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Jrs\R&amp;D\RSR\Charts\2025-08 Release\"/>
    </mc:Choice>
  </mc:AlternateContent>
  <xr:revisionPtr revIDLastSave="0" documentId="13_ncr:1_{E99956F9-F246-4A26-88FE-FCBF5CDA29D0}" xr6:coauthVersionLast="47" xr6:coauthVersionMax="47" xr10:uidLastSave="{00000000-0000-0000-0000-000000000000}"/>
  <bookViews>
    <workbookView xWindow="-108" yWindow="-108" windowWidth="30936" windowHeight="16776" activeTab="1" xr2:uid="{E3D1EFAA-B48F-49C2-98AB-0220C18EB242}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RegionalPropertyType" sheetId="6" r:id="rId6"/>
    <sheet name="PrimeMarkets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Segment'!$Q$6,0,0,COUNTA([1]I_M_G_ALL_ALL_ALL_NO!$A:$A)-1,1)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VW'!$M$30,0,0,COUNTA([1]I_M_G_ALL_ALL_ALL_NO!$A:$A)-1,1)</definedName>
    <definedName name="USCompositeDates">OFFSET('U.S. EW &amp; VW'!$L$30,0,0,COUNTA([1]I_M_G_ALL_ALL_ALL_NO!$A:$A)-1,1)</definedName>
    <definedName name="USCompositeVW">OFFSET('U.S. EW &amp; VW'!$R$6,0,0,COUNTA([1]I_M_A_ALL_ALL_ALL_NO!$A:$A)-1,1)</definedName>
    <definedName name="USCompositeVWDates">OFFSET('U.S. EW &amp; VW'!$Q$6,0,0,COUNTA([1]I_M_A_ALL_ALL_ALL_NO!$A:$A)-1,1)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Segment'!$P$6,0,0,COUNTA([1]I_M_A_ALL_EMF_ALL_NO!$A:$A)-1,1)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68" i="1" l="1"/>
  <c r="R367" i="1"/>
  <c r="V321" i="8" l="1"/>
  <c r="V322" i="8" s="1"/>
  <c r="U321" i="8"/>
  <c r="U322" i="8" s="1"/>
  <c r="T321" i="8"/>
  <c r="T322" i="8" s="1"/>
  <c r="S321" i="8"/>
  <c r="S322" i="8" s="1"/>
  <c r="R321" i="8"/>
  <c r="R322" i="8" s="1"/>
  <c r="Q321" i="8"/>
  <c r="Q322" i="8" s="1"/>
  <c r="P321" i="8"/>
  <c r="P322" i="8" s="1"/>
  <c r="O321" i="8"/>
  <c r="O322" i="8" s="1"/>
  <c r="V320" i="8"/>
  <c r="U320" i="8"/>
  <c r="T320" i="8"/>
  <c r="S320" i="8"/>
  <c r="R320" i="8"/>
  <c r="Q320" i="8"/>
  <c r="P320" i="8"/>
  <c r="O320" i="8"/>
  <c r="V319" i="8"/>
  <c r="U319" i="8"/>
  <c r="T319" i="8"/>
  <c r="S319" i="8"/>
  <c r="R319" i="8"/>
  <c r="Q319" i="8"/>
  <c r="P319" i="8"/>
  <c r="O319" i="8"/>
  <c r="V318" i="8"/>
  <c r="U318" i="8"/>
  <c r="T318" i="8"/>
  <c r="S318" i="8"/>
  <c r="R318" i="8"/>
  <c r="Q318" i="8"/>
  <c r="P318" i="8"/>
  <c r="O318" i="8"/>
  <c r="V317" i="8"/>
  <c r="U317" i="8"/>
  <c r="T317" i="8"/>
  <c r="S317" i="8"/>
  <c r="R317" i="8"/>
  <c r="Q317" i="8"/>
  <c r="P317" i="8"/>
  <c r="O317" i="8"/>
  <c r="O316" i="8"/>
  <c r="V315" i="8"/>
  <c r="V316" i="8" s="1"/>
  <c r="U315" i="8"/>
  <c r="U316" i="8" s="1"/>
  <c r="T315" i="8"/>
  <c r="T316" i="8" s="1"/>
  <c r="S315" i="8"/>
  <c r="S316" i="8" s="1"/>
  <c r="R315" i="8"/>
  <c r="R316" i="8" s="1"/>
  <c r="Q315" i="8"/>
  <c r="Q316" i="8" s="1"/>
  <c r="P315" i="8"/>
  <c r="P316" i="8" s="1"/>
  <c r="O315" i="8"/>
  <c r="V314" i="8"/>
  <c r="U314" i="8"/>
  <c r="T314" i="8"/>
  <c r="S314" i="8"/>
  <c r="R314" i="8"/>
  <c r="Q314" i="8"/>
  <c r="P314" i="8"/>
  <c r="O314" i="8"/>
  <c r="O309" i="8"/>
  <c r="V140" i="7"/>
  <c r="V141" i="7" s="1"/>
  <c r="U140" i="7"/>
  <c r="U141" i="7" s="1"/>
  <c r="T140" i="7"/>
  <c r="T141" i="7" s="1"/>
  <c r="S140" i="7"/>
  <c r="S141" i="7" s="1"/>
  <c r="R140" i="7"/>
  <c r="R141" i="7" s="1"/>
  <c r="Q140" i="7"/>
  <c r="Q141" i="7" s="1"/>
  <c r="P140" i="7"/>
  <c r="P141" i="7" s="1"/>
  <c r="O140" i="7"/>
  <c r="O141" i="7" s="1"/>
  <c r="V137" i="7"/>
  <c r="U137" i="7"/>
  <c r="T137" i="7"/>
  <c r="S137" i="7"/>
  <c r="R137" i="7"/>
  <c r="Q137" i="7"/>
  <c r="P137" i="7"/>
  <c r="O137" i="7"/>
  <c r="V136" i="7"/>
  <c r="U136" i="7"/>
  <c r="T136" i="7"/>
  <c r="S136" i="7"/>
  <c r="R136" i="7"/>
  <c r="Q136" i="7"/>
  <c r="P136" i="7"/>
  <c r="O136" i="7"/>
  <c r="V135" i="7"/>
  <c r="U135" i="7"/>
  <c r="T135" i="7"/>
  <c r="S135" i="7"/>
  <c r="R135" i="7"/>
  <c r="Q135" i="7"/>
  <c r="P135" i="7"/>
  <c r="O135" i="7"/>
  <c r="V134" i="7"/>
  <c r="U134" i="7"/>
  <c r="T134" i="7"/>
  <c r="S134" i="7"/>
  <c r="R134" i="7"/>
  <c r="Q134" i="7"/>
  <c r="P134" i="7"/>
  <c r="O134" i="7"/>
  <c r="V133" i="7"/>
  <c r="U133" i="7"/>
  <c r="T133" i="7"/>
  <c r="S133" i="7"/>
  <c r="R133" i="7"/>
  <c r="Q133" i="7"/>
  <c r="P133" i="7"/>
  <c r="O133" i="7"/>
  <c r="V132" i="7"/>
  <c r="U132" i="7"/>
  <c r="T132" i="7"/>
  <c r="S132" i="7"/>
  <c r="R132" i="7"/>
  <c r="Q132" i="7"/>
  <c r="P132" i="7"/>
  <c r="O132" i="7"/>
  <c r="V130" i="7"/>
  <c r="U130" i="7"/>
  <c r="T130" i="7"/>
  <c r="S130" i="7"/>
  <c r="R130" i="7"/>
  <c r="Q130" i="7"/>
  <c r="P130" i="7"/>
  <c r="O130" i="7"/>
  <c r="N130" i="7"/>
  <c r="N137" i="7" s="1"/>
  <c r="V129" i="7"/>
  <c r="U129" i="7"/>
  <c r="T129" i="7"/>
  <c r="S129" i="7"/>
  <c r="R129" i="7"/>
  <c r="Q129" i="7"/>
  <c r="P129" i="7"/>
  <c r="O129" i="7"/>
  <c r="V128" i="7"/>
  <c r="U128" i="7"/>
  <c r="T128" i="7"/>
  <c r="S128" i="7"/>
  <c r="R128" i="7"/>
  <c r="Q128" i="7"/>
  <c r="P128" i="7"/>
  <c r="O128" i="7"/>
  <c r="V127" i="7"/>
  <c r="U127" i="7"/>
  <c r="T127" i="7"/>
  <c r="S127" i="7"/>
  <c r="R127" i="7"/>
  <c r="Q127" i="7"/>
  <c r="P127" i="7"/>
  <c r="O127" i="7"/>
  <c r="V126" i="7"/>
  <c r="U126" i="7"/>
  <c r="T126" i="7"/>
  <c r="S126" i="7"/>
  <c r="R126" i="7"/>
  <c r="Q126" i="7"/>
  <c r="P126" i="7"/>
  <c r="O126" i="7"/>
  <c r="AD120" i="6"/>
  <c r="AD121" i="6" s="1"/>
  <c r="AC120" i="6"/>
  <c r="AC121" i="6" s="1"/>
  <c r="AB120" i="6"/>
  <c r="AB121" i="6" s="1"/>
  <c r="AA120" i="6"/>
  <c r="AA121" i="6" s="1"/>
  <c r="Z120" i="6"/>
  <c r="Z121" i="6" s="1"/>
  <c r="Y120" i="6"/>
  <c r="X120" i="6"/>
  <c r="W120" i="6"/>
  <c r="V120" i="6"/>
  <c r="U120" i="6"/>
  <c r="T120" i="6"/>
  <c r="S120" i="6"/>
  <c r="Y121" i="6" s="1"/>
  <c r="R120" i="6"/>
  <c r="Q120" i="6"/>
  <c r="W121" i="6" s="1"/>
  <c r="P120" i="6"/>
  <c r="O120" i="6"/>
  <c r="X121" i="6" s="1"/>
  <c r="AD119" i="6"/>
  <c r="AC119" i="6"/>
  <c r="AB119" i="6"/>
  <c r="AA119" i="6"/>
  <c r="Z119" i="6"/>
  <c r="Y119" i="6"/>
  <c r="X119" i="6"/>
  <c r="W119" i="6"/>
  <c r="V119" i="6"/>
  <c r="U119" i="6"/>
  <c r="T119" i="6"/>
  <c r="S119" i="6"/>
  <c r="R119" i="6"/>
  <c r="Q119" i="6"/>
  <c r="P119" i="6"/>
  <c r="O119" i="6"/>
  <c r="AD118" i="6"/>
  <c r="AC118" i="6"/>
  <c r="AB118" i="6"/>
  <c r="AA118" i="6"/>
  <c r="Z118" i="6"/>
  <c r="Y118" i="6"/>
  <c r="X118" i="6"/>
  <c r="W118" i="6"/>
  <c r="V118" i="6"/>
  <c r="U118" i="6"/>
  <c r="T118" i="6"/>
  <c r="S118" i="6"/>
  <c r="R118" i="6"/>
  <c r="Q118" i="6"/>
  <c r="P118" i="6"/>
  <c r="O118" i="6"/>
  <c r="AD117" i="6"/>
  <c r="AC117" i="6"/>
  <c r="AB117" i="6"/>
  <c r="AA117" i="6"/>
  <c r="Z117" i="6"/>
  <c r="Y117" i="6"/>
  <c r="X117" i="6"/>
  <c r="W117" i="6"/>
  <c r="V117" i="6"/>
  <c r="U117" i="6"/>
  <c r="T117" i="6"/>
  <c r="S117" i="6"/>
  <c r="R117" i="6"/>
  <c r="Q117" i="6"/>
  <c r="P117" i="6"/>
  <c r="O117" i="6"/>
  <c r="AD116" i="6"/>
  <c r="AC116" i="6"/>
  <c r="AB116" i="6"/>
  <c r="AA116" i="6"/>
  <c r="Z116" i="6"/>
  <c r="Y116" i="6"/>
  <c r="X116" i="6"/>
  <c r="W116" i="6"/>
  <c r="V116" i="6"/>
  <c r="U116" i="6"/>
  <c r="T116" i="6"/>
  <c r="S116" i="6"/>
  <c r="R116" i="6"/>
  <c r="Q116" i="6"/>
  <c r="P116" i="6"/>
  <c r="O116" i="6"/>
  <c r="T114" i="6"/>
  <c r="AD113" i="6"/>
  <c r="AC113" i="6"/>
  <c r="AB113" i="6"/>
  <c r="AB114" i="6" s="1"/>
  <c r="AA113" i="6"/>
  <c r="Z113" i="6"/>
  <c r="Y113" i="6"/>
  <c r="X113" i="6"/>
  <c r="W113" i="6"/>
  <c r="V113" i="6"/>
  <c r="U113" i="6"/>
  <c r="T113" i="6"/>
  <c r="S113" i="6"/>
  <c r="S114" i="6" s="1"/>
  <c r="R113" i="6"/>
  <c r="R114" i="6" s="1"/>
  <c r="Q113" i="6"/>
  <c r="Q114" i="6" s="1"/>
  <c r="P113" i="6"/>
  <c r="P114" i="6" s="1"/>
  <c r="O113" i="6"/>
  <c r="Y114" i="6" s="1"/>
  <c r="N113" i="6"/>
  <c r="N120" i="6" s="1"/>
  <c r="AD112" i="6"/>
  <c r="AC112" i="6"/>
  <c r="AB112" i="6"/>
  <c r="AA112" i="6"/>
  <c r="Z112" i="6"/>
  <c r="Y112" i="6"/>
  <c r="X112" i="6"/>
  <c r="W112" i="6"/>
  <c r="V112" i="6"/>
  <c r="U112" i="6"/>
  <c r="T112" i="6"/>
  <c r="S112" i="6"/>
  <c r="R112" i="6"/>
  <c r="Q112" i="6"/>
  <c r="P112" i="6"/>
  <c r="O112" i="6"/>
  <c r="AD111" i="6"/>
  <c r="AC111" i="6"/>
  <c r="AB111" i="6"/>
  <c r="AA111" i="6"/>
  <c r="Z111" i="6"/>
  <c r="Y111" i="6"/>
  <c r="X111" i="6"/>
  <c r="W111" i="6"/>
  <c r="V111" i="6"/>
  <c r="U111" i="6"/>
  <c r="T111" i="6"/>
  <c r="S111" i="6"/>
  <c r="R111" i="6"/>
  <c r="Q111" i="6"/>
  <c r="P111" i="6"/>
  <c r="O111" i="6"/>
  <c r="AD110" i="6"/>
  <c r="AC110" i="6"/>
  <c r="AB110" i="6"/>
  <c r="AA110" i="6"/>
  <c r="Z110" i="6"/>
  <c r="Y110" i="6"/>
  <c r="X110" i="6"/>
  <c r="W110" i="6"/>
  <c r="V110" i="6"/>
  <c r="U110" i="6"/>
  <c r="T110" i="6"/>
  <c r="S110" i="6"/>
  <c r="R110" i="6"/>
  <c r="Q110" i="6"/>
  <c r="P110" i="6"/>
  <c r="O110" i="6"/>
  <c r="AD109" i="6"/>
  <c r="AC109" i="6"/>
  <c r="AB109" i="6"/>
  <c r="AA109" i="6"/>
  <c r="Z109" i="6"/>
  <c r="Y109" i="6"/>
  <c r="X109" i="6"/>
  <c r="W109" i="6"/>
  <c r="V109" i="6"/>
  <c r="U109" i="6"/>
  <c r="T109" i="6"/>
  <c r="S109" i="6"/>
  <c r="R109" i="6"/>
  <c r="Q109" i="6"/>
  <c r="P109" i="6"/>
  <c r="O109" i="6"/>
  <c r="R142" i="5"/>
  <c r="Q142" i="5"/>
  <c r="V141" i="5"/>
  <c r="V142" i="5" s="1"/>
  <c r="U141" i="5"/>
  <c r="U142" i="5" s="1"/>
  <c r="T141" i="5"/>
  <c r="T142" i="5" s="1"/>
  <c r="S141" i="5"/>
  <c r="S142" i="5" s="1"/>
  <c r="R141" i="5"/>
  <c r="Q141" i="5"/>
  <c r="P141" i="5"/>
  <c r="P142" i="5" s="1"/>
  <c r="O141" i="5"/>
  <c r="O142" i="5" s="1"/>
  <c r="V139" i="5"/>
  <c r="U139" i="5"/>
  <c r="T139" i="5"/>
  <c r="S139" i="5"/>
  <c r="R139" i="5"/>
  <c r="Q139" i="5"/>
  <c r="P139" i="5"/>
  <c r="O139" i="5"/>
  <c r="V138" i="5"/>
  <c r="U138" i="5"/>
  <c r="T138" i="5"/>
  <c r="S138" i="5"/>
  <c r="R138" i="5"/>
  <c r="Q138" i="5"/>
  <c r="P138" i="5"/>
  <c r="O138" i="5"/>
  <c r="V137" i="5"/>
  <c r="U137" i="5"/>
  <c r="T137" i="5"/>
  <c r="S137" i="5"/>
  <c r="R137" i="5"/>
  <c r="Q137" i="5"/>
  <c r="P137" i="5"/>
  <c r="O137" i="5"/>
  <c r="V136" i="5"/>
  <c r="U136" i="5"/>
  <c r="T136" i="5"/>
  <c r="S136" i="5"/>
  <c r="R136" i="5"/>
  <c r="Q136" i="5"/>
  <c r="P136" i="5"/>
  <c r="O136" i="5"/>
  <c r="V135" i="5"/>
  <c r="U135" i="5"/>
  <c r="T135" i="5"/>
  <c r="S135" i="5"/>
  <c r="R135" i="5"/>
  <c r="Q135" i="5"/>
  <c r="P135" i="5"/>
  <c r="O135" i="5"/>
  <c r="V134" i="5"/>
  <c r="U134" i="5"/>
  <c r="T134" i="5"/>
  <c r="S134" i="5"/>
  <c r="R134" i="5"/>
  <c r="Q134" i="5"/>
  <c r="P134" i="5"/>
  <c r="O134" i="5"/>
  <c r="V131" i="5"/>
  <c r="U131" i="5"/>
  <c r="T131" i="5"/>
  <c r="S131" i="5"/>
  <c r="R131" i="5"/>
  <c r="Q131" i="5"/>
  <c r="P131" i="5"/>
  <c r="O131" i="5"/>
  <c r="N131" i="5"/>
  <c r="N139" i="5" s="1"/>
  <c r="V130" i="5"/>
  <c r="U130" i="5"/>
  <c r="T130" i="5"/>
  <c r="S130" i="5"/>
  <c r="R130" i="5"/>
  <c r="Q130" i="5"/>
  <c r="P130" i="5"/>
  <c r="O130" i="5"/>
  <c r="V129" i="5"/>
  <c r="U129" i="5"/>
  <c r="T129" i="5"/>
  <c r="S129" i="5"/>
  <c r="R129" i="5"/>
  <c r="Q129" i="5"/>
  <c r="P129" i="5"/>
  <c r="O129" i="5"/>
  <c r="V128" i="5"/>
  <c r="U128" i="5"/>
  <c r="T128" i="5"/>
  <c r="S128" i="5"/>
  <c r="R128" i="5"/>
  <c r="Q128" i="5"/>
  <c r="P128" i="5"/>
  <c r="O128" i="5"/>
  <c r="V127" i="5"/>
  <c r="U127" i="5"/>
  <c r="T127" i="5"/>
  <c r="S127" i="5"/>
  <c r="R127" i="5"/>
  <c r="Q127" i="5"/>
  <c r="P127" i="5"/>
  <c r="O127" i="5"/>
  <c r="V126" i="5"/>
  <c r="U126" i="5"/>
  <c r="T126" i="5"/>
  <c r="S126" i="5"/>
  <c r="R126" i="5"/>
  <c r="Q126" i="5"/>
  <c r="P126" i="5"/>
  <c r="O126" i="5"/>
  <c r="Z142" i="4"/>
  <c r="Z143" i="4" s="1"/>
  <c r="Y142" i="4"/>
  <c r="Y143" i="4" s="1"/>
  <c r="X142" i="4"/>
  <c r="X143" i="4" s="1"/>
  <c r="W142" i="4"/>
  <c r="W143" i="4" s="1"/>
  <c r="V142" i="4"/>
  <c r="V143" i="4" s="1"/>
  <c r="U142" i="4"/>
  <c r="U143" i="4" s="1"/>
  <c r="T142" i="4"/>
  <c r="T143" i="4" s="1"/>
  <c r="S142" i="4"/>
  <c r="S143" i="4" s="1"/>
  <c r="R142" i="4"/>
  <c r="R143" i="4" s="1"/>
  <c r="Q142" i="4"/>
  <c r="Q143" i="4" s="1"/>
  <c r="Z140" i="4"/>
  <c r="Y140" i="4"/>
  <c r="X140" i="4"/>
  <c r="W140" i="4"/>
  <c r="V140" i="4"/>
  <c r="U140" i="4"/>
  <c r="T140" i="4"/>
  <c r="S140" i="4"/>
  <c r="R140" i="4"/>
  <c r="Q140" i="4"/>
  <c r="P140" i="4"/>
  <c r="Z139" i="4"/>
  <c r="Y139" i="4"/>
  <c r="X139" i="4"/>
  <c r="W139" i="4"/>
  <c r="V139" i="4"/>
  <c r="U139" i="4"/>
  <c r="T139" i="4"/>
  <c r="S139" i="4"/>
  <c r="R139" i="4"/>
  <c r="Q139" i="4"/>
  <c r="Z138" i="4"/>
  <c r="Y138" i="4"/>
  <c r="X138" i="4"/>
  <c r="W138" i="4"/>
  <c r="V138" i="4"/>
  <c r="U138" i="4"/>
  <c r="T138" i="4"/>
  <c r="S138" i="4"/>
  <c r="R138" i="4"/>
  <c r="Q138" i="4"/>
  <c r="Z137" i="4"/>
  <c r="Y137" i="4"/>
  <c r="X137" i="4"/>
  <c r="W137" i="4"/>
  <c r="V137" i="4"/>
  <c r="U137" i="4"/>
  <c r="T137" i="4"/>
  <c r="S137" i="4"/>
  <c r="R137" i="4"/>
  <c r="Q137" i="4"/>
  <c r="Z136" i="4"/>
  <c r="Y136" i="4"/>
  <c r="X136" i="4"/>
  <c r="W136" i="4"/>
  <c r="V136" i="4"/>
  <c r="U136" i="4"/>
  <c r="T136" i="4"/>
  <c r="S136" i="4"/>
  <c r="R136" i="4"/>
  <c r="Q136" i="4"/>
  <c r="Z135" i="4"/>
  <c r="Y135" i="4"/>
  <c r="X135" i="4"/>
  <c r="W135" i="4"/>
  <c r="V135" i="4"/>
  <c r="U135" i="4"/>
  <c r="T135" i="4"/>
  <c r="S135" i="4"/>
  <c r="R135" i="4"/>
  <c r="Q135" i="4"/>
  <c r="Z132" i="4"/>
  <c r="Y132" i="4"/>
  <c r="X132" i="4"/>
  <c r="W132" i="4"/>
  <c r="V132" i="4"/>
  <c r="U132" i="4"/>
  <c r="T132" i="4"/>
  <c r="S132" i="4"/>
  <c r="R132" i="4"/>
  <c r="Q132" i="4"/>
  <c r="P132" i="4"/>
  <c r="Z131" i="4"/>
  <c r="Y131" i="4"/>
  <c r="X131" i="4"/>
  <c r="W131" i="4"/>
  <c r="V131" i="4"/>
  <c r="U131" i="4"/>
  <c r="T131" i="4"/>
  <c r="S131" i="4"/>
  <c r="R131" i="4"/>
  <c r="Q131" i="4"/>
  <c r="Z130" i="4"/>
  <c r="Y130" i="4"/>
  <c r="X130" i="4"/>
  <c r="W130" i="4"/>
  <c r="V130" i="4"/>
  <c r="U130" i="4"/>
  <c r="T130" i="4"/>
  <c r="S130" i="4"/>
  <c r="R130" i="4"/>
  <c r="Q130" i="4"/>
  <c r="Z129" i="4"/>
  <c r="Y129" i="4"/>
  <c r="X129" i="4"/>
  <c r="W129" i="4"/>
  <c r="V129" i="4"/>
  <c r="U129" i="4"/>
  <c r="T129" i="4"/>
  <c r="S129" i="4"/>
  <c r="R129" i="4"/>
  <c r="Q129" i="4"/>
  <c r="Z128" i="4"/>
  <c r="Y128" i="4"/>
  <c r="X128" i="4"/>
  <c r="W128" i="4"/>
  <c r="V128" i="4"/>
  <c r="U128" i="4"/>
  <c r="T128" i="4"/>
  <c r="S128" i="4"/>
  <c r="R128" i="4"/>
  <c r="Q128" i="4"/>
  <c r="Z127" i="4"/>
  <c r="Y127" i="4"/>
  <c r="X127" i="4"/>
  <c r="W127" i="4"/>
  <c r="V127" i="4"/>
  <c r="U127" i="4"/>
  <c r="T127" i="4"/>
  <c r="S127" i="4"/>
  <c r="R127" i="4"/>
  <c r="Q127" i="4"/>
  <c r="P363" i="3"/>
  <c r="P364" i="3" s="1"/>
  <c r="L363" i="3"/>
  <c r="L364" i="3" s="1"/>
  <c r="Q358" i="3"/>
  <c r="R358" i="3"/>
  <c r="S358" i="3"/>
  <c r="Q359" i="3"/>
  <c r="R359" i="3"/>
  <c r="S359" i="3"/>
  <c r="Q360" i="3"/>
  <c r="R360" i="3"/>
  <c r="S360" i="3"/>
  <c r="M358" i="3"/>
  <c r="N358" i="3"/>
  <c r="O358" i="3"/>
  <c r="M359" i="3"/>
  <c r="N359" i="3"/>
  <c r="O359" i="3"/>
  <c r="M360" i="3"/>
  <c r="N360" i="3"/>
  <c r="O360" i="3"/>
  <c r="S357" i="3"/>
  <c r="R357" i="3"/>
  <c r="Q357" i="3"/>
  <c r="S356" i="3"/>
  <c r="R356" i="3"/>
  <c r="Q356" i="3"/>
  <c r="S355" i="3"/>
  <c r="R355" i="3"/>
  <c r="Q355" i="3"/>
  <c r="S354" i="3"/>
  <c r="R354" i="3"/>
  <c r="Q354" i="3"/>
  <c r="S353" i="3"/>
  <c r="R353" i="3"/>
  <c r="Q353" i="3"/>
  <c r="S352" i="3"/>
  <c r="R352" i="3"/>
  <c r="Q352" i="3"/>
  <c r="S351" i="3"/>
  <c r="R351" i="3"/>
  <c r="Q351" i="3"/>
  <c r="S350" i="3"/>
  <c r="R350" i="3"/>
  <c r="Q350" i="3"/>
  <c r="S349" i="3"/>
  <c r="R349" i="3"/>
  <c r="Q349" i="3"/>
  <c r="S348" i="3"/>
  <c r="R348" i="3"/>
  <c r="Q348" i="3"/>
  <c r="S347" i="3"/>
  <c r="R347" i="3"/>
  <c r="Q347" i="3"/>
  <c r="S346" i="3"/>
  <c r="R346" i="3"/>
  <c r="Q346" i="3"/>
  <c r="S345" i="3"/>
  <c r="R345" i="3"/>
  <c r="Q345" i="3"/>
  <c r="S344" i="3"/>
  <c r="R344" i="3"/>
  <c r="Q344" i="3"/>
  <c r="S343" i="3"/>
  <c r="R343" i="3"/>
  <c r="Q343" i="3"/>
  <c r="S342" i="3"/>
  <c r="R342" i="3"/>
  <c r="Q342" i="3"/>
  <c r="S341" i="3"/>
  <c r="R341" i="3"/>
  <c r="Q341" i="3"/>
  <c r="S340" i="3"/>
  <c r="R340" i="3"/>
  <c r="Q340" i="3"/>
  <c r="S339" i="3"/>
  <c r="R339" i="3"/>
  <c r="Q339" i="3"/>
  <c r="S338" i="3"/>
  <c r="R338" i="3"/>
  <c r="Q338" i="3"/>
  <c r="S337" i="3"/>
  <c r="R337" i="3"/>
  <c r="Q337" i="3"/>
  <c r="S336" i="3"/>
  <c r="R336" i="3"/>
  <c r="Q336" i="3"/>
  <c r="S335" i="3"/>
  <c r="R335" i="3"/>
  <c r="Q335" i="3"/>
  <c r="S334" i="3"/>
  <c r="R334" i="3"/>
  <c r="Q334" i="3"/>
  <c r="S333" i="3"/>
  <c r="R333" i="3"/>
  <c r="Q333" i="3"/>
  <c r="S332" i="3"/>
  <c r="R332" i="3"/>
  <c r="Q332" i="3"/>
  <c r="S331" i="3"/>
  <c r="R331" i="3"/>
  <c r="Q331" i="3"/>
  <c r="S330" i="3"/>
  <c r="R330" i="3"/>
  <c r="Q330" i="3"/>
  <c r="S329" i="3"/>
  <c r="R329" i="3"/>
  <c r="Q329" i="3"/>
  <c r="S328" i="3"/>
  <c r="R328" i="3"/>
  <c r="Q328" i="3"/>
  <c r="S327" i="3"/>
  <c r="R327" i="3"/>
  <c r="Q327" i="3"/>
  <c r="S326" i="3"/>
  <c r="R326" i="3"/>
  <c r="Q326" i="3"/>
  <c r="S325" i="3"/>
  <c r="R325" i="3"/>
  <c r="Q325" i="3"/>
  <c r="S324" i="3"/>
  <c r="R324" i="3"/>
  <c r="Q324" i="3"/>
  <c r="S323" i="3"/>
  <c r="R323" i="3"/>
  <c r="Q323" i="3"/>
  <c r="S322" i="3"/>
  <c r="R322" i="3"/>
  <c r="Q322" i="3"/>
  <c r="S321" i="3"/>
  <c r="R321" i="3"/>
  <c r="Q321" i="3"/>
  <c r="S320" i="3"/>
  <c r="R320" i="3"/>
  <c r="Q320" i="3"/>
  <c r="S319" i="3"/>
  <c r="R319" i="3"/>
  <c r="Q319" i="3"/>
  <c r="S318" i="3"/>
  <c r="R318" i="3"/>
  <c r="Q318" i="3"/>
  <c r="S317" i="3"/>
  <c r="R317" i="3"/>
  <c r="Q317" i="3"/>
  <c r="S316" i="3"/>
  <c r="R316" i="3"/>
  <c r="Q316" i="3"/>
  <c r="S315" i="3"/>
  <c r="R315" i="3"/>
  <c r="Q315" i="3"/>
  <c r="S314" i="3"/>
  <c r="R314" i="3"/>
  <c r="Q314" i="3"/>
  <c r="S313" i="3"/>
  <c r="R313" i="3"/>
  <c r="Q313" i="3"/>
  <c r="S312" i="3"/>
  <c r="R312" i="3"/>
  <c r="Q312" i="3"/>
  <c r="S311" i="3"/>
  <c r="R311" i="3"/>
  <c r="Q311" i="3"/>
  <c r="S310" i="3"/>
  <c r="R310" i="3"/>
  <c r="Q310" i="3"/>
  <c r="S309" i="3"/>
  <c r="R309" i="3"/>
  <c r="Q309" i="3"/>
  <c r="S308" i="3"/>
  <c r="R308" i="3"/>
  <c r="Q308" i="3"/>
  <c r="S307" i="3"/>
  <c r="R307" i="3"/>
  <c r="Q307" i="3"/>
  <c r="S306" i="3"/>
  <c r="R306" i="3"/>
  <c r="Q306" i="3"/>
  <c r="S305" i="3"/>
  <c r="R305" i="3"/>
  <c r="Q305" i="3"/>
  <c r="S304" i="3"/>
  <c r="R304" i="3"/>
  <c r="Q304" i="3"/>
  <c r="S303" i="3"/>
  <c r="R303" i="3"/>
  <c r="Q303" i="3"/>
  <c r="S302" i="3"/>
  <c r="R302" i="3"/>
  <c r="Q302" i="3"/>
  <c r="S301" i="3"/>
  <c r="R301" i="3"/>
  <c r="Q301" i="3"/>
  <c r="S300" i="3"/>
  <c r="R300" i="3"/>
  <c r="Q300" i="3"/>
  <c r="S299" i="3"/>
  <c r="R299" i="3"/>
  <c r="Q299" i="3"/>
  <c r="S298" i="3"/>
  <c r="R298" i="3"/>
  <c r="Q298" i="3"/>
  <c r="S297" i="3"/>
  <c r="R297" i="3"/>
  <c r="Q297" i="3"/>
  <c r="S296" i="3"/>
  <c r="R296" i="3"/>
  <c r="Q296" i="3"/>
  <c r="S295" i="3"/>
  <c r="R295" i="3"/>
  <c r="Q295" i="3"/>
  <c r="S294" i="3"/>
  <c r="R294" i="3"/>
  <c r="Q294" i="3"/>
  <c r="S293" i="3"/>
  <c r="R293" i="3"/>
  <c r="Q293" i="3"/>
  <c r="S292" i="3"/>
  <c r="R292" i="3"/>
  <c r="Q292" i="3"/>
  <c r="S291" i="3"/>
  <c r="R291" i="3"/>
  <c r="Q291" i="3"/>
  <c r="S290" i="3"/>
  <c r="R290" i="3"/>
  <c r="Q290" i="3"/>
  <c r="S289" i="3"/>
  <c r="R289" i="3"/>
  <c r="Q289" i="3"/>
  <c r="S288" i="3"/>
  <c r="R288" i="3"/>
  <c r="Q288" i="3"/>
  <c r="S287" i="3"/>
  <c r="R287" i="3"/>
  <c r="Q287" i="3"/>
  <c r="S286" i="3"/>
  <c r="R286" i="3"/>
  <c r="Q286" i="3"/>
  <c r="S285" i="3"/>
  <c r="R285" i="3"/>
  <c r="Q285" i="3"/>
  <c r="S284" i="3"/>
  <c r="R284" i="3"/>
  <c r="Q284" i="3"/>
  <c r="S283" i="3"/>
  <c r="R283" i="3"/>
  <c r="Q283" i="3"/>
  <c r="S282" i="3"/>
  <c r="R282" i="3"/>
  <c r="Q282" i="3"/>
  <c r="S281" i="3"/>
  <c r="R281" i="3"/>
  <c r="Q281" i="3"/>
  <c r="S280" i="3"/>
  <c r="R280" i="3"/>
  <c r="Q280" i="3"/>
  <c r="S279" i="3"/>
  <c r="R279" i="3"/>
  <c r="Q279" i="3"/>
  <c r="S278" i="3"/>
  <c r="R278" i="3"/>
  <c r="Q278" i="3"/>
  <c r="S277" i="3"/>
  <c r="R277" i="3"/>
  <c r="Q277" i="3"/>
  <c r="S276" i="3"/>
  <c r="R276" i="3"/>
  <c r="Q276" i="3"/>
  <c r="S275" i="3"/>
  <c r="R275" i="3"/>
  <c r="Q275" i="3"/>
  <c r="S274" i="3"/>
  <c r="R274" i="3"/>
  <c r="Q274" i="3"/>
  <c r="S273" i="3"/>
  <c r="R273" i="3"/>
  <c r="Q273" i="3"/>
  <c r="S272" i="3"/>
  <c r="R272" i="3"/>
  <c r="Q272" i="3"/>
  <c r="S271" i="3"/>
  <c r="R271" i="3"/>
  <c r="Q271" i="3"/>
  <c r="S270" i="3"/>
  <c r="R270" i="3"/>
  <c r="Q270" i="3"/>
  <c r="S269" i="3"/>
  <c r="R269" i="3"/>
  <c r="Q269" i="3"/>
  <c r="S268" i="3"/>
  <c r="R268" i="3"/>
  <c r="Q268" i="3"/>
  <c r="S267" i="3"/>
  <c r="R267" i="3"/>
  <c r="Q267" i="3"/>
  <c r="S266" i="3"/>
  <c r="R266" i="3"/>
  <c r="Q266" i="3"/>
  <c r="S265" i="3"/>
  <c r="R265" i="3"/>
  <c r="Q265" i="3"/>
  <c r="S264" i="3"/>
  <c r="R264" i="3"/>
  <c r="Q264" i="3"/>
  <c r="S263" i="3"/>
  <c r="R263" i="3"/>
  <c r="Q263" i="3"/>
  <c r="S262" i="3"/>
  <c r="R262" i="3"/>
  <c r="Q262" i="3"/>
  <c r="S261" i="3"/>
  <c r="R261" i="3"/>
  <c r="Q261" i="3"/>
  <c r="S260" i="3"/>
  <c r="R260" i="3"/>
  <c r="Q260" i="3"/>
  <c r="S259" i="3"/>
  <c r="R259" i="3"/>
  <c r="Q259" i="3"/>
  <c r="S258" i="3"/>
  <c r="R258" i="3"/>
  <c r="Q258" i="3"/>
  <c r="S257" i="3"/>
  <c r="R257" i="3"/>
  <c r="Q257" i="3"/>
  <c r="S256" i="3"/>
  <c r="R256" i="3"/>
  <c r="Q256" i="3"/>
  <c r="S255" i="3"/>
  <c r="R255" i="3"/>
  <c r="Q255" i="3"/>
  <c r="S254" i="3"/>
  <c r="R254" i="3"/>
  <c r="Q254" i="3"/>
  <c r="S253" i="3"/>
  <c r="R253" i="3"/>
  <c r="Q253" i="3"/>
  <c r="S252" i="3"/>
  <c r="R252" i="3"/>
  <c r="Q252" i="3"/>
  <c r="S251" i="3"/>
  <c r="R251" i="3"/>
  <c r="Q251" i="3"/>
  <c r="S250" i="3"/>
  <c r="R250" i="3"/>
  <c r="Q250" i="3"/>
  <c r="S249" i="3"/>
  <c r="R249" i="3"/>
  <c r="Q249" i="3"/>
  <c r="S248" i="3"/>
  <c r="R248" i="3"/>
  <c r="Q248" i="3"/>
  <c r="S247" i="3"/>
  <c r="R247" i="3"/>
  <c r="Q247" i="3"/>
  <c r="S246" i="3"/>
  <c r="R246" i="3"/>
  <c r="Q246" i="3"/>
  <c r="S245" i="3"/>
  <c r="R245" i="3"/>
  <c r="Q245" i="3"/>
  <c r="S244" i="3"/>
  <c r="R244" i="3"/>
  <c r="Q244" i="3"/>
  <c r="S243" i="3"/>
  <c r="R243" i="3"/>
  <c r="Q243" i="3"/>
  <c r="S242" i="3"/>
  <c r="R242" i="3"/>
  <c r="Q242" i="3"/>
  <c r="S241" i="3"/>
  <c r="R241" i="3"/>
  <c r="Q241" i="3"/>
  <c r="S240" i="3"/>
  <c r="R240" i="3"/>
  <c r="Q240" i="3"/>
  <c r="S239" i="3"/>
  <c r="R239" i="3"/>
  <c r="Q239" i="3"/>
  <c r="S238" i="3"/>
  <c r="R238" i="3"/>
  <c r="Q238" i="3"/>
  <c r="S237" i="3"/>
  <c r="R237" i="3"/>
  <c r="Q237" i="3"/>
  <c r="S236" i="3"/>
  <c r="R236" i="3"/>
  <c r="Q236" i="3"/>
  <c r="S235" i="3"/>
  <c r="R235" i="3"/>
  <c r="Q235" i="3"/>
  <c r="S234" i="3"/>
  <c r="R234" i="3"/>
  <c r="Q234" i="3"/>
  <c r="S233" i="3"/>
  <c r="R233" i="3"/>
  <c r="Q233" i="3"/>
  <c r="S232" i="3"/>
  <c r="R232" i="3"/>
  <c r="Q232" i="3"/>
  <c r="S231" i="3"/>
  <c r="R231" i="3"/>
  <c r="Q231" i="3"/>
  <c r="S230" i="3"/>
  <c r="R230" i="3"/>
  <c r="Q230" i="3"/>
  <c r="S229" i="3"/>
  <c r="R229" i="3"/>
  <c r="Q229" i="3"/>
  <c r="S228" i="3"/>
  <c r="R228" i="3"/>
  <c r="Q228" i="3"/>
  <c r="S227" i="3"/>
  <c r="R227" i="3"/>
  <c r="Q227" i="3"/>
  <c r="S226" i="3"/>
  <c r="R226" i="3"/>
  <c r="Q226" i="3"/>
  <c r="S225" i="3"/>
  <c r="R225" i="3"/>
  <c r="Q225" i="3"/>
  <c r="S224" i="3"/>
  <c r="R224" i="3"/>
  <c r="Q224" i="3"/>
  <c r="S223" i="3"/>
  <c r="R223" i="3"/>
  <c r="Q223" i="3"/>
  <c r="S222" i="3"/>
  <c r="R222" i="3"/>
  <c r="Q222" i="3"/>
  <c r="S221" i="3"/>
  <c r="R221" i="3"/>
  <c r="Q221" i="3"/>
  <c r="S220" i="3"/>
  <c r="R220" i="3"/>
  <c r="Q220" i="3"/>
  <c r="S219" i="3"/>
  <c r="R219" i="3"/>
  <c r="Q219" i="3"/>
  <c r="S218" i="3"/>
  <c r="R218" i="3"/>
  <c r="Q218" i="3"/>
  <c r="S217" i="3"/>
  <c r="R217" i="3"/>
  <c r="Q217" i="3"/>
  <c r="S216" i="3"/>
  <c r="R216" i="3"/>
  <c r="Q216" i="3"/>
  <c r="S215" i="3"/>
  <c r="R215" i="3"/>
  <c r="Q215" i="3"/>
  <c r="S214" i="3"/>
  <c r="R214" i="3"/>
  <c r="Q214" i="3"/>
  <c r="S213" i="3"/>
  <c r="R213" i="3"/>
  <c r="Q213" i="3"/>
  <c r="S212" i="3"/>
  <c r="R212" i="3"/>
  <c r="Q212" i="3"/>
  <c r="S211" i="3"/>
  <c r="R211" i="3"/>
  <c r="Q211" i="3"/>
  <c r="S210" i="3"/>
  <c r="R210" i="3"/>
  <c r="Q210" i="3"/>
  <c r="S209" i="3"/>
  <c r="R209" i="3"/>
  <c r="Q209" i="3"/>
  <c r="S208" i="3"/>
  <c r="R208" i="3"/>
  <c r="Q208" i="3"/>
  <c r="S207" i="3"/>
  <c r="R207" i="3"/>
  <c r="Q207" i="3"/>
  <c r="S206" i="3"/>
  <c r="R206" i="3"/>
  <c r="Q206" i="3"/>
  <c r="S205" i="3"/>
  <c r="R205" i="3"/>
  <c r="Q205" i="3"/>
  <c r="S204" i="3"/>
  <c r="R204" i="3"/>
  <c r="Q204" i="3"/>
  <c r="S203" i="3"/>
  <c r="R203" i="3"/>
  <c r="Q203" i="3"/>
  <c r="S202" i="3"/>
  <c r="R202" i="3"/>
  <c r="Q202" i="3"/>
  <c r="S201" i="3"/>
  <c r="R201" i="3"/>
  <c r="Q201" i="3"/>
  <c r="S200" i="3"/>
  <c r="R200" i="3"/>
  <c r="Q200" i="3"/>
  <c r="S199" i="3"/>
  <c r="R199" i="3"/>
  <c r="Q199" i="3"/>
  <c r="S198" i="3"/>
  <c r="R198" i="3"/>
  <c r="Q198" i="3"/>
  <c r="S197" i="3"/>
  <c r="R197" i="3"/>
  <c r="Q197" i="3"/>
  <c r="S196" i="3"/>
  <c r="R196" i="3"/>
  <c r="Q196" i="3"/>
  <c r="S195" i="3"/>
  <c r="R195" i="3"/>
  <c r="Q195" i="3"/>
  <c r="S194" i="3"/>
  <c r="R194" i="3"/>
  <c r="Q194" i="3"/>
  <c r="S193" i="3"/>
  <c r="R193" i="3"/>
  <c r="Q193" i="3"/>
  <c r="S192" i="3"/>
  <c r="R192" i="3"/>
  <c r="Q192" i="3"/>
  <c r="S191" i="3"/>
  <c r="R191" i="3"/>
  <c r="Q191" i="3"/>
  <c r="S190" i="3"/>
  <c r="R190" i="3"/>
  <c r="Q190" i="3"/>
  <c r="S189" i="3"/>
  <c r="R189" i="3"/>
  <c r="Q189" i="3"/>
  <c r="S188" i="3"/>
  <c r="R188" i="3"/>
  <c r="Q188" i="3"/>
  <c r="S187" i="3"/>
  <c r="R187" i="3"/>
  <c r="Q187" i="3"/>
  <c r="S186" i="3"/>
  <c r="R186" i="3"/>
  <c r="Q186" i="3"/>
  <c r="S185" i="3"/>
  <c r="R185" i="3"/>
  <c r="Q185" i="3"/>
  <c r="S184" i="3"/>
  <c r="R184" i="3"/>
  <c r="Q184" i="3"/>
  <c r="S183" i="3"/>
  <c r="R183" i="3"/>
  <c r="Q183" i="3"/>
  <c r="S182" i="3"/>
  <c r="R182" i="3"/>
  <c r="Q182" i="3"/>
  <c r="S181" i="3"/>
  <c r="R181" i="3"/>
  <c r="Q181" i="3"/>
  <c r="S180" i="3"/>
  <c r="R180" i="3"/>
  <c r="Q180" i="3"/>
  <c r="S179" i="3"/>
  <c r="R179" i="3"/>
  <c r="Q179" i="3"/>
  <c r="S178" i="3"/>
  <c r="R178" i="3"/>
  <c r="Q178" i="3"/>
  <c r="S177" i="3"/>
  <c r="R177" i="3"/>
  <c r="Q177" i="3"/>
  <c r="S176" i="3"/>
  <c r="R176" i="3"/>
  <c r="Q176" i="3"/>
  <c r="S175" i="3"/>
  <c r="R175" i="3"/>
  <c r="Q175" i="3"/>
  <c r="S174" i="3"/>
  <c r="R174" i="3"/>
  <c r="Q174" i="3"/>
  <c r="S173" i="3"/>
  <c r="R173" i="3"/>
  <c r="Q173" i="3"/>
  <c r="S172" i="3"/>
  <c r="R172" i="3"/>
  <c r="Q172" i="3"/>
  <c r="S171" i="3"/>
  <c r="R171" i="3"/>
  <c r="Q171" i="3"/>
  <c r="S170" i="3"/>
  <c r="R170" i="3"/>
  <c r="Q170" i="3"/>
  <c r="S169" i="3"/>
  <c r="R169" i="3"/>
  <c r="Q169" i="3"/>
  <c r="S168" i="3"/>
  <c r="R168" i="3"/>
  <c r="Q168" i="3"/>
  <c r="S167" i="3"/>
  <c r="R167" i="3"/>
  <c r="Q167" i="3"/>
  <c r="S166" i="3"/>
  <c r="R166" i="3"/>
  <c r="Q166" i="3"/>
  <c r="S165" i="3"/>
  <c r="R165" i="3"/>
  <c r="Q165" i="3"/>
  <c r="S164" i="3"/>
  <c r="R164" i="3"/>
  <c r="Q164" i="3"/>
  <c r="S163" i="3"/>
  <c r="R163" i="3"/>
  <c r="Q163" i="3"/>
  <c r="S162" i="3"/>
  <c r="R162" i="3"/>
  <c r="Q162" i="3"/>
  <c r="S161" i="3"/>
  <c r="R161" i="3"/>
  <c r="Q161" i="3"/>
  <c r="S160" i="3"/>
  <c r="R160" i="3"/>
  <c r="Q160" i="3"/>
  <c r="S159" i="3"/>
  <c r="R159" i="3"/>
  <c r="Q159" i="3"/>
  <c r="S158" i="3"/>
  <c r="R158" i="3"/>
  <c r="Q158" i="3"/>
  <c r="S157" i="3"/>
  <c r="R157" i="3"/>
  <c r="Q157" i="3"/>
  <c r="S156" i="3"/>
  <c r="R156" i="3"/>
  <c r="Q156" i="3"/>
  <c r="S155" i="3"/>
  <c r="R155" i="3"/>
  <c r="Q155" i="3"/>
  <c r="S154" i="3"/>
  <c r="R154" i="3"/>
  <c r="Q154" i="3"/>
  <c r="S153" i="3"/>
  <c r="R153" i="3"/>
  <c r="Q153" i="3"/>
  <c r="S152" i="3"/>
  <c r="R152" i="3"/>
  <c r="Q152" i="3"/>
  <c r="S151" i="3"/>
  <c r="R151" i="3"/>
  <c r="Q151" i="3"/>
  <c r="S150" i="3"/>
  <c r="R150" i="3"/>
  <c r="Q150" i="3"/>
  <c r="S149" i="3"/>
  <c r="R149" i="3"/>
  <c r="Q149" i="3"/>
  <c r="S148" i="3"/>
  <c r="R148" i="3"/>
  <c r="Q148" i="3"/>
  <c r="S147" i="3"/>
  <c r="R147" i="3"/>
  <c r="Q147" i="3"/>
  <c r="S146" i="3"/>
  <c r="R146" i="3"/>
  <c r="Q146" i="3"/>
  <c r="S145" i="3"/>
  <c r="R145" i="3"/>
  <c r="Q145" i="3"/>
  <c r="S144" i="3"/>
  <c r="R144" i="3"/>
  <c r="Q144" i="3"/>
  <c r="S143" i="3"/>
  <c r="R143" i="3"/>
  <c r="Q143" i="3"/>
  <c r="S142" i="3"/>
  <c r="R142" i="3"/>
  <c r="Q142" i="3"/>
  <c r="S141" i="3"/>
  <c r="R141" i="3"/>
  <c r="Q141" i="3"/>
  <c r="S140" i="3"/>
  <c r="R140" i="3"/>
  <c r="Q140" i="3"/>
  <c r="S139" i="3"/>
  <c r="R139" i="3"/>
  <c r="Q139" i="3"/>
  <c r="S138" i="3"/>
  <c r="R138" i="3"/>
  <c r="Q138" i="3"/>
  <c r="S137" i="3"/>
  <c r="R137" i="3"/>
  <c r="Q137" i="3"/>
  <c r="S136" i="3"/>
  <c r="R136" i="3"/>
  <c r="Q136" i="3"/>
  <c r="S135" i="3"/>
  <c r="R135" i="3"/>
  <c r="Q135" i="3"/>
  <c r="S134" i="3"/>
  <c r="R134" i="3"/>
  <c r="Q134" i="3"/>
  <c r="S133" i="3"/>
  <c r="R133" i="3"/>
  <c r="Q133" i="3"/>
  <c r="S132" i="3"/>
  <c r="R132" i="3"/>
  <c r="Q132" i="3"/>
  <c r="S131" i="3"/>
  <c r="R131" i="3"/>
  <c r="Q131" i="3"/>
  <c r="S130" i="3"/>
  <c r="R130" i="3"/>
  <c r="Q130" i="3"/>
  <c r="S129" i="3"/>
  <c r="R129" i="3"/>
  <c r="Q129" i="3"/>
  <c r="S128" i="3"/>
  <c r="R128" i="3"/>
  <c r="Q128" i="3"/>
  <c r="S127" i="3"/>
  <c r="R127" i="3"/>
  <c r="Q127" i="3"/>
  <c r="S126" i="3"/>
  <c r="R126" i="3"/>
  <c r="Q126" i="3"/>
  <c r="S125" i="3"/>
  <c r="R125" i="3"/>
  <c r="Q125" i="3"/>
  <c r="S124" i="3"/>
  <c r="R124" i="3"/>
  <c r="Q124" i="3"/>
  <c r="S123" i="3"/>
  <c r="R123" i="3"/>
  <c r="Q123" i="3"/>
  <c r="S122" i="3"/>
  <c r="R122" i="3"/>
  <c r="Q122" i="3"/>
  <c r="S121" i="3"/>
  <c r="R121" i="3"/>
  <c r="Q121" i="3"/>
  <c r="S120" i="3"/>
  <c r="R120" i="3"/>
  <c r="Q120" i="3"/>
  <c r="S119" i="3"/>
  <c r="R119" i="3"/>
  <c r="Q119" i="3"/>
  <c r="S118" i="3"/>
  <c r="R118" i="3"/>
  <c r="Q118" i="3"/>
  <c r="S117" i="3"/>
  <c r="R117" i="3"/>
  <c r="Q117" i="3"/>
  <c r="S116" i="3"/>
  <c r="R116" i="3"/>
  <c r="Q116" i="3"/>
  <c r="S115" i="3"/>
  <c r="R115" i="3"/>
  <c r="Q115" i="3"/>
  <c r="S114" i="3"/>
  <c r="R114" i="3"/>
  <c r="Q114" i="3"/>
  <c r="S113" i="3"/>
  <c r="R113" i="3"/>
  <c r="Q113" i="3"/>
  <c r="S112" i="3"/>
  <c r="R112" i="3"/>
  <c r="Q112" i="3"/>
  <c r="S111" i="3"/>
  <c r="R111" i="3"/>
  <c r="Q111" i="3"/>
  <c r="S110" i="3"/>
  <c r="R110" i="3"/>
  <c r="Q110" i="3"/>
  <c r="S109" i="3"/>
  <c r="R109" i="3"/>
  <c r="Q109" i="3"/>
  <c r="S108" i="3"/>
  <c r="R108" i="3"/>
  <c r="Q108" i="3"/>
  <c r="S107" i="3"/>
  <c r="R107" i="3"/>
  <c r="Q107" i="3"/>
  <c r="S106" i="3"/>
  <c r="R106" i="3"/>
  <c r="Q106" i="3"/>
  <c r="S105" i="3"/>
  <c r="R105" i="3"/>
  <c r="Q105" i="3"/>
  <c r="S104" i="3"/>
  <c r="R104" i="3"/>
  <c r="Q104" i="3"/>
  <c r="S103" i="3"/>
  <c r="R103" i="3"/>
  <c r="Q103" i="3"/>
  <c r="S102" i="3"/>
  <c r="R102" i="3"/>
  <c r="Q102" i="3"/>
  <c r="S101" i="3"/>
  <c r="R101" i="3"/>
  <c r="Q101" i="3"/>
  <c r="S100" i="3"/>
  <c r="R100" i="3"/>
  <c r="Q100" i="3"/>
  <c r="S99" i="3"/>
  <c r="R99" i="3"/>
  <c r="Q99" i="3"/>
  <c r="S98" i="3"/>
  <c r="R98" i="3"/>
  <c r="Q98" i="3"/>
  <c r="S97" i="3"/>
  <c r="R97" i="3"/>
  <c r="Q97" i="3"/>
  <c r="S96" i="3"/>
  <c r="R96" i="3"/>
  <c r="Q96" i="3"/>
  <c r="S95" i="3"/>
  <c r="R95" i="3"/>
  <c r="Q95" i="3"/>
  <c r="S94" i="3"/>
  <c r="R94" i="3"/>
  <c r="Q94" i="3"/>
  <c r="S93" i="3"/>
  <c r="R93" i="3"/>
  <c r="Q93" i="3"/>
  <c r="S92" i="3"/>
  <c r="R92" i="3"/>
  <c r="Q92" i="3"/>
  <c r="S91" i="3"/>
  <c r="R91" i="3"/>
  <c r="Q91" i="3"/>
  <c r="S90" i="3"/>
  <c r="R90" i="3"/>
  <c r="Q90" i="3"/>
  <c r="S89" i="3"/>
  <c r="R89" i="3"/>
  <c r="Q89" i="3"/>
  <c r="S88" i="3"/>
  <c r="R88" i="3"/>
  <c r="Q88" i="3"/>
  <c r="S87" i="3"/>
  <c r="R87" i="3"/>
  <c r="Q87" i="3"/>
  <c r="S86" i="3"/>
  <c r="R86" i="3"/>
  <c r="Q86" i="3"/>
  <c r="S85" i="3"/>
  <c r="R85" i="3"/>
  <c r="Q85" i="3"/>
  <c r="S84" i="3"/>
  <c r="R84" i="3"/>
  <c r="Q84" i="3"/>
  <c r="S83" i="3"/>
  <c r="R83" i="3"/>
  <c r="Q83" i="3"/>
  <c r="S82" i="3"/>
  <c r="R82" i="3"/>
  <c r="Q82" i="3"/>
  <c r="S81" i="3"/>
  <c r="R81" i="3"/>
  <c r="Q81" i="3"/>
  <c r="S80" i="3"/>
  <c r="R80" i="3"/>
  <c r="Q80" i="3"/>
  <c r="S79" i="3"/>
  <c r="R79" i="3"/>
  <c r="Q79" i="3"/>
  <c r="S78" i="3"/>
  <c r="R78" i="3"/>
  <c r="Q78" i="3"/>
  <c r="S77" i="3"/>
  <c r="R77" i="3"/>
  <c r="Q77" i="3"/>
  <c r="S76" i="3"/>
  <c r="R76" i="3"/>
  <c r="Q76" i="3"/>
  <c r="S75" i="3"/>
  <c r="R75" i="3"/>
  <c r="Q75" i="3"/>
  <c r="S74" i="3"/>
  <c r="R74" i="3"/>
  <c r="Q74" i="3"/>
  <c r="S73" i="3"/>
  <c r="R73" i="3"/>
  <c r="Q73" i="3"/>
  <c r="S72" i="3"/>
  <c r="R72" i="3"/>
  <c r="Q72" i="3"/>
  <c r="S71" i="3"/>
  <c r="R71" i="3"/>
  <c r="Q71" i="3"/>
  <c r="S70" i="3"/>
  <c r="R70" i="3"/>
  <c r="Q70" i="3"/>
  <c r="S69" i="3"/>
  <c r="R69" i="3"/>
  <c r="Q69" i="3"/>
  <c r="S68" i="3"/>
  <c r="R68" i="3"/>
  <c r="Q68" i="3"/>
  <c r="S67" i="3"/>
  <c r="R67" i="3"/>
  <c r="Q67" i="3"/>
  <c r="S66" i="3"/>
  <c r="R66" i="3"/>
  <c r="Q66" i="3"/>
  <c r="S65" i="3"/>
  <c r="R65" i="3"/>
  <c r="Q65" i="3"/>
  <c r="S64" i="3"/>
  <c r="R64" i="3"/>
  <c r="Q64" i="3"/>
  <c r="S63" i="3"/>
  <c r="R63" i="3"/>
  <c r="Q63" i="3"/>
  <c r="S62" i="3"/>
  <c r="R62" i="3"/>
  <c r="Q62" i="3"/>
  <c r="S61" i="3"/>
  <c r="R61" i="3"/>
  <c r="Q61" i="3"/>
  <c r="S60" i="3"/>
  <c r="R60" i="3"/>
  <c r="Q60" i="3"/>
  <c r="S59" i="3"/>
  <c r="R59" i="3"/>
  <c r="Q59" i="3"/>
  <c r="S58" i="3"/>
  <c r="R58" i="3"/>
  <c r="Q58" i="3"/>
  <c r="S57" i="3"/>
  <c r="R57" i="3"/>
  <c r="Q57" i="3"/>
  <c r="S56" i="3"/>
  <c r="R56" i="3"/>
  <c r="Q56" i="3"/>
  <c r="S55" i="3"/>
  <c r="R55" i="3"/>
  <c r="Q55" i="3"/>
  <c r="S54" i="3"/>
  <c r="R54" i="3"/>
  <c r="Q54" i="3"/>
  <c r="S53" i="3"/>
  <c r="R53" i="3"/>
  <c r="Q53" i="3"/>
  <c r="S52" i="3"/>
  <c r="R52" i="3"/>
  <c r="Q52" i="3"/>
  <c r="S51" i="3"/>
  <c r="R51" i="3"/>
  <c r="Q51" i="3"/>
  <c r="S50" i="3"/>
  <c r="R50" i="3"/>
  <c r="Q50" i="3"/>
  <c r="S49" i="3"/>
  <c r="R49" i="3"/>
  <c r="Q49" i="3"/>
  <c r="S48" i="3"/>
  <c r="R48" i="3"/>
  <c r="Q48" i="3"/>
  <c r="S47" i="3"/>
  <c r="R47" i="3"/>
  <c r="Q47" i="3"/>
  <c r="S46" i="3"/>
  <c r="R46" i="3"/>
  <c r="Q46" i="3"/>
  <c r="S45" i="3"/>
  <c r="R45" i="3"/>
  <c r="Q45" i="3"/>
  <c r="S44" i="3"/>
  <c r="R44" i="3"/>
  <c r="Q44" i="3"/>
  <c r="S43" i="3"/>
  <c r="R43" i="3"/>
  <c r="Q43" i="3"/>
  <c r="S42" i="3"/>
  <c r="R42" i="3"/>
  <c r="Q42" i="3"/>
  <c r="S41" i="3"/>
  <c r="R41" i="3"/>
  <c r="Q41" i="3"/>
  <c r="S40" i="3"/>
  <c r="R40" i="3"/>
  <c r="Q40" i="3"/>
  <c r="S39" i="3"/>
  <c r="R39" i="3"/>
  <c r="Q39" i="3"/>
  <c r="S38" i="3"/>
  <c r="R38" i="3"/>
  <c r="Q38" i="3"/>
  <c r="S37" i="3"/>
  <c r="R37" i="3"/>
  <c r="Q37" i="3"/>
  <c r="S36" i="3"/>
  <c r="R36" i="3"/>
  <c r="Q36" i="3"/>
  <c r="S35" i="3"/>
  <c r="R35" i="3"/>
  <c r="Q35" i="3"/>
  <c r="S34" i="3"/>
  <c r="R34" i="3"/>
  <c r="Q34" i="3"/>
  <c r="S33" i="3"/>
  <c r="R33" i="3"/>
  <c r="Q33" i="3"/>
  <c r="S32" i="3"/>
  <c r="R32" i="3"/>
  <c r="Q32" i="3"/>
  <c r="S31" i="3"/>
  <c r="R31" i="3"/>
  <c r="Q31" i="3"/>
  <c r="S30" i="3"/>
  <c r="R30" i="3"/>
  <c r="Q30" i="3"/>
  <c r="S29" i="3"/>
  <c r="R29" i="3"/>
  <c r="Q29" i="3"/>
  <c r="S28" i="3"/>
  <c r="R28" i="3"/>
  <c r="Q28" i="3"/>
  <c r="S27" i="3"/>
  <c r="R27" i="3"/>
  <c r="Q27" i="3"/>
  <c r="S26" i="3"/>
  <c r="R26" i="3"/>
  <c r="Q26" i="3"/>
  <c r="S25" i="3"/>
  <c r="R25" i="3"/>
  <c r="Q25" i="3"/>
  <c r="S24" i="3"/>
  <c r="R24" i="3"/>
  <c r="Q24" i="3"/>
  <c r="S23" i="3"/>
  <c r="R23" i="3"/>
  <c r="Q23" i="3"/>
  <c r="S22" i="3"/>
  <c r="R22" i="3"/>
  <c r="Q22" i="3"/>
  <c r="S21" i="3"/>
  <c r="R21" i="3"/>
  <c r="Q21" i="3"/>
  <c r="S20" i="3"/>
  <c r="R20" i="3"/>
  <c r="Q20" i="3"/>
  <c r="S19" i="3"/>
  <c r="R19" i="3"/>
  <c r="Q19" i="3"/>
  <c r="S18" i="3"/>
  <c r="R18" i="3"/>
  <c r="Q18" i="3"/>
  <c r="R17" i="3"/>
  <c r="Q17" i="3"/>
  <c r="R16" i="3"/>
  <c r="Q16" i="3"/>
  <c r="R15" i="3"/>
  <c r="Q15" i="3"/>
  <c r="R14" i="3"/>
  <c r="Q14" i="3"/>
  <c r="R13" i="3"/>
  <c r="Q13" i="3"/>
  <c r="R12" i="3"/>
  <c r="Q12" i="3"/>
  <c r="R11" i="3"/>
  <c r="Q11" i="3"/>
  <c r="R10" i="3"/>
  <c r="Q10" i="3"/>
  <c r="R9" i="3"/>
  <c r="Q9" i="3"/>
  <c r="Q8" i="3"/>
  <c r="Q7" i="3"/>
  <c r="O357" i="3"/>
  <c r="N357" i="3"/>
  <c r="M357" i="3"/>
  <c r="O356" i="3"/>
  <c r="N356" i="3"/>
  <c r="M356" i="3"/>
  <c r="O355" i="3"/>
  <c r="N355" i="3"/>
  <c r="M355" i="3"/>
  <c r="O354" i="3"/>
  <c r="N354" i="3"/>
  <c r="M354" i="3"/>
  <c r="O353" i="3"/>
  <c r="N353" i="3"/>
  <c r="M353" i="3"/>
  <c r="O352" i="3"/>
  <c r="N352" i="3"/>
  <c r="M352" i="3"/>
  <c r="O351" i="3"/>
  <c r="N351" i="3"/>
  <c r="M351" i="3"/>
  <c r="O350" i="3"/>
  <c r="N350" i="3"/>
  <c r="M350" i="3"/>
  <c r="O349" i="3"/>
  <c r="N349" i="3"/>
  <c r="M349" i="3"/>
  <c r="O348" i="3"/>
  <c r="N348" i="3"/>
  <c r="M348" i="3"/>
  <c r="O347" i="3"/>
  <c r="N347" i="3"/>
  <c r="M347" i="3"/>
  <c r="O346" i="3"/>
  <c r="N346" i="3"/>
  <c r="M346" i="3"/>
  <c r="O345" i="3"/>
  <c r="N345" i="3"/>
  <c r="M345" i="3"/>
  <c r="O344" i="3"/>
  <c r="N344" i="3"/>
  <c r="M344" i="3"/>
  <c r="O343" i="3"/>
  <c r="N343" i="3"/>
  <c r="M343" i="3"/>
  <c r="O342" i="3"/>
  <c r="N342" i="3"/>
  <c r="M342" i="3"/>
  <c r="O341" i="3"/>
  <c r="N341" i="3"/>
  <c r="M341" i="3"/>
  <c r="O340" i="3"/>
  <c r="N340" i="3"/>
  <c r="M340" i="3"/>
  <c r="O339" i="3"/>
  <c r="N339" i="3"/>
  <c r="M339" i="3"/>
  <c r="O338" i="3"/>
  <c r="N338" i="3"/>
  <c r="M338" i="3"/>
  <c r="O337" i="3"/>
  <c r="N337" i="3"/>
  <c r="M337" i="3"/>
  <c r="O336" i="3"/>
  <c r="N336" i="3"/>
  <c r="M336" i="3"/>
  <c r="O335" i="3"/>
  <c r="N335" i="3"/>
  <c r="M335" i="3"/>
  <c r="O334" i="3"/>
  <c r="N334" i="3"/>
  <c r="M334" i="3"/>
  <c r="O333" i="3"/>
  <c r="N333" i="3"/>
  <c r="M333" i="3"/>
  <c r="O332" i="3"/>
  <c r="N332" i="3"/>
  <c r="M332" i="3"/>
  <c r="O331" i="3"/>
  <c r="N331" i="3"/>
  <c r="M331" i="3"/>
  <c r="O330" i="3"/>
  <c r="N330" i="3"/>
  <c r="M330" i="3"/>
  <c r="O329" i="3"/>
  <c r="N329" i="3"/>
  <c r="M329" i="3"/>
  <c r="O328" i="3"/>
  <c r="N328" i="3"/>
  <c r="M328" i="3"/>
  <c r="O327" i="3"/>
  <c r="N327" i="3"/>
  <c r="M327" i="3"/>
  <c r="O326" i="3"/>
  <c r="N326" i="3"/>
  <c r="M326" i="3"/>
  <c r="O325" i="3"/>
  <c r="N325" i="3"/>
  <c r="M325" i="3"/>
  <c r="O324" i="3"/>
  <c r="N324" i="3"/>
  <c r="M324" i="3"/>
  <c r="O323" i="3"/>
  <c r="N323" i="3"/>
  <c r="M323" i="3"/>
  <c r="O322" i="3"/>
  <c r="N322" i="3"/>
  <c r="M322" i="3"/>
  <c r="O321" i="3"/>
  <c r="N321" i="3"/>
  <c r="M321" i="3"/>
  <c r="O320" i="3"/>
  <c r="N320" i="3"/>
  <c r="M320" i="3"/>
  <c r="O319" i="3"/>
  <c r="N319" i="3"/>
  <c r="M319" i="3"/>
  <c r="O318" i="3"/>
  <c r="N318" i="3"/>
  <c r="M318" i="3"/>
  <c r="O317" i="3"/>
  <c r="N317" i="3"/>
  <c r="M317" i="3"/>
  <c r="O316" i="3"/>
  <c r="N316" i="3"/>
  <c r="M316" i="3"/>
  <c r="O315" i="3"/>
  <c r="N315" i="3"/>
  <c r="M315" i="3"/>
  <c r="O314" i="3"/>
  <c r="N314" i="3"/>
  <c r="M314" i="3"/>
  <c r="O313" i="3"/>
  <c r="N313" i="3"/>
  <c r="M313" i="3"/>
  <c r="O312" i="3"/>
  <c r="N312" i="3"/>
  <c r="M312" i="3"/>
  <c r="O311" i="3"/>
  <c r="N311" i="3"/>
  <c r="M311" i="3"/>
  <c r="O310" i="3"/>
  <c r="N310" i="3"/>
  <c r="M310" i="3"/>
  <c r="O309" i="3"/>
  <c r="N309" i="3"/>
  <c r="M309" i="3"/>
  <c r="O308" i="3"/>
  <c r="N308" i="3"/>
  <c r="M308" i="3"/>
  <c r="O307" i="3"/>
  <c r="N307" i="3"/>
  <c r="M307" i="3"/>
  <c r="O306" i="3"/>
  <c r="N306" i="3"/>
  <c r="M306" i="3"/>
  <c r="O305" i="3"/>
  <c r="N305" i="3"/>
  <c r="M305" i="3"/>
  <c r="O304" i="3"/>
  <c r="N304" i="3"/>
  <c r="M304" i="3"/>
  <c r="O303" i="3"/>
  <c r="N303" i="3"/>
  <c r="M303" i="3"/>
  <c r="O302" i="3"/>
  <c r="N302" i="3"/>
  <c r="M302" i="3"/>
  <c r="O301" i="3"/>
  <c r="N301" i="3"/>
  <c r="M301" i="3"/>
  <c r="O300" i="3"/>
  <c r="N300" i="3"/>
  <c r="M300" i="3"/>
  <c r="O299" i="3"/>
  <c r="N299" i="3"/>
  <c r="M299" i="3"/>
  <c r="O298" i="3"/>
  <c r="N298" i="3"/>
  <c r="M298" i="3"/>
  <c r="O297" i="3"/>
  <c r="N297" i="3"/>
  <c r="M297" i="3"/>
  <c r="O296" i="3"/>
  <c r="N296" i="3"/>
  <c r="M296" i="3"/>
  <c r="O295" i="3"/>
  <c r="N295" i="3"/>
  <c r="M295" i="3"/>
  <c r="O294" i="3"/>
  <c r="N294" i="3"/>
  <c r="M294" i="3"/>
  <c r="O293" i="3"/>
  <c r="N293" i="3"/>
  <c r="M293" i="3"/>
  <c r="O292" i="3"/>
  <c r="N292" i="3"/>
  <c r="M292" i="3"/>
  <c r="O291" i="3"/>
  <c r="N291" i="3"/>
  <c r="M291" i="3"/>
  <c r="O290" i="3"/>
  <c r="N290" i="3"/>
  <c r="M290" i="3"/>
  <c r="O289" i="3"/>
  <c r="N289" i="3"/>
  <c r="M289" i="3"/>
  <c r="O288" i="3"/>
  <c r="N288" i="3"/>
  <c r="M288" i="3"/>
  <c r="O287" i="3"/>
  <c r="N287" i="3"/>
  <c r="M287" i="3"/>
  <c r="O286" i="3"/>
  <c r="N286" i="3"/>
  <c r="M286" i="3"/>
  <c r="O285" i="3"/>
  <c r="N285" i="3"/>
  <c r="M285" i="3"/>
  <c r="O284" i="3"/>
  <c r="N284" i="3"/>
  <c r="M284" i="3"/>
  <c r="O283" i="3"/>
  <c r="N283" i="3"/>
  <c r="M283" i="3"/>
  <c r="O282" i="3"/>
  <c r="N282" i="3"/>
  <c r="M282" i="3"/>
  <c r="O281" i="3"/>
  <c r="N281" i="3"/>
  <c r="M281" i="3"/>
  <c r="O280" i="3"/>
  <c r="N280" i="3"/>
  <c r="M280" i="3"/>
  <c r="O279" i="3"/>
  <c r="N279" i="3"/>
  <c r="M279" i="3"/>
  <c r="O278" i="3"/>
  <c r="N278" i="3"/>
  <c r="M278" i="3"/>
  <c r="O277" i="3"/>
  <c r="N277" i="3"/>
  <c r="M277" i="3"/>
  <c r="O276" i="3"/>
  <c r="N276" i="3"/>
  <c r="M276" i="3"/>
  <c r="O275" i="3"/>
  <c r="N275" i="3"/>
  <c r="M275" i="3"/>
  <c r="O274" i="3"/>
  <c r="N274" i="3"/>
  <c r="M274" i="3"/>
  <c r="O273" i="3"/>
  <c r="N273" i="3"/>
  <c r="M273" i="3"/>
  <c r="O272" i="3"/>
  <c r="N272" i="3"/>
  <c r="M272" i="3"/>
  <c r="O271" i="3"/>
  <c r="N271" i="3"/>
  <c r="M271" i="3"/>
  <c r="O270" i="3"/>
  <c r="N270" i="3"/>
  <c r="M270" i="3"/>
  <c r="O269" i="3"/>
  <c r="N269" i="3"/>
  <c r="M269" i="3"/>
  <c r="O268" i="3"/>
  <c r="N268" i="3"/>
  <c r="M268" i="3"/>
  <c r="O267" i="3"/>
  <c r="N267" i="3"/>
  <c r="M267" i="3"/>
  <c r="O266" i="3"/>
  <c r="N266" i="3"/>
  <c r="M266" i="3"/>
  <c r="O265" i="3"/>
  <c r="N265" i="3"/>
  <c r="M265" i="3"/>
  <c r="O264" i="3"/>
  <c r="N264" i="3"/>
  <c r="M264" i="3"/>
  <c r="O263" i="3"/>
  <c r="N263" i="3"/>
  <c r="M263" i="3"/>
  <c r="O262" i="3"/>
  <c r="N262" i="3"/>
  <c r="M262" i="3"/>
  <c r="O261" i="3"/>
  <c r="N261" i="3"/>
  <c r="M261" i="3"/>
  <c r="O260" i="3"/>
  <c r="N260" i="3"/>
  <c r="M260" i="3"/>
  <c r="O259" i="3"/>
  <c r="N259" i="3"/>
  <c r="M259" i="3"/>
  <c r="O258" i="3"/>
  <c r="N258" i="3"/>
  <c r="M258" i="3"/>
  <c r="O257" i="3"/>
  <c r="N257" i="3"/>
  <c r="M257" i="3"/>
  <c r="O256" i="3"/>
  <c r="N256" i="3"/>
  <c r="M256" i="3"/>
  <c r="O255" i="3"/>
  <c r="N255" i="3"/>
  <c r="M255" i="3"/>
  <c r="O254" i="3"/>
  <c r="N254" i="3"/>
  <c r="M254" i="3"/>
  <c r="O253" i="3"/>
  <c r="N253" i="3"/>
  <c r="M253" i="3"/>
  <c r="O252" i="3"/>
  <c r="N252" i="3"/>
  <c r="M252" i="3"/>
  <c r="O251" i="3"/>
  <c r="N251" i="3"/>
  <c r="M251" i="3"/>
  <c r="O250" i="3"/>
  <c r="N250" i="3"/>
  <c r="M250" i="3"/>
  <c r="O249" i="3"/>
  <c r="N249" i="3"/>
  <c r="M249" i="3"/>
  <c r="O248" i="3"/>
  <c r="N248" i="3"/>
  <c r="M248" i="3"/>
  <c r="O247" i="3"/>
  <c r="N247" i="3"/>
  <c r="M247" i="3"/>
  <c r="O246" i="3"/>
  <c r="N246" i="3"/>
  <c r="M246" i="3"/>
  <c r="O245" i="3"/>
  <c r="N245" i="3"/>
  <c r="M245" i="3"/>
  <c r="O244" i="3"/>
  <c r="N244" i="3"/>
  <c r="M244" i="3"/>
  <c r="O243" i="3"/>
  <c r="N243" i="3"/>
  <c r="M243" i="3"/>
  <c r="O242" i="3"/>
  <c r="N242" i="3"/>
  <c r="M242" i="3"/>
  <c r="O241" i="3"/>
  <c r="N241" i="3"/>
  <c r="M241" i="3"/>
  <c r="O240" i="3"/>
  <c r="N240" i="3"/>
  <c r="M240" i="3"/>
  <c r="O239" i="3"/>
  <c r="N239" i="3"/>
  <c r="M239" i="3"/>
  <c r="O238" i="3"/>
  <c r="N238" i="3"/>
  <c r="M238" i="3"/>
  <c r="O237" i="3"/>
  <c r="N237" i="3"/>
  <c r="M237" i="3"/>
  <c r="O236" i="3"/>
  <c r="N236" i="3"/>
  <c r="M236" i="3"/>
  <c r="O235" i="3"/>
  <c r="N235" i="3"/>
  <c r="M235" i="3"/>
  <c r="O234" i="3"/>
  <c r="N234" i="3"/>
  <c r="M234" i="3"/>
  <c r="O233" i="3"/>
  <c r="N233" i="3"/>
  <c r="M233" i="3"/>
  <c r="O232" i="3"/>
  <c r="N232" i="3"/>
  <c r="M232" i="3"/>
  <c r="O231" i="3"/>
  <c r="N231" i="3"/>
  <c r="M231" i="3"/>
  <c r="O230" i="3"/>
  <c r="N230" i="3"/>
  <c r="M230" i="3"/>
  <c r="O229" i="3"/>
  <c r="N229" i="3"/>
  <c r="M229" i="3"/>
  <c r="O228" i="3"/>
  <c r="N228" i="3"/>
  <c r="M228" i="3"/>
  <c r="O227" i="3"/>
  <c r="N227" i="3"/>
  <c r="M227" i="3"/>
  <c r="O226" i="3"/>
  <c r="N226" i="3"/>
  <c r="M226" i="3"/>
  <c r="O225" i="3"/>
  <c r="N225" i="3"/>
  <c r="M225" i="3"/>
  <c r="O224" i="3"/>
  <c r="N224" i="3"/>
  <c r="M224" i="3"/>
  <c r="O223" i="3"/>
  <c r="N223" i="3"/>
  <c r="M223" i="3"/>
  <c r="O222" i="3"/>
  <c r="N222" i="3"/>
  <c r="M222" i="3"/>
  <c r="O221" i="3"/>
  <c r="N221" i="3"/>
  <c r="M221" i="3"/>
  <c r="O220" i="3"/>
  <c r="N220" i="3"/>
  <c r="M220" i="3"/>
  <c r="O219" i="3"/>
  <c r="N219" i="3"/>
  <c r="M219" i="3"/>
  <c r="O218" i="3"/>
  <c r="N218" i="3"/>
  <c r="M218" i="3"/>
  <c r="O217" i="3"/>
  <c r="N217" i="3"/>
  <c r="M217" i="3"/>
  <c r="O216" i="3"/>
  <c r="N216" i="3"/>
  <c r="M216" i="3"/>
  <c r="O215" i="3"/>
  <c r="N215" i="3"/>
  <c r="M215" i="3"/>
  <c r="O214" i="3"/>
  <c r="N214" i="3"/>
  <c r="M214" i="3"/>
  <c r="O213" i="3"/>
  <c r="N213" i="3"/>
  <c r="M213" i="3"/>
  <c r="O212" i="3"/>
  <c r="N212" i="3"/>
  <c r="M212" i="3"/>
  <c r="O211" i="3"/>
  <c r="N211" i="3"/>
  <c r="M211" i="3"/>
  <c r="O210" i="3"/>
  <c r="N210" i="3"/>
  <c r="M210" i="3"/>
  <c r="O209" i="3"/>
  <c r="N209" i="3"/>
  <c r="M209" i="3"/>
  <c r="O208" i="3"/>
  <c r="N208" i="3"/>
  <c r="M208" i="3"/>
  <c r="O207" i="3"/>
  <c r="N207" i="3"/>
  <c r="M207" i="3"/>
  <c r="O206" i="3"/>
  <c r="N206" i="3"/>
  <c r="M206" i="3"/>
  <c r="O205" i="3"/>
  <c r="N205" i="3"/>
  <c r="M205" i="3"/>
  <c r="O204" i="3"/>
  <c r="N204" i="3"/>
  <c r="M204" i="3"/>
  <c r="O203" i="3"/>
  <c r="N203" i="3"/>
  <c r="M203" i="3"/>
  <c r="O202" i="3"/>
  <c r="N202" i="3"/>
  <c r="M202" i="3"/>
  <c r="O201" i="3"/>
  <c r="N201" i="3"/>
  <c r="M201" i="3"/>
  <c r="O200" i="3"/>
  <c r="N200" i="3"/>
  <c r="M200" i="3"/>
  <c r="O199" i="3"/>
  <c r="N199" i="3"/>
  <c r="M199" i="3"/>
  <c r="O198" i="3"/>
  <c r="N198" i="3"/>
  <c r="M198" i="3"/>
  <c r="O197" i="3"/>
  <c r="N197" i="3"/>
  <c r="M197" i="3"/>
  <c r="O196" i="3"/>
  <c r="N196" i="3"/>
  <c r="M196" i="3"/>
  <c r="O195" i="3"/>
  <c r="N195" i="3"/>
  <c r="M195" i="3"/>
  <c r="O194" i="3"/>
  <c r="N194" i="3"/>
  <c r="M194" i="3"/>
  <c r="O193" i="3"/>
  <c r="N193" i="3"/>
  <c r="M193" i="3"/>
  <c r="O192" i="3"/>
  <c r="N192" i="3"/>
  <c r="M192" i="3"/>
  <c r="O191" i="3"/>
  <c r="N191" i="3"/>
  <c r="M191" i="3"/>
  <c r="O190" i="3"/>
  <c r="N190" i="3"/>
  <c r="M190" i="3"/>
  <c r="O189" i="3"/>
  <c r="N189" i="3"/>
  <c r="M189" i="3"/>
  <c r="O188" i="3"/>
  <c r="N188" i="3"/>
  <c r="M188" i="3"/>
  <c r="O187" i="3"/>
  <c r="N187" i="3"/>
  <c r="M187" i="3"/>
  <c r="O186" i="3"/>
  <c r="N186" i="3"/>
  <c r="M186" i="3"/>
  <c r="O185" i="3"/>
  <c r="N185" i="3"/>
  <c r="M185" i="3"/>
  <c r="O184" i="3"/>
  <c r="N184" i="3"/>
  <c r="M184" i="3"/>
  <c r="O183" i="3"/>
  <c r="N183" i="3"/>
  <c r="M183" i="3"/>
  <c r="O182" i="3"/>
  <c r="N182" i="3"/>
  <c r="M182" i="3"/>
  <c r="O181" i="3"/>
  <c r="N181" i="3"/>
  <c r="M181" i="3"/>
  <c r="O180" i="3"/>
  <c r="N180" i="3"/>
  <c r="M180" i="3"/>
  <c r="O179" i="3"/>
  <c r="N179" i="3"/>
  <c r="M179" i="3"/>
  <c r="O178" i="3"/>
  <c r="N178" i="3"/>
  <c r="M178" i="3"/>
  <c r="O177" i="3"/>
  <c r="N177" i="3"/>
  <c r="M177" i="3"/>
  <c r="O176" i="3"/>
  <c r="N176" i="3"/>
  <c r="M176" i="3"/>
  <c r="O175" i="3"/>
  <c r="N175" i="3"/>
  <c r="M175" i="3"/>
  <c r="O174" i="3"/>
  <c r="N174" i="3"/>
  <c r="M174" i="3"/>
  <c r="O173" i="3"/>
  <c r="N173" i="3"/>
  <c r="M173" i="3"/>
  <c r="O172" i="3"/>
  <c r="N172" i="3"/>
  <c r="M172" i="3"/>
  <c r="O171" i="3"/>
  <c r="N171" i="3"/>
  <c r="M171" i="3"/>
  <c r="O170" i="3"/>
  <c r="N170" i="3"/>
  <c r="M170" i="3"/>
  <c r="O169" i="3"/>
  <c r="N169" i="3"/>
  <c r="M169" i="3"/>
  <c r="O168" i="3"/>
  <c r="N168" i="3"/>
  <c r="M168" i="3"/>
  <c r="O167" i="3"/>
  <c r="N167" i="3"/>
  <c r="M167" i="3"/>
  <c r="O166" i="3"/>
  <c r="N166" i="3"/>
  <c r="M166" i="3"/>
  <c r="O165" i="3"/>
  <c r="N165" i="3"/>
  <c r="M165" i="3"/>
  <c r="O164" i="3"/>
  <c r="N164" i="3"/>
  <c r="M164" i="3"/>
  <c r="O163" i="3"/>
  <c r="N163" i="3"/>
  <c r="M163" i="3"/>
  <c r="O162" i="3"/>
  <c r="N162" i="3"/>
  <c r="M162" i="3"/>
  <c r="O161" i="3"/>
  <c r="N161" i="3"/>
  <c r="M161" i="3"/>
  <c r="O160" i="3"/>
  <c r="N160" i="3"/>
  <c r="M160" i="3"/>
  <c r="O159" i="3"/>
  <c r="N159" i="3"/>
  <c r="M159" i="3"/>
  <c r="O158" i="3"/>
  <c r="N158" i="3"/>
  <c r="M158" i="3"/>
  <c r="O157" i="3"/>
  <c r="N157" i="3"/>
  <c r="M157" i="3"/>
  <c r="O156" i="3"/>
  <c r="N156" i="3"/>
  <c r="M156" i="3"/>
  <c r="O155" i="3"/>
  <c r="N155" i="3"/>
  <c r="M155" i="3"/>
  <c r="O154" i="3"/>
  <c r="N154" i="3"/>
  <c r="M154" i="3"/>
  <c r="O153" i="3"/>
  <c r="N153" i="3"/>
  <c r="M153" i="3"/>
  <c r="O152" i="3"/>
  <c r="N152" i="3"/>
  <c r="M152" i="3"/>
  <c r="O151" i="3"/>
  <c r="N151" i="3"/>
  <c r="M151" i="3"/>
  <c r="O150" i="3"/>
  <c r="N150" i="3"/>
  <c r="M150" i="3"/>
  <c r="O149" i="3"/>
  <c r="N149" i="3"/>
  <c r="M149" i="3"/>
  <c r="O148" i="3"/>
  <c r="N148" i="3"/>
  <c r="M148" i="3"/>
  <c r="O147" i="3"/>
  <c r="N147" i="3"/>
  <c r="M147" i="3"/>
  <c r="O146" i="3"/>
  <c r="N146" i="3"/>
  <c r="M146" i="3"/>
  <c r="O145" i="3"/>
  <c r="N145" i="3"/>
  <c r="M145" i="3"/>
  <c r="O144" i="3"/>
  <c r="N144" i="3"/>
  <c r="M144" i="3"/>
  <c r="O143" i="3"/>
  <c r="N143" i="3"/>
  <c r="M143" i="3"/>
  <c r="O142" i="3"/>
  <c r="N142" i="3"/>
  <c r="M142" i="3"/>
  <c r="O141" i="3"/>
  <c r="N141" i="3"/>
  <c r="M141" i="3"/>
  <c r="O140" i="3"/>
  <c r="N140" i="3"/>
  <c r="M140" i="3"/>
  <c r="O139" i="3"/>
  <c r="N139" i="3"/>
  <c r="M139" i="3"/>
  <c r="O138" i="3"/>
  <c r="N138" i="3"/>
  <c r="M138" i="3"/>
  <c r="O137" i="3"/>
  <c r="N137" i="3"/>
  <c r="M137" i="3"/>
  <c r="O136" i="3"/>
  <c r="N136" i="3"/>
  <c r="M136" i="3"/>
  <c r="O135" i="3"/>
  <c r="N135" i="3"/>
  <c r="M135" i="3"/>
  <c r="O134" i="3"/>
  <c r="N134" i="3"/>
  <c r="M134" i="3"/>
  <c r="O133" i="3"/>
  <c r="N133" i="3"/>
  <c r="M133" i="3"/>
  <c r="O132" i="3"/>
  <c r="N132" i="3"/>
  <c r="M132" i="3"/>
  <c r="O131" i="3"/>
  <c r="N131" i="3"/>
  <c r="M131" i="3"/>
  <c r="O130" i="3"/>
  <c r="N130" i="3"/>
  <c r="M130" i="3"/>
  <c r="O129" i="3"/>
  <c r="N129" i="3"/>
  <c r="M129" i="3"/>
  <c r="O128" i="3"/>
  <c r="N128" i="3"/>
  <c r="M128" i="3"/>
  <c r="O127" i="3"/>
  <c r="N127" i="3"/>
  <c r="M127" i="3"/>
  <c r="O126" i="3"/>
  <c r="N126" i="3"/>
  <c r="M126" i="3"/>
  <c r="O125" i="3"/>
  <c r="N125" i="3"/>
  <c r="M125" i="3"/>
  <c r="O124" i="3"/>
  <c r="N124" i="3"/>
  <c r="M124" i="3"/>
  <c r="O123" i="3"/>
  <c r="N123" i="3"/>
  <c r="M123" i="3"/>
  <c r="O122" i="3"/>
  <c r="N122" i="3"/>
  <c r="M122" i="3"/>
  <c r="O121" i="3"/>
  <c r="N121" i="3"/>
  <c r="M121" i="3"/>
  <c r="O120" i="3"/>
  <c r="N120" i="3"/>
  <c r="M120" i="3"/>
  <c r="O119" i="3"/>
  <c r="N119" i="3"/>
  <c r="M119" i="3"/>
  <c r="O118" i="3"/>
  <c r="N118" i="3"/>
  <c r="M118" i="3"/>
  <c r="O117" i="3"/>
  <c r="N117" i="3"/>
  <c r="M117" i="3"/>
  <c r="O116" i="3"/>
  <c r="N116" i="3"/>
  <c r="M116" i="3"/>
  <c r="O115" i="3"/>
  <c r="N115" i="3"/>
  <c r="M115" i="3"/>
  <c r="O114" i="3"/>
  <c r="N114" i="3"/>
  <c r="M114" i="3"/>
  <c r="O113" i="3"/>
  <c r="N113" i="3"/>
  <c r="M113" i="3"/>
  <c r="O112" i="3"/>
  <c r="N112" i="3"/>
  <c r="M112" i="3"/>
  <c r="O111" i="3"/>
  <c r="N111" i="3"/>
  <c r="M111" i="3"/>
  <c r="O110" i="3"/>
  <c r="N110" i="3"/>
  <c r="M110" i="3"/>
  <c r="O109" i="3"/>
  <c r="N109" i="3"/>
  <c r="M109" i="3"/>
  <c r="O108" i="3"/>
  <c r="N108" i="3"/>
  <c r="M108" i="3"/>
  <c r="O107" i="3"/>
  <c r="N107" i="3"/>
  <c r="M107" i="3"/>
  <c r="O106" i="3"/>
  <c r="N106" i="3"/>
  <c r="M106" i="3"/>
  <c r="O105" i="3"/>
  <c r="N105" i="3"/>
  <c r="M105" i="3"/>
  <c r="O104" i="3"/>
  <c r="N104" i="3"/>
  <c r="M104" i="3"/>
  <c r="O103" i="3"/>
  <c r="N103" i="3"/>
  <c r="M103" i="3"/>
  <c r="O102" i="3"/>
  <c r="N102" i="3"/>
  <c r="M102" i="3"/>
  <c r="O101" i="3"/>
  <c r="N101" i="3"/>
  <c r="M101" i="3"/>
  <c r="O100" i="3"/>
  <c r="N100" i="3"/>
  <c r="M100" i="3"/>
  <c r="O99" i="3"/>
  <c r="N99" i="3"/>
  <c r="M99" i="3"/>
  <c r="O98" i="3"/>
  <c r="N98" i="3"/>
  <c r="M98" i="3"/>
  <c r="O97" i="3"/>
  <c r="N97" i="3"/>
  <c r="M97" i="3"/>
  <c r="O96" i="3"/>
  <c r="N96" i="3"/>
  <c r="M96" i="3"/>
  <c r="O95" i="3"/>
  <c r="N95" i="3"/>
  <c r="M95" i="3"/>
  <c r="O94" i="3"/>
  <c r="N94" i="3"/>
  <c r="M94" i="3"/>
  <c r="O93" i="3"/>
  <c r="N93" i="3"/>
  <c r="M93" i="3"/>
  <c r="O92" i="3"/>
  <c r="N92" i="3"/>
  <c r="M92" i="3"/>
  <c r="O91" i="3"/>
  <c r="N91" i="3"/>
  <c r="M91" i="3"/>
  <c r="O90" i="3"/>
  <c r="N90" i="3"/>
  <c r="M90" i="3"/>
  <c r="O89" i="3"/>
  <c r="N89" i="3"/>
  <c r="M89" i="3"/>
  <c r="O88" i="3"/>
  <c r="N88" i="3"/>
  <c r="M88" i="3"/>
  <c r="O87" i="3"/>
  <c r="N87" i="3"/>
  <c r="M87" i="3"/>
  <c r="O86" i="3"/>
  <c r="N86" i="3"/>
  <c r="M86" i="3"/>
  <c r="O85" i="3"/>
  <c r="N85" i="3"/>
  <c r="M85" i="3"/>
  <c r="O84" i="3"/>
  <c r="N84" i="3"/>
  <c r="M84" i="3"/>
  <c r="O83" i="3"/>
  <c r="N83" i="3"/>
  <c r="M83" i="3"/>
  <c r="O82" i="3"/>
  <c r="N82" i="3"/>
  <c r="M82" i="3"/>
  <c r="O81" i="3"/>
  <c r="N81" i="3"/>
  <c r="M81" i="3"/>
  <c r="O80" i="3"/>
  <c r="N80" i="3"/>
  <c r="M80" i="3"/>
  <c r="O79" i="3"/>
  <c r="N79" i="3"/>
  <c r="M79" i="3"/>
  <c r="O78" i="3"/>
  <c r="N78" i="3"/>
  <c r="M78" i="3"/>
  <c r="O77" i="3"/>
  <c r="N77" i="3"/>
  <c r="M77" i="3"/>
  <c r="O76" i="3"/>
  <c r="N76" i="3"/>
  <c r="M76" i="3"/>
  <c r="O75" i="3"/>
  <c r="N75" i="3"/>
  <c r="M75" i="3"/>
  <c r="O74" i="3"/>
  <c r="N74" i="3"/>
  <c r="M74" i="3"/>
  <c r="O73" i="3"/>
  <c r="N73" i="3"/>
  <c r="M73" i="3"/>
  <c r="O72" i="3"/>
  <c r="N72" i="3"/>
  <c r="M72" i="3"/>
  <c r="O71" i="3"/>
  <c r="N71" i="3"/>
  <c r="M71" i="3"/>
  <c r="O70" i="3"/>
  <c r="N70" i="3"/>
  <c r="M70" i="3"/>
  <c r="O69" i="3"/>
  <c r="N69" i="3"/>
  <c r="M69" i="3"/>
  <c r="O68" i="3"/>
  <c r="N68" i="3"/>
  <c r="M68" i="3"/>
  <c r="O67" i="3"/>
  <c r="N67" i="3"/>
  <c r="M67" i="3"/>
  <c r="O66" i="3"/>
  <c r="N66" i="3"/>
  <c r="M66" i="3"/>
  <c r="O65" i="3"/>
  <c r="N65" i="3"/>
  <c r="M65" i="3"/>
  <c r="O64" i="3"/>
  <c r="N64" i="3"/>
  <c r="M64" i="3"/>
  <c r="O63" i="3"/>
  <c r="N63" i="3"/>
  <c r="M63" i="3"/>
  <c r="O62" i="3"/>
  <c r="N62" i="3"/>
  <c r="M62" i="3"/>
  <c r="O61" i="3"/>
  <c r="N61" i="3"/>
  <c r="M61" i="3"/>
  <c r="O60" i="3"/>
  <c r="N60" i="3"/>
  <c r="M60" i="3"/>
  <c r="O59" i="3"/>
  <c r="N59" i="3"/>
  <c r="M59" i="3"/>
  <c r="O58" i="3"/>
  <c r="N58" i="3"/>
  <c r="M58" i="3"/>
  <c r="O57" i="3"/>
  <c r="N57" i="3"/>
  <c r="M57" i="3"/>
  <c r="O56" i="3"/>
  <c r="N56" i="3"/>
  <c r="M56" i="3"/>
  <c r="O55" i="3"/>
  <c r="N55" i="3"/>
  <c r="M55" i="3"/>
  <c r="O54" i="3"/>
  <c r="N54" i="3"/>
  <c r="M54" i="3"/>
  <c r="O53" i="3"/>
  <c r="N53" i="3"/>
  <c r="M53" i="3"/>
  <c r="O52" i="3"/>
  <c r="N52" i="3"/>
  <c r="M52" i="3"/>
  <c r="O51" i="3"/>
  <c r="N51" i="3"/>
  <c r="M51" i="3"/>
  <c r="O50" i="3"/>
  <c r="N50" i="3"/>
  <c r="M50" i="3"/>
  <c r="O49" i="3"/>
  <c r="N49" i="3"/>
  <c r="M49" i="3"/>
  <c r="O48" i="3"/>
  <c r="N48" i="3"/>
  <c r="M48" i="3"/>
  <c r="O47" i="3"/>
  <c r="N47" i="3"/>
  <c r="M47" i="3"/>
  <c r="O46" i="3"/>
  <c r="N46" i="3"/>
  <c r="M46" i="3"/>
  <c r="O45" i="3"/>
  <c r="N45" i="3"/>
  <c r="M45" i="3"/>
  <c r="O44" i="3"/>
  <c r="N44" i="3"/>
  <c r="M44" i="3"/>
  <c r="O43" i="3"/>
  <c r="N43" i="3"/>
  <c r="M43" i="3"/>
  <c r="O42" i="3"/>
  <c r="N42" i="3"/>
  <c r="M42" i="3"/>
  <c r="O41" i="3"/>
  <c r="N41" i="3"/>
  <c r="M41" i="3"/>
  <c r="O40" i="3"/>
  <c r="N40" i="3"/>
  <c r="M40" i="3"/>
  <c r="O39" i="3"/>
  <c r="N39" i="3"/>
  <c r="M39" i="3"/>
  <c r="O38" i="3"/>
  <c r="N38" i="3"/>
  <c r="M38" i="3"/>
  <c r="O37" i="3"/>
  <c r="N37" i="3"/>
  <c r="M37" i="3"/>
  <c r="O36" i="3"/>
  <c r="N36" i="3"/>
  <c r="M36" i="3"/>
  <c r="O35" i="3"/>
  <c r="N35" i="3"/>
  <c r="M35" i="3"/>
  <c r="O34" i="3"/>
  <c r="N34" i="3"/>
  <c r="M34" i="3"/>
  <c r="O33" i="3"/>
  <c r="N33" i="3"/>
  <c r="M33" i="3"/>
  <c r="O32" i="3"/>
  <c r="N32" i="3"/>
  <c r="M32" i="3"/>
  <c r="O31" i="3"/>
  <c r="N31" i="3"/>
  <c r="M31" i="3"/>
  <c r="O30" i="3"/>
  <c r="N30" i="3"/>
  <c r="M30" i="3"/>
  <c r="O29" i="3"/>
  <c r="N29" i="3"/>
  <c r="M29" i="3"/>
  <c r="O28" i="3"/>
  <c r="N28" i="3"/>
  <c r="M28" i="3"/>
  <c r="O27" i="3"/>
  <c r="N27" i="3"/>
  <c r="M27" i="3"/>
  <c r="O26" i="3"/>
  <c r="N26" i="3"/>
  <c r="M26" i="3"/>
  <c r="O25" i="3"/>
  <c r="N25" i="3"/>
  <c r="M25" i="3"/>
  <c r="O24" i="3"/>
  <c r="N24" i="3"/>
  <c r="M24" i="3"/>
  <c r="O23" i="3"/>
  <c r="N23" i="3"/>
  <c r="M23" i="3"/>
  <c r="O22" i="3"/>
  <c r="N22" i="3"/>
  <c r="M22" i="3"/>
  <c r="O21" i="3"/>
  <c r="N21" i="3"/>
  <c r="M21" i="3"/>
  <c r="O20" i="3"/>
  <c r="N20" i="3"/>
  <c r="M20" i="3"/>
  <c r="O19" i="3"/>
  <c r="N19" i="3"/>
  <c r="M19" i="3"/>
  <c r="O18" i="3"/>
  <c r="N18" i="3"/>
  <c r="M18" i="3"/>
  <c r="N17" i="3"/>
  <c r="M17" i="3"/>
  <c r="N16" i="3"/>
  <c r="M16" i="3"/>
  <c r="N15" i="3"/>
  <c r="M15" i="3"/>
  <c r="N14" i="3"/>
  <c r="M14" i="3"/>
  <c r="N13" i="3"/>
  <c r="M13" i="3"/>
  <c r="N12" i="3"/>
  <c r="M12" i="3"/>
  <c r="N11" i="3"/>
  <c r="M11" i="3"/>
  <c r="N10" i="3"/>
  <c r="M10" i="3"/>
  <c r="N9" i="3"/>
  <c r="M9" i="3"/>
  <c r="M8" i="3"/>
  <c r="M7" i="3"/>
  <c r="Q343" i="2"/>
  <c r="M343" i="2"/>
  <c r="L343" i="2"/>
  <c r="Q342" i="2"/>
  <c r="M342" i="2"/>
  <c r="L342" i="2"/>
  <c r="Q341" i="2"/>
  <c r="M341" i="2"/>
  <c r="L341" i="2"/>
  <c r="Q340" i="2"/>
  <c r="M340" i="2"/>
  <c r="Q339" i="2"/>
  <c r="R339" i="2" s="1"/>
  <c r="M339" i="2"/>
  <c r="N339" i="2" s="1"/>
  <c r="L339" i="2"/>
  <c r="L340" i="2" s="1"/>
  <c r="R334" i="2"/>
  <c r="S334" i="2"/>
  <c r="T334" i="2"/>
  <c r="R335" i="2"/>
  <c r="S335" i="2"/>
  <c r="T335" i="2"/>
  <c r="R336" i="2"/>
  <c r="S336" i="2"/>
  <c r="T336" i="2"/>
  <c r="N334" i="2"/>
  <c r="O334" i="2"/>
  <c r="P334" i="2"/>
  <c r="N335" i="2"/>
  <c r="O335" i="2"/>
  <c r="P335" i="2"/>
  <c r="N336" i="2"/>
  <c r="O336" i="2"/>
  <c r="P336" i="2"/>
  <c r="T333" i="2"/>
  <c r="S333" i="2"/>
  <c r="R333" i="2"/>
  <c r="T332" i="2"/>
  <c r="S332" i="2"/>
  <c r="R332" i="2"/>
  <c r="T331" i="2"/>
  <c r="S331" i="2"/>
  <c r="R331" i="2"/>
  <c r="T330" i="2"/>
  <c r="S330" i="2"/>
  <c r="R330" i="2"/>
  <c r="T329" i="2"/>
  <c r="S329" i="2"/>
  <c r="R329" i="2"/>
  <c r="T328" i="2"/>
  <c r="S328" i="2"/>
  <c r="R328" i="2"/>
  <c r="T327" i="2"/>
  <c r="S327" i="2"/>
  <c r="R327" i="2"/>
  <c r="T326" i="2"/>
  <c r="S326" i="2"/>
  <c r="R326" i="2"/>
  <c r="T325" i="2"/>
  <c r="S325" i="2"/>
  <c r="R325" i="2"/>
  <c r="T324" i="2"/>
  <c r="S324" i="2"/>
  <c r="R324" i="2"/>
  <c r="T323" i="2"/>
  <c r="S323" i="2"/>
  <c r="R323" i="2"/>
  <c r="T322" i="2"/>
  <c r="S322" i="2"/>
  <c r="R322" i="2"/>
  <c r="T321" i="2"/>
  <c r="S321" i="2"/>
  <c r="R321" i="2"/>
  <c r="T320" i="2"/>
  <c r="S320" i="2"/>
  <c r="R320" i="2"/>
  <c r="T319" i="2"/>
  <c r="S319" i="2"/>
  <c r="R319" i="2"/>
  <c r="T318" i="2"/>
  <c r="S318" i="2"/>
  <c r="R318" i="2"/>
  <c r="T317" i="2"/>
  <c r="S317" i="2"/>
  <c r="R317" i="2"/>
  <c r="T316" i="2"/>
  <c r="S316" i="2"/>
  <c r="R316" i="2"/>
  <c r="T315" i="2"/>
  <c r="S315" i="2"/>
  <c r="R315" i="2"/>
  <c r="T314" i="2"/>
  <c r="S314" i="2"/>
  <c r="R314" i="2"/>
  <c r="T313" i="2"/>
  <c r="S313" i="2"/>
  <c r="R313" i="2"/>
  <c r="T312" i="2"/>
  <c r="S312" i="2"/>
  <c r="R312" i="2"/>
  <c r="T311" i="2"/>
  <c r="S311" i="2"/>
  <c r="R311" i="2"/>
  <c r="T310" i="2"/>
  <c r="S310" i="2"/>
  <c r="R310" i="2"/>
  <c r="T309" i="2"/>
  <c r="S309" i="2"/>
  <c r="R309" i="2"/>
  <c r="T308" i="2"/>
  <c r="S308" i="2"/>
  <c r="R308" i="2"/>
  <c r="T307" i="2"/>
  <c r="S307" i="2"/>
  <c r="R307" i="2"/>
  <c r="T306" i="2"/>
  <c r="S306" i="2"/>
  <c r="R306" i="2"/>
  <c r="T305" i="2"/>
  <c r="S305" i="2"/>
  <c r="R305" i="2"/>
  <c r="T304" i="2"/>
  <c r="S304" i="2"/>
  <c r="R304" i="2"/>
  <c r="T303" i="2"/>
  <c r="S303" i="2"/>
  <c r="R303" i="2"/>
  <c r="T302" i="2"/>
  <c r="S302" i="2"/>
  <c r="R302" i="2"/>
  <c r="T301" i="2"/>
  <c r="S301" i="2"/>
  <c r="R301" i="2"/>
  <c r="T300" i="2"/>
  <c r="S300" i="2"/>
  <c r="R300" i="2"/>
  <c r="T299" i="2"/>
  <c r="S299" i="2"/>
  <c r="R299" i="2"/>
  <c r="T298" i="2"/>
  <c r="S298" i="2"/>
  <c r="R298" i="2"/>
  <c r="T297" i="2"/>
  <c r="S297" i="2"/>
  <c r="R297" i="2"/>
  <c r="T296" i="2"/>
  <c r="S296" i="2"/>
  <c r="R296" i="2"/>
  <c r="T295" i="2"/>
  <c r="S295" i="2"/>
  <c r="R295" i="2"/>
  <c r="T294" i="2"/>
  <c r="S294" i="2"/>
  <c r="R294" i="2"/>
  <c r="T293" i="2"/>
  <c r="S293" i="2"/>
  <c r="R293" i="2"/>
  <c r="T292" i="2"/>
  <c r="S292" i="2"/>
  <c r="R292" i="2"/>
  <c r="T291" i="2"/>
  <c r="S291" i="2"/>
  <c r="R291" i="2"/>
  <c r="T290" i="2"/>
  <c r="S290" i="2"/>
  <c r="R290" i="2"/>
  <c r="T289" i="2"/>
  <c r="S289" i="2"/>
  <c r="R289" i="2"/>
  <c r="T288" i="2"/>
  <c r="S288" i="2"/>
  <c r="R288" i="2"/>
  <c r="T287" i="2"/>
  <c r="S287" i="2"/>
  <c r="R287" i="2"/>
  <c r="T286" i="2"/>
  <c r="S286" i="2"/>
  <c r="R286" i="2"/>
  <c r="T285" i="2"/>
  <c r="S285" i="2"/>
  <c r="R285" i="2"/>
  <c r="T284" i="2"/>
  <c r="S284" i="2"/>
  <c r="R284" i="2"/>
  <c r="T283" i="2"/>
  <c r="S283" i="2"/>
  <c r="R283" i="2"/>
  <c r="T282" i="2"/>
  <c r="S282" i="2"/>
  <c r="R282" i="2"/>
  <c r="T281" i="2"/>
  <c r="S281" i="2"/>
  <c r="R281" i="2"/>
  <c r="T280" i="2"/>
  <c r="S280" i="2"/>
  <c r="R280" i="2"/>
  <c r="T279" i="2"/>
  <c r="S279" i="2"/>
  <c r="R279" i="2"/>
  <c r="T278" i="2"/>
  <c r="S278" i="2"/>
  <c r="R278" i="2"/>
  <c r="T277" i="2"/>
  <c r="S277" i="2"/>
  <c r="R277" i="2"/>
  <c r="T276" i="2"/>
  <c r="S276" i="2"/>
  <c r="R276" i="2"/>
  <c r="T275" i="2"/>
  <c r="S275" i="2"/>
  <c r="R275" i="2"/>
  <c r="T274" i="2"/>
  <c r="S274" i="2"/>
  <c r="R274" i="2"/>
  <c r="T273" i="2"/>
  <c r="S273" i="2"/>
  <c r="R273" i="2"/>
  <c r="T272" i="2"/>
  <c r="S272" i="2"/>
  <c r="R272" i="2"/>
  <c r="T271" i="2"/>
  <c r="S271" i="2"/>
  <c r="R271" i="2"/>
  <c r="T270" i="2"/>
  <c r="S270" i="2"/>
  <c r="R270" i="2"/>
  <c r="T269" i="2"/>
  <c r="S269" i="2"/>
  <c r="R269" i="2"/>
  <c r="T268" i="2"/>
  <c r="S268" i="2"/>
  <c r="R268" i="2"/>
  <c r="T267" i="2"/>
  <c r="S267" i="2"/>
  <c r="R267" i="2"/>
  <c r="T266" i="2"/>
  <c r="S266" i="2"/>
  <c r="R266" i="2"/>
  <c r="T265" i="2"/>
  <c r="S265" i="2"/>
  <c r="R265" i="2"/>
  <c r="T264" i="2"/>
  <c r="S264" i="2"/>
  <c r="R264" i="2"/>
  <c r="T263" i="2"/>
  <c r="S263" i="2"/>
  <c r="R263" i="2"/>
  <c r="T262" i="2"/>
  <c r="S262" i="2"/>
  <c r="R262" i="2"/>
  <c r="T261" i="2"/>
  <c r="S261" i="2"/>
  <c r="R261" i="2"/>
  <c r="T260" i="2"/>
  <c r="S260" i="2"/>
  <c r="R260" i="2"/>
  <c r="T259" i="2"/>
  <c r="S259" i="2"/>
  <c r="R259" i="2"/>
  <c r="T258" i="2"/>
  <c r="S258" i="2"/>
  <c r="R258" i="2"/>
  <c r="T257" i="2"/>
  <c r="S257" i="2"/>
  <c r="R257" i="2"/>
  <c r="T256" i="2"/>
  <c r="S256" i="2"/>
  <c r="R256" i="2"/>
  <c r="T255" i="2"/>
  <c r="S255" i="2"/>
  <c r="R255" i="2"/>
  <c r="T254" i="2"/>
  <c r="S254" i="2"/>
  <c r="R254" i="2"/>
  <c r="T253" i="2"/>
  <c r="S253" i="2"/>
  <c r="R253" i="2"/>
  <c r="T252" i="2"/>
  <c r="S252" i="2"/>
  <c r="R252" i="2"/>
  <c r="T251" i="2"/>
  <c r="S251" i="2"/>
  <c r="R251" i="2"/>
  <c r="T250" i="2"/>
  <c r="S250" i="2"/>
  <c r="R250" i="2"/>
  <c r="T249" i="2"/>
  <c r="S249" i="2"/>
  <c r="R249" i="2"/>
  <c r="T248" i="2"/>
  <c r="S248" i="2"/>
  <c r="R248" i="2"/>
  <c r="T247" i="2"/>
  <c r="S247" i="2"/>
  <c r="R247" i="2"/>
  <c r="T246" i="2"/>
  <c r="S246" i="2"/>
  <c r="R246" i="2"/>
  <c r="T245" i="2"/>
  <c r="S245" i="2"/>
  <c r="R245" i="2"/>
  <c r="T244" i="2"/>
  <c r="S244" i="2"/>
  <c r="R244" i="2"/>
  <c r="T243" i="2"/>
  <c r="S243" i="2"/>
  <c r="R243" i="2"/>
  <c r="T242" i="2"/>
  <c r="S242" i="2"/>
  <c r="R242" i="2"/>
  <c r="T241" i="2"/>
  <c r="S241" i="2"/>
  <c r="R241" i="2"/>
  <c r="T240" i="2"/>
  <c r="S240" i="2"/>
  <c r="R240" i="2"/>
  <c r="T239" i="2"/>
  <c r="S239" i="2"/>
  <c r="R239" i="2"/>
  <c r="T238" i="2"/>
  <c r="S238" i="2"/>
  <c r="R238" i="2"/>
  <c r="T237" i="2"/>
  <c r="S237" i="2"/>
  <c r="R237" i="2"/>
  <c r="T236" i="2"/>
  <c r="S236" i="2"/>
  <c r="R236" i="2"/>
  <c r="T235" i="2"/>
  <c r="S235" i="2"/>
  <c r="R235" i="2"/>
  <c r="T234" i="2"/>
  <c r="S234" i="2"/>
  <c r="R234" i="2"/>
  <c r="T233" i="2"/>
  <c r="S233" i="2"/>
  <c r="R233" i="2"/>
  <c r="T232" i="2"/>
  <c r="S232" i="2"/>
  <c r="R232" i="2"/>
  <c r="T231" i="2"/>
  <c r="S231" i="2"/>
  <c r="R231" i="2"/>
  <c r="T230" i="2"/>
  <c r="S230" i="2"/>
  <c r="R230" i="2"/>
  <c r="T229" i="2"/>
  <c r="S229" i="2"/>
  <c r="R229" i="2"/>
  <c r="T228" i="2"/>
  <c r="S228" i="2"/>
  <c r="R228" i="2"/>
  <c r="T227" i="2"/>
  <c r="S227" i="2"/>
  <c r="R227" i="2"/>
  <c r="T226" i="2"/>
  <c r="S226" i="2"/>
  <c r="R226" i="2"/>
  <c r="T225" i="2"/>
  <c r="S225" i="2"/>
  <c r="R225" i="2"/>
  <c r="T224" i="2"/>
  <c r="S224" i="2"/>
  <c r="R224" i="2"/>
  <c r="T223" i="2"/>
  <c r="S223" i="2"/>
  <c r="R223" i="2"/>
  <c r="T222" i="2"/>
  <c r="S222" i="2"/>
  <c r="R222" i="2"/>
  <c r="T221" i="2"/>
  <c r="S221" i="2"/>
  <c r="R221" i="2"/>
  <c r="T220" i="2"/>
  <c r="S220" i="2"/>
  <c r="R220" i="2"/>
  <c r="T219" i="2"/>
  <c r="S219" i="2"/>
  <c r="R219" i="2"/>
  <c r="T218" i="2"/>
  <c r="S218" i="2"/>
  <c r="R218" i="2"/>
  <c r="T217" i="2"/>
  <c r="S217" i="2"/>
  <c r="R217" i="2"/>
  <c r="T216" i="2"/>
  <c r="S216" i="2"/>
  <c r="R216" i="2"/>
  <c r="T215" i="2"/>
  <c r="S215" i="2"/>
  <c r="R215" i="2"/>
  <c r="T214" i="2"/>
  <c r="S214" i="2"/>
  <c r="R214" i="2"/>
  <c r="T213" i="2"/>
  <c r="S213" i="2"/>
  <c r="R213" i="2"/>
  <c r="T212" i="2"/>
  <c r="S212" i="2"/>
  <c r="R212" i="2"/>
  <c r="T211" i="2"/>
  <c r="S211" i="2"/>
  <c r="R211" i="2"/>
  <c r="T210" i="2"/>
  <c r="S210" i="2"/>
  <c r="R210" i="2"/>
  <c r="T209" i="2"/>
  <c r="S209" i="2"/>
  <c r="R209" i="2"/>
  <c r="T208" i="2"/>
  <c r="S208" i="2"/>
  <c r="R208" i="2"/>
  <c r="T207" i="2"/>
  <c r="S207" i="2"/>
  <c r="R207" i="2"/>
  <c r="T206" i="2"/>
  <c r="S206" i="2"/>
  <c r="R206" i="2"/>
  <c r="T205" i="2"/>
  <c r="S205" i="2"/>
  <c r="R205" i="2"/>
  <c r="T204" i="2"/>
  <c r="S204" i="2"/>
  <c r="R204" i="2"/>
  <c r="T203" i="2"/>
  <c r="S203" i="2"/>
  <c r="R203" i="2"/>
  <c r="T202" i="2"/>
  <c r="S202" i="2"/>
  <c r="R202" i="2"/>
  <c r="T201" i="2"/>
  <c r="S201" i="2"/>
  <c r="R201" i="2"/>
  <c r="T200" i="2"/>
  <c r="S200" i="2"/>
  <c r="R200" i="2"/>
  <c r="T199" i="2"/>
  <c r="S199" i="2"/>
  <c r="R199" i="2"/>
  <c r="T198" i="2"/>
  <c r="S198" i="2"/>
  <c r="R198" i="2"/>
  <c r="T197" i="2"/>
  <c r="S197" i="2"/>
  <c r="R197" i="2"/>
  <c r="T196" i="2"/>
  <c r="S196" i="2"/>
  <c r="R196" i="2"/>
  <c r="T195" i="2"/>
  <c r="S195" i="2"/>
  <c r="R195" i="2"/>
  <c r="T194" i="2"/>
  <c r="S194" i="2"/>
  <c r="R194" i="2"/>
  <c r="T193" i="2"/>
  <c r="S193" i="2"/>
  <c r="R193" i="2"/>
  <c r="T192" i="2"/>
  <c r="S192" i="2"/>
  <c r="R192" i="2"/>
  <c r="T191" i="2"/>
  <c r="S191" i="2"/>
  <c r="R191" i="2"/>
  <c r="T190" i="2"/>
  <c r="S190" i="2"/>
  <c r="R190" i="2"/>
  <c r="T189" i="2"/>
  <c r="S189" i="2"/>
  <c r="R189" i="2"/>
  <c r="T188" i="2"/>
  <c r="S188" i="2"/>
  <c r="R188" i="2"/>
  <c r="T187" i="2"/>
  <c r="S187" i="2"/>
  <c r="R187" i="2"/>
  <c r="T186" i="2"/>
  <c r="S186" i="2"/>
  <c r="R186" i="2"/>
  <c r="T185" i="2"/>
  <c r="S185" i="2"/>
  <c r="R185" i="2"/>
  <c r="T184" i="2"/>
  <c r="S184" i="2"/>
  <c r="R184" i="2"/>
  <c r="T183" i="2"/>
  <c r="S183" i="2"/>
  <c r="R183" i="2"/>
  <c r="T182" i="2"/>
  <c r="S182" i="2"/>
  <c r="R182" i="2"/>
  <c r="T181" i="2"/>
  <c r="S181" i="2"/>
  <c r="R181" i="2"/>
  <c r="T180" i="2"/>
  <c r="S180" i="2"/>
  <c r="R180" i="2"/>
  <c r="T179" i="2"/>
  <c r="S179" i="2"/>
  <c r="R179" i="2"/>
  <c r="T178" i="2"/>
  <c r="S178" i="2"/>
  <c r="R178" i="2"/>
  <c r="T177" i="2"/>
  <c r="S177" i="2"/>
  <c r="R177" i="2"/>
  <c r="T176" i="2"/>
  <c r="S176" i="2"/>
  <c r="R176" i="2"/>
  <c r="T175" i="2"/>
  <c r="S175" i="2"/>
  <c r="R175" i="2"/>
  <c r="T174" i="2"/>
  <c r="S174" i="2"/>
  <c r="R174" i="2"/>
  <c r="T173" i="2"/>
  <c r="S173" i="2"/>
  <c r="R173" i="2"/>
  <c r="T172" i="2"/>
  <c r="S172" i="2"/>
  <c r="R172" i="2"/>
  <c r="T171" i="2"/>
  <c r="S171" i="2"/>
  <c r="R171" i="2"/>
  <c r="T170" i="2"/>
  <c r="S170" i="2"/>
  <c r="R170" i="2"/>
  <c r="T169" i="2"/>
  <c r="S169" i="2"/>
  <c r="R169" i="2"/>
  <c r="T168" i="2"/>
  <c r="S168" i="2"/>
  <c r="R168" i="2"/>
  <c r="T167" i="2"/>
  <c r="S167" i="2"/>
  <c r="R167" i="2"/>
  <c r="T166" i="2"/>
  <c r="S166" i="2"/>
  <c r="R166" i="2"/>
  <c r="T165" i="2"/>
  <c r="S165" i="2"/>
  <c r="R165" i="2"/>
  <c r="T164" i="2"/>
  <c r="S164" i="2"/>
  <c r="R164" i="2"/>
  <c r="T163" i="2"/>
  <c r="S163" i="2"/>
  <c r="R163" i="2"/>
  <c r="T162" i="2"/>
  <c r="S162" i="2"/>
  <c r="R162" i="2"/>
  <c r="T161" i="2"/>
  <c r="S161" i="2"/>
  <c r="R161" i="2"/>
  <c r="T160" i="2"/>
  <c r="S160" i="2"/>
  <c r="R160" i="2"/>
  <c r="T159" i="2"/>
  <c r="S159" i="2"/>
  <c r="R159" i="2"/>
  <c r="T158" i="2"/>
  <c r="S158" i="2"/>
  <c r="R158" i="2"/>
  <c r="T157" i="2"/>
  <c r="S157" i="2"/>
  <c r="R157" i="2"/>
  <c r="T156" i="2"/>
  <c r="S156" i="2"/>
  <c r="R156" i="2"/>
  <c r="T155" i="2"/>
  <c r="S155" i="2"/>
  <c r="R155" i="2"/>
  <c r="T154" i="2"/>
  <c r="S154" i="2"/>
  <c r="R154" i="2"/>
  <c r="T153" i="2"/>
  <c r="S153" i="2"/>
  <c r="R153" i="2"/>
  <c r="T152" i="2"/>
  <c r="S152" i="2"/>
  <c r="R152" i="2"/>
  <c r="T151" i="2"/>
  <c r="S151" i="2"/>
  <c r="R151" i="2"/>
  <c r="T150" i="2"/>
  <c r="S150" i="2"/>
  <c r="R150" i="2"/>
  <c r="T149" i="2"/>
  <c r="S149" i="2"/>
  <c r="R149" i="2"/>
  <c r="T148" i="2"/>
  <c r="S148" i="2"/>
  <c r="R148" i="2"/>
  <c r="T147" i="2"/>
  <c r="S147" i="2"/>
  <c r="R147" i="2"/>
  <c r="T146" i="2"/>
  <c r="S146" i="2"/>
  <c r="R146" i="2"/>
  <c r="T145" i="2"/>
  <c r="S145" i="2"/>
  <c r="R145" i="2"/>
  <c r="T144" i="2"/>
  <c r="S144" i="2"/>
  <c r="R144" i="2"/>
  <c r="T143" i="2"/>
  <c r="S143" i="2"/>
  <c r="R143" i="2"/>
  <c r="T142" i="2"/>
  <c r="S142" i="2"/>
  <c r="R142" i="2"/>
  <c r="T141" i="2"/>
  <c r="S141" i="2"/>
  <c r="R141" i="2"/>
  <c r="T140" i="2"/>
  <c r="S140" i="2"/>
  <c r="R140" i="2"/>
  <c r="T139" i="2"/>
  <c r="S139" i="2"/>
  <c r="R139" i="2"/>
  <c r="T138" i="2"/>
  <c r="S138" i="2"/>
  <c r="R138" i="2"/>
  <c r="T137" i="2"/>
  <c r="S137" i="2"/>
  <c r="R137" i="2"/>
  <c r="T136" i="2"/>
  <c r="S136" i="2"/>
  <c r="R136" i="2"/>
  <c r="T135" i="2"/>
  <c r="S135" i="2"/>
  <c r="R135" i="2"/>
  <c r="T134" i="2"/>
  <c r="S134" i="2"/>
  <c r="R134" i="2"/>
  <c r="T133" i="2"/>
  <c r="S133" i="2"/>
  <c r="R133" i="2"/>
  <c r="T132" i="2"/>
  <c r="S132" i="2"/>
  <c r="R132" i="2"/>
  <c r="T131" i="2"/>
  <c r="S131" i="2"/>
  <c r="R131" i="2"/>
  <c r="T130" i="2"/>
  <c r="S130" i="2"/>
  <c r="R130" i="2"/>
  <c r="T129" i="2"/>
  <c r="S129" i="2"/>
  <c r="R129" i="2"/>
  <c r="T128" i="2"/>
  <c r="S128" i="2"/>
  <c r="R128" i="2"/>
  <c r="T127" i="2"/>
  <c r="S127" i="2"/>
  <c r="R127" i="2"/>
  <c r="T126" i="2"/>
  <c r="S126" i="2"/>
  <c r="R126" i="2"/>
  <c r="T125" i="2"/>
  <c r="S125" i="2"/>
  <c r="R125" i="2"/>
  <c r="T124" i="2"/>
  <c r="S124" i="2"/>
  <c r="R124" i="2"/>
  <c r="T123" i="2"/>
  <c r="S123" i="2"/>
  <c r="R123" i="2"/>
  <c r="T122" i="2"/>
  <c r="S122" i="2"/>
  <c r="R122" i="2"/>
  <c r="T121" i="2"/>
  <c r="S121" i="2"/>
  <c r="R121" i="2"/>
  <c r="T120" i="2"/>
  <c r="S120" i="2"/>
  <c r="R120" i="2"/>
  <c r="T119" i="2"/>
  <c r="S119" i="2"/>
  <c r="R119" i="2"/>
  <c r="T118" i="2"/>
  <c r="S118" i="2"/>
  <c r="R118" i="2"/>
  <c r="T117" i="2"/>
  <c r="S117" i="2"/>
  <c r="R117" i="2"/>
  <c r="T116" i="2"/>
  <c r="S116" i="2"/>
  <c r="R116" i="2"/>
  <c r="T115" i="2"/>
  <c r="S115" i="2"/>
  <c r="R115" i="2"/>
  <c r="T114" i="2"/>
  <c r="S114" i="2"/>
  <c r="R114" i="2"/>
  <c r="T113" i="2"/>
  <c r="S113" i="2"/>
  <c r="R113" i="2"/>
  <c r="T112" i="2"/>
  <c r="S112" i="2"/>
  <c r="R112" i="2"/>
  <c r="T111" i="2"/>
  <c r="S111" i="2"/>
  <c r="R111" i="2"/>
  <c r="T110" i="2"/>
  <c r="S110" i="2"/>
  <c r="R110" i="2"/>
  <c r="T109" i="2"/>
  <c r="S109" i="2"/>
  <c r="R109" i="2"/>
  <c r="T108" i="2"/>
  <c r="S108" i="2"/>
  <c r="R108" i="2"/>
  <c r="T107" i="2"/>
  <c r="S107" i="2"/>
  <c r="R107" i="2"/>
  <c r="T106" i="2"/>
  <c r="S106" i="2"/>
  <c r="R106" i="2"/>
  <c r="T105" i="2"/>
  <c r="S105" i="2"/>
  <c r="R105" i="2"/>
  <c r="T104" i="2"/>
  <c r="S104" i="2"/>
  <c r="R104" i="2"/>
  <c r="T103" i="2"/>
  <c r="S103" i="2"/>
  <c r="R103" i="2"/>
  <c r="T102" i="2"/>
  <c r="S102" i="2"/>
  <c r="R102" i="2"/>
  <c r="T101" i="2"/>
  <c r="S101" i="2"/>
  <c r="R101" i="2"/>
  <c r="T100" i="2"/>
  <c r="S100" i="2"/>
  <c r="R100" i="2"/>
  <c r="T99" i="2"/>
  <c r="S99" i="2"/>
  <c r="R99" i="2"/>
  <c r="T98" i="2"/>
  <c r="S98" i="2"/>
  <c r="R98" i="2"/>
  <c r="T97" i="2"/>
  <c r="S97" i="2"/>
  <c r="R97" i="2"/>
  <c r="T96" i="2"/>
  <c r="S96" i="2"/>
  <c r="R96" i="2"/>
  <c r="T95" i="2"/>
  <c r="S95" i="2"/>
  <c r="R95" i="2"/>
  <c r="T94" i="2"/>
  <c r="S94" i="2"/>
  <c r="R94" i="2"/>
  <c r="T93" i="2"/>
  <c r="S93" i="2"/>
  <c r="R93" i="2"/>
  <c r="T92" i="2"/>
  <c r="S92" i="2"/>
  <c r="R92" i="2"/>
  <c r="T91" i="2"/>
  <c r="S91" i="2"/>
  <c r="R91" i="2"/>
  <c r="T90" i="2"/>
  <c r="S90" i="2"/>
  <c r="R90" i="2"/>
  <c r="T89" i="2"/>
  <c r="S89" i="2"/>
  <c r="R89" i="2"/>
  <c r="T88" i="2"/>
  <c r="S88" i="2"/>
  <c r="R88" i="2"/>
  <c r="T87" i="2"/>
  <c r="S87" i="2"/>
  <c r="R87" i="2"/>
  <c r="T86" i="2"/>
  <c r="S86" i="2"/>
  <c r="R86" i="2"/>
  <c r="T85" i="2"/>
  <c r="S85" i="2"/>
  <c r="R85" i="2"/>
  <c r="T84" i="2"/>
  <c r="S84" i="2"/>
  <c r="R84" i="2"/>
  <c r="T83" i="2"/>
  <c r="S83" i="2"/>
  <c r="R83" i="2"/>
  <c r="T82" i="2"/>
  <c r="S82" i="2"/>
  <c r="R82" i="2"/>
  <c r="T81" i="2"/>
  <c r="S81" i="2"/>
  <c r="R81" i="2"/>
  <c r="T80" i="2"/>
  <c r="S80" i="2"/>
  <c r="R80" i="2"/>
  <c r="T79" i="2"/>
  <c r="S79" i="2"/>
  <c r="R79" i="2"/>
  <c r="T78" i="2"/>
  <c r="S78" i="2"/>
  <c r="R78" i="2"/>
  <c r="T77" i="2"/>
  <c r="S77" i="2"/>
  <c r="R77" i="2"/>
  <c r="T76" i="2"/>
  <c r="S76" i="2"/>
  <c r="R76" i="2"/>
  <c r="T75" i="2"/>
  <c r="S75" i="2"/>
  <c r="R75" i="2"/>
  <c r="T74" i="2"/>
  <c r="S74" i="2"/>
  <c r="R74" i="2"/>
  <c r="T73" i="2"/>
  <c r="S73" i="2"/>
  <c r="R73" i="2"/>
  <c r="T72" i="2"/>
  <c r="S72" i="2"/>
  <c r="R72" i="2"/>
  <c r="T71" i="2"/>
  <c r="S71" i="2"/>
  <c r="R71" i="2"/>
  <c r="T70" i="2"/>
  <c r="S70" i="2"/>
  <c r="R70" i="2"/>
  <c r="T69" i="2"/>
  <c r="S69" i="2"/>
  <c r="R69" i="2"/>
  <c r="T68" i="2"/>
  <c r="S68" i="2"/>
  <c r="R68" i="2"/>
  <c r="T67" i="2"/>
  <c r="S67" i="2"/>
  <c r="R67" i="2"/>
  <c r="T66" i="2"/>
  <c r="S66" i="2"/>
  <c r="R66" i="2"/>
  <c r="T65" i="2"/>
  <c r="S65" i="2"/>
  <c r="R65" i="2"/>
  <c r="T64" i="2"/>
  <c r="S64" i="2"/>
  <c r="R64" i="2"/>
  <c r="T63" i="2"/>
  <c r="S63" i="2"/>
  <c r="R63" i="2"/>
  <c r="T62" i="2"/>
  <c r="S62" i="2"/>
  <c r="R62" i="2"/>
  <c r="T61" i="2"/>
  <c r="S61" i="2"/>
  <c r="R61" i="2"/>
  <c r="T60" i="2"/>
  <c r="S60" i="2"/>
  <c r="R60" i="2"/>
  <c r="T59" i="2"/>
  <c r="S59" i="2"/>
  <c r="R59" i="2"/>
  <c r="T58" i="2"/>
  <c r="S58" i="2"/>
  <c r="R58" i="2"/>
  <c r="T57" i="2"/>
  <c r="S57" i="2"/>
  <c r="R57" i="2"/>
  <c r="T56" i="2"/>
  <c r="S56" i="2"/>
  <c r="R56" i="2"/>
  <c r="T55" i="2"/>
  <c r="S55" i="2"/>
  <c r="R55" i="2"/>
  <c r="T54" i="2"/>
  <c r="S54" i="2"/>
  <c r="R54" i="2"/>
  <c r="T53" i="2"/>
  <c r="S53" i="2"/>
  <c r="R53" i="2"/>
  <c r="T52" i="2"/>
  <c r="S52" i="2"/>
  <c r="R52" i="2"/>
  <c r="T51" i="2"/>
  <c r="S51" i="2"/>
  <c r="R51" i="2"/>
  <c r="T50" i="2"/>
  <c r="S50" i="2"/>
  <c r="R50" i="2"/>
  <c r="T49" i="2"/>
  <c r="S49" i="2"/>
  <c r="R49" i="2"/>
  <c r="T48" i="2"/>
  <c r="S48" i="2"/>
  <c r="R48" i="2"/>
  <c r="T47" i="2"/>
  <c r="S47" i="2"/>
  <c r="R47" i="2"/>
  <c r="T46" i="2"/>
  <c r="S46" i="2"/>
  <c r="R46" i="2"/>
  <c r="T45" i="2"/>
  <c r="S45" i="2"/>
  <c r="R45" i="2"/>
  <c r="T44" i="2"/>
  <c r="S44" i="2"/>
  <c r="R44" i="2"/>
  <c r="T43" i="2"/>
  <c r="S43" i="2"/>
  <c r="R43" i="2"/>
  <c r="T42" i="2"/>
  <c r="S42" i="2"/>
  <c r="R42" i="2"/>
  <c r="T41" i="2"/>
  <c r="S41" i="2"/>
  <c r="R41" i="2"/>
  <c r="T40" i="2"/>
  <c r="S40" i="2"/>
  <c r="R40" i="2"/>
  <c r="T39" i="2"/>
  <c r="S39" i="2"/>
  <c r="R39" i="2"/>
  <c r="T38" i="2"/>
  <c r="S38" i="2"/>
  <c r="R38" i="2"/>
  <c r="T37" i="2"/>
  <c r="S37" i="2"/>
  <c r="R37" i="2"/>
  <c r="T36" i="2"/>
  <c r="S36" i="2"/>
  <c r="R36" i="2"/>
  <c r="T35" i="2"/>
  <c r="S35" i="2"/>
  <c r="R35" i="2"/>
  <c r="T34" i="2"/>
  <c r="S34" i="2"/>
  <c r="R34" i="2"/>
  <c r="T33" i="2"/>
  <c r="S33" i="2"/>
  <c r="R33" i="2"/>
  <c r="T32" i="2"/>
  <c r="S32" i="2"/>
  <c r="R32" i="2"/>
  <c r="T31" i="2"/>
  <c r="S31" i="2"/>
  <c r="R31" i="2"/>
  <c r="T30" i="2"/>
  <c r="S30" i="2"/>
  <c r="R30" i="2"/>
  <c r="T29" i="2"/>
  <c r="S29" i="2"/>
  <c r="R29" i="2"/>
  <c r="T28" i="2"/>
  <c r="S28" i="2"/>
  <c r="R28" i="2"/>
  <c r="T27" i="2"/>
  <c r="S27" i="2"/>
  <c r="R27" i="2"/>
  <c r="T26" i="2"/>
  <c r="S26" i="2"/>
  <c r="R26" i="2"/>
  <c r="T25" i="2"/>
  <c r="S25" i="2"/>
  <c r="R25" i="2"/>
  <c r="T24" i="2"/>
  <c r="S24" i="2"/>
  <c r="R24" i="2"/>
  <c r="T23" i="2"/>
  <c r="S23" i="2"/>
  <c r="R23" i="2"/>
  <c r="T22" i="2"/>
  <c r="S22" i="2"/>
  <c r="R22" i="2"/>
  <c r="T21" i="2"/>
  <c r="S21" i="2"/>
  <c r="R21" i="2"/>
  <c r="T20" i="2"/>
  <c r="S20" i="2"/>
  <c r="R20" i="2"/>
  <c r="T19" i="2"/>
  <c r="S19" i="2"/>
  <c r="R19" i="2"/>
  <c r="T18" i="2"/>
  <c r="S18" i="2"/>
  <c r="R18" i="2"/>
  <c r="S17" i="2"/>
  <c r="R17" i="2"/>
  <c r="S16" i="2"/>
  <c r="R16" i="2"/>
  <c r="S15" i="2"/>
  <c r="R15" i="2"/>
  <c r="S14" i="2"/>
  <c r="R14" i="2"/>
  <c r="S13" i="2"/>
  <c r="R13" i="2"/>
  <c r="S12" i="2"/>
  <c r="R12" i="2"/>
  <c r="S11" i="2"/>
  <c r="R11" i="2"/>
  <c r="S10" i="2"/>
  <c r="R10" i="2"/>
  <c r="S9" i="2"/>
  <c r="R9" i="2"/>
  <c r="R8" i="2"/>
  <c r="R7" i="2"/>
  <c r="P333" i="2"/>
  <c r="O333" i="2"/>
  <c r="N333" i="2"/>
  <c r="P332" i="2"/>
  <c r="O332" i="2"/>
  <c r="N332" i="2"/>
  <c r="P331" i="2"/>
  <c r="O331" i="2"/>
  <c r="N331" i="2"/>
  <c r="P330" i="2"/>
  <c r="O330" i="2"/>
  <c r="N330" i="2"/>
  <c r="P329" i="2"/>
  <c r="O329" i="2"/>
  <c r="N329" i="2"/>
  <c r="P328" i="2"/>
  <c r="O328" i="2"/>
  <c r="N328" i="2"/>
  <c r="P327" i="2"/>
  <c r="O327" i="2"/>
  <c r="N327" i="2"/>
  <c r="P326" i="2"/>
  <c r="O326" i="2"/>
  <c r="N326" i="2"/>
  <c r="P325" i="2"/>
  <c r="O325" i="2"/>
  <c r="N325" i="2"/>
  <c r="P324" i="2"/>
  <c r="O324" i="2"/>
  <c r="N324" i="2"/>
  <c r="P323" i="2"/>
  <c r="O323" i="2"/>
  <c r="N323" i="2"/>
  <c r="P322" i="2"/>
  <c r="O322" i="2"/>
  <c r="N322" i="2"/>
  <c r="P321" i="2"/>
  <c r="O321" i="2"/>
  <c r="N321" i="2"/>
  <c r="P320" i="2"/>
  <c r="O320" i="2"/>
  <c r="N320" i="2"/>
  <c r="P319" i="2"/>
  <c r="O319" i="2"/>
  <c r="N319" i="2"/>
  <c r="P318" i="2"/>
  <c r="O318" i="2"/>
  <c r="N318" i="2"/>
  <c r="P317" i="2"/>
  <c r="O317" i="2"/>
  <c r="N317" i="2"/>
  <c r="P316" i="2"/>
  <c r="O316" i="2"/>
  <c r="N316" i="2"/>
  <c r="P315" i="2"/>
  <c r="O315" i="2"/>
  <c r="N315" i="2"/>
  <c r="P314" i="2"/>
  <c r="O314" i="2"/>
  <c r="N314" i="2"/>
  <c r="P313" i="2"/>
  <c r="O313" i="2"/>
  <c r="N313" i="2"/>
  <c r="P312" i="2"/>
  <c r="O312" i="2"/>
  <c r="N312" i="2"/>
  <c r="P311" i="2"/>
  <c r="O311" i="2"/>
  <c r="N311" i="2"/>
  <c r="P310" i="2"/>
  <c r="O310" i="2"/>
  <c r="N310" i="2"/>
  <c r="P309" i="2"/>
  <c r="O309" i="2"/>
  <c r="N309" i="2"/>
  <c r="P308" i="2"/>
  <c r="O308" i="2"/>
  <c r="N308" i="2"/>
  <c r="P307" i="2"/>
  <c r="O307" i="2"/>
  <c r="N307" i="2"/>
  <c r="P306" i="2"/>
  <c r="O306" i="2"/>
  <c r="N306" i="2"/>
  <c r="P305" i="2"/>
  <c r="O305" i="2"/>
  <c r="N305" i="2"/>
  <c r="P304" i="2"/>
  <c r="O304" i="2"/>
  <c r="N304" i="2"/>
  <c r="P303" i="2"/>
  <c r="O303" i="2"/>
  <c r="N303" i="2"/>
  <c r="P302" i="2"/>
  <c r="O302" i="2"/>
  <c r="N302" i="2"/>
  <c r="P301" i="2"/>
  <c r="O301" i="2"/>
  <c r="N301" i="2"/>
  <c r="P300" i="2"/>
  <c r="O300" i="2"/>
  <c r="N300" i="2"/>
  <c r="P299" i="2"/>
  <c r="O299" i="2"/>
  <c r="N299" i="2"/>
  <c r="P298" i="2"/>
  <c r="O298" i="2"/>
  <c r="N298" i="2"/>
  <c r="P297" i="2"/>
  <c r="O297" i="2"/>
  <c r="N297" i="2"/>
  <c r="P296" i="2"/>
  <c r="O296" i="2"/>
  <c r="N296" i="2"/>
  <c r="P295" i="2"/>
  <c r="O295" i="2"/>
  <c r="N295" i="2"/>
  <c r="P294" i="2"/>
  <c r="O294" i="2"/>
  <c r="N294" i="2"/>
  <c r="P293" i="2"/>
  <c r="O293" i="2"/>
  <c r="N293" i="2"/>
  <c r="P292" i="2"/>
  <c r="O292" i="2"/>
  <c r="N292" i="2"/>
  <c r="P291" i="2"/>
  <c r="O291" i="2"/>
  <c r="N291" i="2"/>
  <c r="P290" i="2"/>
  <c r="O290" i="2"/>
  <c r="N290" i="2"/>
  <c r="P289" i="2"/>
  <c r="O289" i="2"/>
  <c r="N289" i="2"/>
  <c r="P288" i="2"/>
  <c r="O288" i="2"/>
  <c r="N288" i="2"/>
  <c r="P287" i="2"/>
  <c r="O287" i="2"/>
  <c r="N287" i="2"/>
  <c r="P286" i="2"/>
  <c r="O286" i="2"/>
  <c r="N286" i="2"/>
  <c r="P285" i="2"/>
  <c r="O285" i="2"/>
  <c r="N285" i="2"/>
  <c r="P284" i="2"/>
  <c r="O284" i="2"/>
  <c r="N284" i="2"/>
  <c r="P283" i="2"/>
  <c r="O283" i="2"/>
  <c r="N283" i="2"/>
  <c r="P282" i="2"/>
  <c r="O282" i="2"/>
  <c r="N282" i="2"/>
  <c r="P281" i="2"/>
  <c r="O281" i="2"/>
  <c r="N281" i="2"/>
  <c r="P280" i="2"/>
  <c r="O280" i="2"/>
  <c r="N280" i="2"/>
  <c r="P279" i="2"/>
  <c r="O279" i="2"/>
  <c r="N279" i="2"/>
  <c r="P278" i="2"/>
  <c r="O278" i="2"/>
  <c r="N278" i="2"/>
  <c r="P277" i="2"/>
  <c r="O277" i="2"/>
  <c r="N277" i="2"/>
  <c r="P276" i="2"/>
  <c r="O276" i="2"/>
  <c r="N276" i="2"/>
  <c r="P275" i="2"/>
  <c r="O275" i="2"/>
  <c r="N275" i="2"/>
  <c r="P274" i="2"/>
  <c r="O274" i="2"/>
  <c r="N274" i="2"/>
  <c r="P273" i="2"/>
  <c r="O273" i="2"/>
  <c r="N273" i="2"/>
  <c r="P272" i="2"/>
  <c r="O272" i="2"/>
  <c r="N272" i="2"/>
  <c r="P271" i="2"/>
  <c r="O271" i="2"/>
  <c r="N271" i="2"/>
  <c r="P270" i="2"/>
  <c r="O270" i="2"/>
  <c r="N270" i="2"/>
  <c r="P269" i="2"/>
  <c r="O269" i="2"/>
  <c r="N269" i="2"/>
  <c r="P268" i="2"/>
  <c r="O268" i="2"/>
  <c r="N268" i="2"/>
  <c r="P267" i="2"/>
  <c r="O267" i="2"/>
  <c r="N267" i="2"/>
  <c r="P266" i="2"/>
  <c r="O266" i="2"/>
  <c r="N266" i="2"/>
  <c r="P265" i="2"/>
  <c r="O265" i="2"/>
  <c r="N265" i="2"/>
  <c r="P264" i="2"/>
  <c r="O264" i="2"/>
  <c r="N264" i="2"/>
  <c r="P263" i="2"/>
  <c r="O263" i="2"/>
  <c r="N263" i="2"/>
  <c r="P262" i="2"/>
  <c r="O262" i="2"/>
  <c r="N262" i="2"/>
  <c r="P261" i="2"/>
  <c r="O261" i="2"/>
  <c r="N261" i="2"/>
  <c r="P260" i="2"/>
  <c r="O260" i="2"/>
  <c r="N260" i="2"/>
  <c r="P259" i="2"/>
  <c r="O259" i="2"/>
  <c r="N259" i="2"/>
  <c r="P258" i="2"/>
  <c r="O258" i="2"/>
  <c r="N258" i="2"/>
  <c r="P257" i="2"/>
  <c r="O257" i="2"/>
  <c r="N257" i="2"/>
  <c r="P256" i="2"/>
  <c r="O256" i="2"/>
  <c r="N256" i="2"/>
  <c r="P255" i="2"/>
  <c r="O255" i="2"/>
  <c r="N255" i="2"/>
  <c r="P254" i="2"/>
  <c r="O254" i="2"/>
  <c r="N254" i="2"/>
  <c r="P253" i="2"/>
  <c r="O253" i="2"/>
  <c r="N253" i="2"/>
  <c r="P252" i="2"/>
  <c r="O252" i="2"/>
  <c r="N252" i="2"/>
  <c r="P251" i="2"/>
  <c r="O251" i="2"/>
  <c r="N251" i="2"/>
  <c r="P250" i="2"/>
  <c r="O250" i="2"/>
  <c r="N250" i="2"/>
  <c r="P249" i="2"/>
  <c r="O249" i="2"/>
  <c r="N249" i="2"/>
  <c r="P248" i="2"/>
  <c r="O248" i="2"/>
  <c r="N248" i="2"/>
  <c r="P247" i="2"/>
  <c r="O247" i="2"/>
  <c r="N247" i="2"/>
  <c r="P246" i="2"/>
  <c r="O246" i="2"/>
  <c r="N246" i="2"/>
  <c r="P245" i="2"/>
  <c r="O245" i="2"/>
  <c r="N245" i="2"/>
  <c r="P244" i="2"/>
  <c r="O244" i="2"/>
  <c r="N244" i="2"/>
  <c r="P243" i="2"/>
  <c r="O243" i="2"/>
  <c r="N243" i="2"/>
  <c r="P242" i="2"/>
  <c r="O242" i="2"/>
  <c r="N242" i="2"/>
  <c r="P241" i="2"/>
  <c r="O241" i="2"/>
  <c r="N241" i="2"/>
  <c r="P240" i="2"/>
  <c r="O240" i="2"/>
  <c r="N240" i="2"/>
  <c r="P239" i="2"/>
  <c r="O239" i="2"/>
  <c r="N239" i="2"/>
  <c r="P238" i="2"/>
  <c r="O238" i="2"/>
  <c r="N238" i="2"/>
  <c r="P237" i="2"/>
  <c r="O237" i="2"/>
  <c r="N237" i="2"/>
  <c r="P236" i="2"/>
  <c r="O236" i="2"/>
  <c r="N236" i="2"/>
  <c r="P235" i="2"/>
  <c r="O235" i="2"/>
  <c r="N235" i="2"/>
  <c r="P234" i="2"/>
  <c r="O234" i="2"/>
  <c r="N234" i="2"/>
  <c r="P233" i="2"/>
  <c r="O233" i="2"/>
  <c r="N233" i="2"/>
  <c r="P232" i="2"/>
  <c r="O232" i="2"/>
  <c r="N232" i="2"/>
  <c r="P231" i="2"/>
  <c r="O231" i="2"/>
  <c r="N231" i="2"/>
  <c r="P230" i="2"/>
  <c r="O230" i="2"/>
  <c r="N230" i="2"/>
  <c r="P229" i="2"/>
  <c r="O229" i="2"/>
  <c r="N229" i="2"/>
  <c r="P228" i="2"/>
  <c r="O228" i="2"/>
  <c r="N228" i="2"/>
  <c r="P227" i="2"/>
  <c r="O227" i="2"/>
  <c r="N227" i="2"/>
  <c r="P226" i="2"/>
  <c r="O226" i="2"/>
  <c r="N226" i="2"/>
  <c r="P225" i="2"/>
  <c r="O225" i="2"/>
  <c r="N225" i="2"/>
  <c r="P224" i="2"/>
  <c r="O224" i="2"/>
  <c r="N224" i="2"/>
  <c r="P223" i="2"/>
  <c r="O223" i="2"/>
  <c r="N223" i="2"/>
  <c r="P222" i="2"/>
  <c r="O222" i="2"/>
  <c r="N222" i="2"/>
  <c r="P221" i="2"/>
  <c r="O221" i="2"/>
  <c r="N221" i="2"/>
  <c r="P220" i="2"/>
  <c r="O220" i="2"/>
  <c r="N220" i="2"/>
  <c r="P219" i="2"/>
  <c r="O219" i="2"/>
  <c r="N219" i="2"/>
  <c r="P218" i="2"/>
  <c r="O218" i="2"/>
  <c r="N218" i="2"/>
  <c r="P217" i="2"/>
  <c r="O217" i="2"/>
  <c r="N217" i="2"/>
  <c r="P216" i="2"/>
  <c r="O216" i="2"/>
  <c r="N216" i="2"/>
  <c r="P215" i="2"/>
  <c r="O215" i="2"/>
  <c r="N215" i="2"/>
  <c r="P214" i="2"/>
  <c r="O214" i="2"/>
  <c r="N214" i="2"/>
  <c r="P213" i="2"/>
  <c r="O213" i="2"/>
  <c r="N213" i="2"/>
  <c r="P212" i="2"/>
  <c r="O212" i="2"/>
  <c r="N212" i="2"/>
  <c r="P211" i="2"/>
  <c r="O211" i="2"/>
  <c r="N211" i="2"/>
  <c r="P210" i="2"/>
  <c r="O210" i="2"/>
  <c r="N210" i="2"/>
  <c r="P209" i="2"/>
  <c r="O209" i="2"/>
  <c r="N209" i="2"/>
  <c r="P208" i="2"/>
  <c r="O208" i="2"/>
  <c r="N208" i="2"/>
  <c r="P207" i="2"/>
  <c r="O207" i="2"/>
  <c r="N207" i="2"/>
  <c r="P206" i="2"/>
  <c r="O206" i="2"/>
  <c r="N206" i="2"/>
  <c r="P205" i="2"/>
  <c r="O205" i="2"/>
  <c r="N205" i="2"/>
  <c r="P204" i="2"/>
  <c r="O204" i="2"/>
  <c r="N204" i="2"/>
  <c r="P203" i="2"/>
  <c r="O203" i="2"/>
  <c r="N203" i="2"/>
  <c r="P202" i="2"/>
  <c r="O202" i="2"/>
  <c r="N202" i="2"/>
  <c r="P201" i="2"/>
  <c r="O201" i="2"/>
  <c r="N201" i="2"/>
  <c r="P200" i="2"/>
  <c r="O200" i="2"/>
  <c r="N200" i="2"/>
  <c r="P199" i="2"/>
  <c r="O199" i="2"/>
  <c r="N199" i="2"/>
  <c r="P198" i="2"/>
  <c r="O198" i="2"/>
  <c r="N198" i="2"/>
  <c r="P197" i="2"/>
  <c r="O197" i="2"/>
  <c r="N197" i="2"/>
  <c r="P196" i="2"/>
  <c r="O196" i="2"/>
  <c r="N196" i="2"/>
  <c r="P195" i="2"/>
  <c r="O195" i="2"/>
  <c r="N195" i="2"/>
  <c r="P194" i="2"/>
  <c r="O194" i="2"/>
  <c r="N194" i="2"/>
  <c r="P193" i="2"/>
  <c r="O193" i="2"/>
  <c r="N193" i="2"/>
  <c r="P192" i="2"/>
  <c r="O192" i="2"/>
  <c r="N192" i="2"/>
  <c r="P191" i="2"/>
  <c r="O191" i="2"/>
  <c r="N191" i="2"/>
  <c r="P190" i="2"/>
  <c r="O190" i="2"/>
  <c r="N190" i="2"/>
  <c r="P189" i="2"/>
  <c r="O189" i="2"/>
  <c r="N189" i="2"/>
  <c r="P188" i="2"/>
  <c r="O188" i="2"/>
  <c r="N188" i="2"/>
  <c r="P187" i="2"/>
  <c r="O187" i="2"/>
  <c r="N187" i="2"/>
  <c r="P186" i="2"/>
  <c r="O186" i="2"/>
  <c r="N186" i="2"/>
  <c r="P185" i="2"/>
  <c r="O185" i="2"/>
  <c r="N185" i="2"/>
  <c r="P184" i="2"/>
  <c r="O184" i="2"/>
  <c r="N184" i="2"/>
  <c r="P183" i="2"/>
  <c r="O183" i="2"/>
  <c r="N183" i="2"/>
  <c r="P182" i="2"/>
  <c r="O182" i="2"/>
  <c r="N182" i="2"/>
  <c r="P181" i="2"/>
  <c r="O181" i="2"/>
  <c r="N181" i="2"/>
  <c r="P180" i="2"/>
  <c r="O180" i="2"/>
  <c r="N180" i="2"/>
  <c r="P179" i="2"/>
  <c r="O179" i="2"/>
  <c r="N179" i="2"/>
  <c r="P178" i="2"/>
  <c r="O178" i="2"/>
  <c r="N178" i="2"/>
  <c r="P177" i="2"/>
  <c r="O177" i="2"/>
  <c r="N177" i="2"/>
  <c r="P176" i="2"/>
  <c r="O176" i="2"/>
  <c r="N176" i="2"/>
  <c r="P175" i="2"/>
  <c r="O175" i="2"/>
  <c r="N175" i="2"/>
  <c r="P174" i="2"/>
  <c r="O174" i="2"/>
  <c r="N174" i="2"/>
  <c r="P173" i="2"/>
  <c r="O173" i="2"/>
  <c r="N173" i="2"/>
  <c r="P172" i="2"/>
  <c r="O172" i="2"/>
  <c r="N172" i="2"/>
  <c r="P171" i="2"/>
  <c r="O171" i="2"/>
  <c r="N171" i="2"/>
  <c r="P170" i="2"/>
  <c r="O170" i="2"/>
  <c r="N170" i="2"/>
  <c r="P169" i="2"/>
  <c r="O169" i="2"/>
  <c r="N169" i="2"/>
  <c r="P168" i="2"/>
  <c r="O168" i="2"/>
  <c r="N168" i="2"/>
  <c r="P167" i="2"/>
  <c r="O167" i="2"/>
  <c r="N167" i="2"/>
  <c r="P166" i="2"/>
  <c r="O166" i="2"/>
  <c r="N166" i="2"/>
  <c r="P165" i="2"/>
  <c r="O165" i="2"/>
  <c r="N165" i="2"/>
  <c r="P164" i="2"/>
  <c r="O164" i="2"/>
  <c r="N164" i="2"/>
  <c r="P163" i="2"/>
  <c r="O163" i="2"/>
  <c r="N163" i="2"/>
  <c r="P162" i="2"/>
  <c r="O162" i="2"/>
  <c r="N162" i="2"/>
  <c r="P161" i="2"/>
  <c r="O161" i="2"/>
  <c r="N161" i="2"/>
  <c r="P160" i="2"/>
  <c r="O160" i="2"/>
  <c r="N160" i="2"/>
  <c r="P159" i="2"/>
  <c r="O159" i="2"/>
  <c r="N159" i="2"/>
  <c r="P158" i="2"/>
  <c r="O158" i="2"/>
  <c r="N158" i="2"/>
  <c r="P157" i="2"/>
  <c r="O157" i="2"/>
  <c r="N157" i="2"/>
  <c r="P156" i="2"/>
  <c r="O156" i="2"/>
  <c r="N156" i="2"/>
  <c r="P155" i="2"/>
  <c r="O155" i="2"/>
  <c r="N155" i="2"/>
  <c r="P154" i="2"/>
  <c r="O154" i="2"/>
  <c r="N154" i="2"/>
  <c r="P153" i="2"/>
  <c r="O153" i="2"/>
  <c r="N153" i="2"/>
  <c r="P152" i="2"/>
  <c r="O152" i="2"/>
  <c r="N152" i="2"/>
  <c r="P151" i="2"/>
  <c r="O151" i="2"/>
  <c r="N151" i="2"/>
  <c r="P150" i="2"/>
  <c r="O150" i="2"/>
  <c r="N150" i="2"/>
  <c r="P149" i="2"/>
  <c r="O149" i="2"/>
  <c r="N149" i="2"/>
  <c r="P148" i="2"/>
  <c r="O148" i="2"/>
  <c r="N148" i="2"/>
  <c r="P147" i="2"/>
  <c r="O147" i="2"/>
  <c r="N147" i="2"/>
  <c r="P146" i="2"/>
  <c r="O146" i="2"/>
  <c r="N146" i="2"/>
  <c r="P145" i="2"/>
  <c r="O145" i="2"/>
  <c r="N145" i="2"/>
  <c r="P144" i="2"/>
  <c r="O144" i="2"/>
  <c r="N144" i="2"/>
  <c r="P143" i="2"/>
  <c r="O143" i="2"/>
  <c r="N143" i="2"/>
  <c r="P142" i="2"/>
  <c r="O142" i="2"/>
  <c r="N142" i="2"/>
  <c r="P141" i="2"/>
  <c r="O141" i="2"/>
  <c r="N141" i="2"/>
  <c r="P140" i="2"/>
  <c r="O140" i="2"/>
  <c r="N140" i="2"/>
  <c r="P139" i="2"/>
  <c r="O139" i="2"/>
  <c r="N139" i="2"/>
  <c r="P138" i="2"/>
  <c r="O138" i="2"/>
  <c r="N138" i="2"/>
  <c r="P137" i="2"/>
  <c r="O137" i="2"/>
  <c r="N137" i="2"/>
  <c r="P136" i="2"/>
  <c r="O136" i="2"/>
  <c r="N136" i="2"/>
  <c r="P135" i="2"/>
  <c r="O135" i="2"/>
  <c r="N135" i="2"/>
  <c r="P134" i="2"/>
  <c r="O134" i="2"/>
  <c r="N134" i="2"/>
  <c r="P133" i="2"/>
  <c r="O133" i="2"/>
  <c r="N133" i="2"/>
  <c r="P132" i="2"/>
  <c r="O132" i="2"/>
  <c r="N132" i="2"/>
  <c r="P131" i="2"/>
  <c r="O131" i="2"/>
  <c r="N131" i="2"/>
  <c r="P130" i="2"/>
  <c r="O130" i="2"/>
  <c r="N130" i="2"/>
  <c r="P129" i="2"/>
  <c r="O129" i="2"/>
  <c r="N129" i="2"/>
  <c r="P128" i="2"/>
  <c r="O128" i="2"/>
  <c r="N128" i="2"/>
  <c r="P127" i="2"/>
  <c r="O127" i="2"/>
  <c r="N127" i="2"/>
  <c r="P126" i="2"/>
  <c r="O126" i="2"/>
  <c r="N126" i="2"/>
  <c r="P125" i="2"/>
  <c r="O125" i="2"/>
  <c r="N125" i="2"/>
  <c r="P124" i="2"/>
  <c r="O124" i="2"/>
  <c r="N124" i="2"/>
  <c r="P123" i="2"/>
  <c r="O123" i="2"/>
  <c r="N123" i="2"/>
  <c r="P122" i="2"/>
  <c r="O122" i="2"/>
  <c r="N122" i="2"/>
  <c r="P121" i="2"/>
  <c r="O121" i="2"/>
  <c r="N121" i="2"/>
  <c r="P120" i="2"/>
  <c r="O120" i="2"/>
  <c r="N120" i="2"/>
  <c r="P119" i="2"/>
  <c r="O119" i="2"/>
  <c r="N119" i="2"/>
  <c r="P118" i="2"/>
  <c r="O118" i="2"/>
  <c r="N118" i="2"/>
  <c r="P117" i="2"/>
  <c r="O117" i="2"/>
  <c r="N117" i="2"/>
  <c r="P116" i="2"/>
  <c r="O116" i="2"/>
  <c r="N116" i="2"/>
  <c r="P115" i="2"/>
  <c r="O115" i="2"/>
  <c r="N115" i="2"/>
  <c r="P114" i="2"/>
  <c r="O114" i="2"/>
  <c r="N114" i="2"/>
  <c r="P113" i="2"/>
  <c r="O113" i="2"/>
  <c r="N113" i="2"/>
  <c r="P112" i="2"/>
  <c r="O112" i="2"/>
  <c r="N112" i="2"/>
  <c r="P111" i="2"/>
  <c r="O111" i="2"/>
  <c r="N111" i="2"/>
  <c r="P110" i="2"/>
  <c r="O110" i="2"/>
  <c r="N110" i="2"/>
  <c r="P109" i="2"/>
  <c r="O109" i="2"/>
  <c r="N109" i="2"/>
  <c r="P108" i="2"/>
  <c r="O108" i="2"/>
  <c r="N108" i="2"/>
  <c r="P107" i="2"/>
  <c r="O107" i="2"/>
  <c r="N107" i="2"/>
  <c r="P106" i="2"/>
  <c r="O106" i="2"/>
  <c r="N106" i="2"/>
  <c r="P105" i="2"/>
  <c r="O105" i="2"/>
  <c r="N105" i="2"/>
  <c r="P104" i="2"/>
  <c r="O104" i="2"/>
  <c r="N104" i="2"/>
  <c r="P103" i="2"/>
  <c r="O103" i="2"/>
  <c r="N103" i="2"/>
  <c r="P102" i="2"/>
  <c r="O102" i="2"/>
  <c r="N102" i="2"/>
  <c r="P101" i="2"/>
  <c r="O101" i="2"/>
  <c r="N101" i="2"/>
  <c r="P100" i="2"/>
  <c r="O100" i="2"/>
  <c r="N100" i="2"/>
  <c r="P99" i="2"/>
  <c r="O99" i="2"/>
  <c r="N99" i="2"/>
  <c r="P98" i="2"/>
  <c r="O98" i="2"/>
  <c r="N98" i="2"/>
  <c r="P97" i="2"/>
  <c r="O97" i="2"/>
  <c r="N97" i="2"/>
  <c r="P96" i="2"/>
  <c r="O96" i="2"/>
  <c r="N96" i="2"/>
  <c r="P95" i="2"/>
  <c r="O95" i="2"/>
  <c r="N95" i="2"/>
  <c r="P94" i="2"/>
  <c r="O94" i="2"/>
  <c r="N94" i="2"/>
  <c r="P93" i="2"/>
  <c r="O93" i="2"/>
  <c r="N93" i="2"/>
  <c r="P92" i="2"/>
  <c r="O92" i="2"/>
  <c r="N92" i="2"/>
  <c r="P91" i="2"/>
  <c r="O91" i="2"/>
  <c r="N91" i="2"/>
  <c r="P90" i="2"/>
  <c r="O90" i="2"/>
  <c r="N90" i="2"/>
  <c r="P89" i="2"/>
  <c r="O89" i="2"/>
  <c r="N89" i="2"/>
  <c r="P88" i="2"/>
  <c r="O88" i="2"/>
  <c r="N88" i="2"/>
  <c r="P87" i="2"/>
  <c r="O87" i="2"/>
  <c r="N87" i="2"/>
  <c r="P86" i="2"/>
  <c r="O86" i="2"/>
  <c r="N86" i="2"/>
  <c r="P85" i="2"/>
  <c r="O85" i="2"/>
  <c r="N85" i="2"/>
  <c r="P84" i="2"/>
  <c r="O84" i="2"/>
  <c r="N84" i="2"/>
  <c r="P83" i="2"/>
  <c r="O83" i="2"/>
  <c r="N83" i="2"/>
  <c r="P82" i="2"/>
  <c r="O82" i="2"/>
  <c r="N82" i="2"/>
  <c r="P81" i="2"/>
  <c r="O81" i="2"/>
  <c r="N81" i="2"/>
  <c r="P80" i="2"/>
  <c r="O80" i="2"/>
  <c r="N80" i="2"/>
  <c r="P79" i="2"/>
  <c r="O79" i="2"/>
  <c r="N79" i="2"/>
  <c r="P78" i="2"/>
  <c r="O78" i="2"/>
  <c r="N78" i="2"/>
  <c r="P77" i="2"/>
  <c r="O77" i="2"/>
  <c r="N77" i="2"/>
  <c r="P76" i="2"/>
  <c r="O76" i="2"/>
  <c r="N76" i="2"/>
  <c r="P75" i="2"/>
  <c r="O75" i="2"/>
  <c r="N75" i="2"/>
  <c r="P74" i="2"/>
  <c r="O74" i="2"/>
  <c r="N74" i="2"/>
  <c r="P73" i="2"/>
  <c r="O73" i="2"/>
  <c r="N73" i="2"/>
  <c r="P72" i="2"/>
  <c r="O72" i="2"/>
  <c r="N72" i="2"/>
  <c r="P71" i="2"/>
  <c r="O71" i="2"/>
  <c r="N71" i="2"/>
  <c r="P70" i="2"/>
  <c r="O70" i="2"/>
  <c r="N70" i="2"/>
  <c r="P69" i="2"/>
  <c r="O69" i="2"/>
  <c r="N69" i="2"/>
  <c r="P68" i="2"/>
  <c r="O68" i="2"/>
  <c r="N68" i="2"/>
  <c r="P67" i="2"/>
  <c r="O67" i="2"/>
  <c r="N67" i="2"/>
  <c r="P66" i="2"/>
  <c r="O66" i="2"/>
  <c r="N66" i="2"/>
  <c r="P65" i="2"/>
  <c r="O65" i="2"/>
  <c r="N65" i="2"/>
  <c r="P64" i="2"/>
  <c r="O64" i="2"/>
  <c r="N64" i="2"/>
  <c r="P63" i="2"/>
  <c r="O63" i="2"/>
  <c r="N63" i="2"/>
  <c r="P62" i="2"/>
  <c r="O62" i="2"/>
  <c r="N62" i="2"/>
  <c r="P61" i="2"/>
  <c r="O61" i="2"/>
  <c r="N61" i="2"/>
  <c r="P60" i="2"/>
  <c r="O60" i="2"/>
  <c r="N60" i="2"/>
  <c r="P59" i="2"/>
  <c r="O59" i="2"/>
  <c r="N59" i="2"/>
  <c r="P58" i="2"/>
  <c r="O58" i="2"/>
  <c r="N58" i="2"/>
  <c r="P57" i="2"/>
  <c r="O57" i="2"/>
  <c r="N57" i="2"/>
  <c r="P56" i="2"/>
  <c r="O56" i="2"/>
  <c r="N56" i="2"/>
  <c r="P55" i="2"/>
  <c r="O55" i="2"/>
  <c r="N55" i="2"/>
  <c r="P54" i="2"/>
  <c r="O54" i="2"/>
  <c r="N54" i="2"/>
  <c r="P53" i="2"/>
  <c r="O53" i="2"/>
  <c r="N53" i="2"/>
  <c r="P52" i="2"/>
  <c r="O52" i="2"/>
  <c r="N52" i="2"/>
  <c r="P51" i="2"/>
  <c r="O51" i="2"/>
  <c r="N51" i="2"/>
  <c r="P50" i="2"/>
  <c r="O50" i="2"/>
  <c r="N50" i="2"/>
  <c r="P49" i="2"/>
  <c r="O49" i="2"/>
  <c r="N49" i="2"/>
  <c r="P48" i="2"/>
  <c r="O48" i="2"/>
  <c r="N48" i="2"/>
  <c r="P47" i="2"/>
  <c r="O47" i="2"/>
  <c r="N47" i="2"/>
  <c r="P46" i="2"/>
  <c r="O46" i="2"/>
  <c r="N46" i="2"/>
  <c r="P45" i="2"/>
  <c r="O45" i="2"/>
  <c r="N45" i="2"/>
  <c r="P44" i="2"/>
  <c r="O44" i="2"/>
  <c r="N44" i="2"/>
  <c r="P43" i="2"/>
  <c r="O43" i="2"/>
  <c r="N43" i="2"/>
  <c r="P42" i="2"/>
  <c r="O42" i="2"/>
  <c r="N42" i="2"/>
  <c r="P41" i="2"/>
  <c r="O41" i="2"/>
  <c r="N41" i="2"/>
  <c r="P40" i="2"/>
  <c r="O40" i="2"/>
  <c r="N40" i="2"/>
  <c r="P39" i="2"/>
  <c r="O39" i="2"/>
  <c r="N39" i="2"/>
  <c r="P38" i="2"/>
  <c r="O38" i="2"/>
  <c r="N38" i="2"/>
  <c r="P37" i="2"/>
  <c r="O37" i="2"/>
  <c r="N37" i="2"/>
  <c r="P36" i="2"/>
  <c r="O36" i="2"/>
  <c r="N36" i="2"/>
  <c r="P35" i="2"/>
  <c r="O35" i="2"/>
  <c r="N35" i="2"/>
  <c r="P34" i="2"/>
  <c r="O34" i="2"/>
  <c r="N34" i="2"/>
  <c r="P33" i="2"/>
  <c r="O33" i="2"/>
  <c r="N33" i="2"/>
  <c r="P32" i="2"/>
  <c r="O32" i="2"/>
  <c r="N32" i="2"/>
  <c r="P31" i="2"/>
  <c r="O31" i="2"/>
  <c r="N31" i="2"/>
  <c r="P30" i="2"/>
  <c r="O30" i="2"/>
  <c r="N30" i="2"/>
  <c r="P29" i="2"/>
  <c r="O29" i="2"/>
  <c r="N29" i="2"/>
  <c r="P28" i="2"/>
  <c r="O28" i="2"/>
  <c r="N28" i="2"/>
  <c r="P27" i="2"/>
  <c r="O27" i="2"/>
  <c r="N27" i="2"/>
  <c r="P26" i="2"/>
  <c r="O26" i="2"/>
  <c r="N26" i="2"/>
  <c r="P25" i="2"/>
  <c r="O25" i="2"/>
  <c r="N25" i="2"/>
  <c r="P24" i="2"/>
  <c r="O24" i="2"/>
  <c r="N24" i="2"/>
  <c r="P23" i="2"/>
  <c r="O23" i="2"/>
  <c r="N23" i="2"/>
  <c r="P22" i="2"/>
  <c r="O22" i="2"/>
  <c r="N22" i="2"/>
  <c r="P21" i="2"/>
  <c r="O21" i="2"/>
  <c r="N21" i="2"/>
  <c r="P20" i="2"/>
  <c r="O20" i="2"/>
  <c r="N20" i="2"/>
  <c r="P19" i="2"/>
  <c r="O19" i="2"/>
  <c r="N19" i="2"/>
  <c r="P18" i="2"/>
  <c r="O18" i="2"/>
  <c r="N18" i="2"/>
  <c r="O17" i="2"/>
  <c r="N17" i="2"/>
  <c r="O16" i="2"/>
  <c r="N16" i="2"/>
  <c r="O15" i="2"/>
  <c r="N15" i="2"/>
  <c r="O14" i="2"/>
  <c r="N14" i="2"/>
  <c r="O13" i="2"/>
  <c r="N13" i="2"/>
  <c r="O12" i="2"/>
  <c r="N12" i="2"/>
  <c r="O11" i="2"/>
  <c r="N11" i="2"/>
  <c r="O10" i="2"/>
  <c r="N10" i="2"/>
  <c r="O9" i="2"/>
  <c r="N9" i="2"/>
  <c r="N8" i="2"/>
  <c r="N7" i="2"/>
  <c r="R369" i="1"/>
  <c r="M369" i="1"/>
  <c r="M368" i="1"/>
  <c r="M367" i="1"/>
  <c r="R365" i="1"/>
  <c r="R366" i="1" s="1"/>
  <c r="M365" i="1"/>
  <c r="M366" i="1" s="1"/>
  <c r="U361" i="1"/>
  <c r="S358" i="1"/>
  <c r="T358" i="1"/>
  <c r="U358" i="1"/>
  <c r="S359" i="1"/>
  <c r="T359" i="1"/>
  <c r="U359" i="1"/>
  <c r="S360" i="1"/>
  <c r="T360" i="1"/>
  <c r="U360" i="1"/>
  <c r="U357" i="1"/>
  <c r="T357" i="1"/>
  <c r="S357" i="1"/>
  <c r="U356" i="1"/>
  <c r="T356" i="1"/>
  <c r="S356" i="1"/>
  <c r="U355" i="1"/>
  <c r="T355" i="1"/>
  <c r="S355" i="1"/>
  <c r="U354" i="1"/>
  <c r="T354" i="1"/>
  <c r="S354" i="1"/>
  <c r="U353" i="1"/>
  <c r="T353" i="1"/>
  <c r="S353" i="1"/>
  <c r="U352" i="1"/>
  <c r="T352" i="1"/>
  <c r="S352" i="1"/>
  <c r="U351" i="1"/>
  <c r="T351" i="1"/>
  <c r="S351" i="1"/>
  <c r="U350" i="1"/>
  <c r="T350" i="1"/>
  <c r="S350" i="1"/>
  <c r="U349" i="1"/>
  <c r="T349" i="1"/>
  <c r="S349" i="1"/>
  <c r="U348" i="1"/>
  <c r="T348" i="1"/>
  <c r="S348" i="1"/>
  <c r="U347" i="1"/>
  <c r="T347" i="1"/>
  <c r="S347" i="1"/>
  <c r="U346" i="1"/>
  <c r="T346" i="1"/>
  <c r="S346" i="1"/>
  <c r="U345" i="1"/>
  <c r="T345" i="1"/>
  <c r="S345" i="1"/>
  <c r="U344" i="1"/>
  <c r="T344" i="1"/>
  <c r="S344" i="1"/>
  <c r="U343" i="1"/>
  <c r="T343" i="1"/>
  <c r="S343" i="1"/>
  <c r="U342" i="1"/>
  <c r="T342" i="1"/>
  <c r="S342" i="1"/>
  <c r="U341" i="1"/>
  <c r="T341" i="1"/>
  <c r="S341" i="1"/>
  <c r="U340" i="1"/>
  <c r="T340" i="1"/>
  <c r="S340" i="1"/>
  <c r="U339" i="1"/>
  <c r="T339" i="1"/>
  <c r="S339" i="1"/>
  <c r="U338" i="1"/>
  <c r="T338" i="1"/>
  <c r="S338" i="1"/>
  <c r="U337" i="1"/>
  <c r="T337" i="1"/>
  <c r="S337" i="1"/>
  <c r="U336" i="1"/>
  <c r="T336" i="1"/>
  <c r="S336" i="1"/>
  <c r="U335" i="1"/>
  <c r="T335" i="1"/>
  <c r="S335" i="1"/>
  <c r="U334" i="1"/>
  <c r="T334" i="1"/>
  <c r="S334" i="1"/>
  <c r="U333" i="1"/>
  <c r="T333" i="1"/>
  <c r="S333" i="1"/>
  <c r="U332" i="1"/>
  <c r="T332" i="1"/>
  <c r="S332" i="1"/>
  <c r="U331" i="1"/>
  <c r="T331" i="1"/>
  <c r="S331" i="1"/>
  <c r="U330" i="1"/>
  <c r="T330" i="1"/>
  <c r="S330" i="1"/>
  <c r="U329" i="1"/>
  <c r="T329" i="1"/>
  <c r="S329" i="1"/>
  <c r="U328" i="1"/>
  <c r="T328" i="1"/>
  <c r="S328" i="1"/>
  <c r="U327" i="1"/>
  <c r="T327" i="1"/>
  <c r="S327" i="1"/>
  <c r="U326" i="1"/>
  <c r="T326" i="1"/>
  <c r="S326" i="1"/>
  <c r="U325" i="1"/>
  <c r="T325" i="1"/>
  <c r="S325" i="1"/>
  <c r="U324" i="1"/>
  <c r="T324" i="1"/>
  <c r="S324" i="1"/>
  <c r="U323" i="1"/>
  <c r="T323" i="1"/>
  <c r="S323" i="1"/>
  <c r="U322" i="1"/>
  <c r="T322" i="1"/>
  <c r="S322" i="1"/>
  <c r="U321" i="1"/>
  <c r="T321" i="1"/>
  <c r="S321" i="1"/>
  <c r="U320" i="1"/>
  <c r="T320" i="1"/>
  <c r="S320" i="1"/>
  <c r="U319" i="1"/>
  <c r="T319" i="1"/>
  <c r="S319" i="1"/>
  <c r="U318" i="1"/>
  <c r="T318" i="1"/>
  <c r="S318" i="1"/>
  <c r="U317" i="1"/>
  <c r="T317" i="1"/>
  <c r="S317" i="1"/>
  <c r="U316" i="1"/>
  <c r="T316" i="1"/>
  <c r="S316" i="1"/>
  <c r="U315" i="1"/>
  <c r="T315" i="1"/>
  <c r="S315" i="1"/>
  <c r="U314" i="1"/>
  <c r="T314" i="1"/>
  <c r="S314" i="1"/>
  <c r="U313" i="1"/>
  <c r="T313" i="1"/>
  <c r="S313" i="1"/>
  <c r="U312" i="1"/>
  <c r="T312" i="1"/>
  <c r="S312" i="1"/>
  <c r="U311" i="1"/>
  <c r="T311" i="1"/>
  <c r="S311" i="1"/>
  <c r="U310" i="1"/>
  <c r="T310" i="1"/>
  <c r="S310" i="1"/>
  <c r="U309" i="1"/>
  <c r="T309" i="1"/>
  <c r="S309" i="1"/>
  <c r="U308" i="1"/>
  <c r="T308" i="1"/>
  <c r="S308" i="1"/>
  <c r="U307" i="1"/>
  <c r="T307" i="1"/>
  <c r="S307" i="1"/>
  <c r="U306" i="1"/>
  <c r="T306" i="1"/>
  <c r="S306" i="1"/>
  <c r="U305" i="1"/>
  <c r="T305" i="1"/>
  <c r="S305" i="1"/>
  <c r="U304" i="1"/>
  <c r="T304" i="1"/>
  <c r="S304" i="1"/>
  <c r="U303" i="1"/>
  <c r="T303" i="1"/>
  <c r="S303" i="1"/>
  <c r="U302" i="1"/>
  <c r="T302" i="1"/>
  <c r="S302" i="1"/>
  <c r="U301" i="1"/>
  <c r="T301" i="1"/>
  <c r="S301" i="1"/>
  <c r="U300" i="1"/>
  <c r="T300" i="1"/>
  <c r="S300" i="1"/>
  <c r="U299" i="1"/>
  <c r="T299" i="1"/>
  <c r="S299" i="1"/>
  <c r="U298" i="1"/>
  <c r="T298" i="1"/>
  <c r="S298" i="1"/>
  <c r="U297" i="1"/>
  <c r="T297" i="1"/>
  <c r="S297" i="1"/>
  <c r="U296" i="1"/>
  <c r="T296" i="1"/>
  <c r="S296" i="1"/>
  <c r="U295" i="1"/>
  <c r="T295" i="1"/>
  <c r="S295" i="1"/>
  <c r="U294" i="1"/>
  <c r="T294" i="1"/>
  <c r="S294" i="1"/>
  <c r="U293" i="1"/>
  <c r="T293" i="1"/>
  <c r="S293" i="1"/>
  <c r="U292" i="1"/>
  <c r="T292" i="1"/>
  <c r="S292" i="1"/>
  <c r="U291" i="1"/>
  <c r="T291" i="1"/>
  <c r="S291" i="1"/>
  <c r="U290" i="1"/>
  <c r="T290" i="1"/>
  <c r="S290" i="1"/>
  <c r="U289" i="1"/>
  <c r="T289" i="1"/>
  <c r="S289" i="1"/>
  <c r="U288" i="1"/>
  <c r="T288" i="1"/>
  <c r="S288" i="1"/>
  <c r="U287" i="1"/>
  <c r="T287" i="1"/>
  <c r="S287" i="1"/>
  <c r="U286" i="1"/>
  <c r="T286" i="1"/>
  <c r="S286" i="1"/>
  <c r="U285" i="1"/>
  <c r="T285" i="1"/>
  <c r="S285" i="1"/>
  <c r="U284" i="1"/>
  <c r="T284" i="1"/>
  <c r="S284" i="1"/>
  <c r="U283" i="1"/>
  <c r="T283" i="1"/>
  <c r="S283" i="1"/>
  <c r="U282" i="1"/>
  <c r="T282" i="1"/>
  <c r="S282" i="1"/>
  <c r="U281" i="1"/>
  <c r="T281" i="1"/>
  <c r="S281" i="1"/>
  <c r="U280" i="1"/>
  <c r="T280" i="1"/>
  <c r="S280" i="1"/>
  <c r="U279" i="1"/>
  <c r="T279" i="1"/>
  <c r="S279" i="1"/>
  <c r="U278" i="1"/>
  <c r="T278" i="1"/>
  <c r="S278" i="1"/>
  <c r="U277" i="1"/>
  <c r="T277" i="1"/>
  <c r="S277" i="1"/>
  <c r="U276" i="1"/>
  <c r="T276" i="1"/>
  <c r="S276" i="1"/>
  <c r="U275" i="1"/>
  <c r="T275" i="1"/>
  <c r="S275" i="1"/>
  <c r="U274" i="1"/>
  <c r="T274" i="1"/>
  <c r="S274" i="1"/>
  <c r="U273" i="1"/>
  <c r="T273" i="1"/>
  <c r="S273" i="1"/>
  <c r="U272" i="1"/>
  <c r="T272" i="1"/>
  <c r="S272" i="1"/>
  <c r="U271" i="1"/>
  <c r="T271" i="1"/>
  <c r="S271" i="1"/>
  <c r="U270" i="1"/>
  <c r="T270" i="1"/>
  <c r="S270" i="1"/>
  <c r="U269" i="1"/>
  <c r="T269" i="1"/>
  <c r="S269" i="1"/>
  <c r="U268" i="1"/>
  <c r="T268" i="1"/>
  <c r="S268" i="1"/>
  <c r="U267" i="1"/>
  <c r="T267" i="1"/>
  <c r="S267" i="1"/>
  <c r="U266" i="1"/>
  <c r="T266" i="1"/>
  <c r="S266" i="1"/>
  <c r="U265" i="1"/>
  <c r="T265" i="1"/>
  <c r="S265" i="1"/>
  <c r="U264" i="1"/>
  <c r="T264" i="1"/>
  <c r="S264" i="1"/>
  <c r="U263" i="1"/>
  <c r="T263" i="1"/>
  <c r="S263" i="1"/>
  <c r="U262" i="1"/>
  <c r="T262" i="1"/>
  <c r="S262" i="1"/>
  <c r="U261" i="1"/>
  <c r="T261" i="1"/>
  <c r="S261" i="1"/>
  <c r="U260" i="1"/>
  <c r="T260" i="1"/>
  <c r="S260" i="1"/>
  <c r="U259" i="1"/>
  <c r="T259" i="1"/>
  <c r="S259" i="1"/>
  <c r="U258" i="1"/>
  <c r="T258" i="1"/>
  <c r="S258" i="1"/>
  <c r="U257" i="1"/>
  <c r="T257" i="1"/>
  <c r="S257" i="1"/>
  <c r="U256" i="1"/>
  <c r="T256" i="1"/>
  <c r="S256" i="1"/>
  <c r="U255" i="1"/>
  <c r="T255" i="1"/>
  <c r="S255" i="1"/>
  <c r="U254" i="1"/>
  <c r="T254" i="1"/>
  <c r="S254" i="1"/>
  <c r="U253" i="1"/>
  <c r="T253" i="1"/>
  <c r="S253" i="1"/>
  <c r="U252" i="1"/>
  <c r="T252" i="1"/>
  <c r="S252" i="1"/>
  <c r="U251" i="1"/>
  <c r="T251" i="1"/>
  <c r="S251" i="1"/>
  <c r="U250" i="1"/>
  <c r="T250" i="1"/>
  <c r="S250" i="1"/>
  <c r="U249" i="1"/>
  <c r="T249" i="1"/>
  <c r="S249" i="1"/>
  <c r="U248" i="1"/>
  <c r="T248" i="1"/>
  <c r="S248" i="1"/>
  <c r="U247" i="1"/>
  <c r="T247" i="1"/>
  <c r="S247" i="1"/>
  <c r="U246" i="1"/>
  <c r="T246" i="1"/>
  <c r="S246" i="1"/>
  <c r="U245" i="1"/>
  <c r="T245" i="1"/>
  <c r="S245" i="1"/>
  <c r="U244" i="1"/>
  <c r="T244" i="1"/>
  <c r="S244" i="1"/>
  <c r="U243" i="1"/>
  <c r="T243" i="1"/>
  <c r="S243" i="1"/>
  <c r="U242" i="1"/>
  <c r="T242" i="1"/>
  <c r="S242" i="1"/>
  <c r="U241" i="1"/>
  <c r="T241" i="1"/>
  <c r="S241" i="1"/>
  <c r="U240" i="1"/>
  <c r="T240" i="1"/>
  <c r="S240" i="1"/>
  <c r="U239" i="1"/>
  <c r="T239" i="1"/>
  <c r="S239" i="1"/>
  <c r="U238" i="1"/>
  <c r="T238" i="1"/>
  <c r="S238" i="1"/>
  <c r="U237" i="1"/>
  <c r="T237" i="1"/>
  <c r="S237" i="1"/>
  <c r="U236" i="1"/>
  <c r="T236" i="1"/>
  <c r="S236" i="1"/>
  <c r="U235" i="1"/>
  <c r="T235" i="1"/>
  <c r="S235" i="1"/>
  <c r="U234" i="1"/>
  <c r="T234" i="1"/>
  <c r="S234" i="1"/>
  <c r="U233" i="1"/>
  <c r="T233" i="1"/>
  <c r="S233" i="1"/>
  <c r="U232" i="1"/>
  <c r="T232" i="1"/>
  <c r="S232" i="1"/>
  <c r="U231" i="1"/>
  <c r="T231" i="1"/>
  <c r="S231" i="1"/>
  <c r="U230" i="1"/>
  <c r="T230" i="1"/>
  <c r="S230" i="1"/>
  <c r="U229" i="1"/>
  <c r="T229" i="1"/>
  <c r="S229" i="1"/>
  <c r="U228" i="1"/>
  <c r="T228" i="1"/>
  <c r="S228" i="1"/>
  <c r="U227" i="1"/>
  <c r="T227" i="1"/>
  <c r="S227" i="1"/>
  <c r="U226" i="1"/>
  <c r="T226" i="1"/>
  <c r="S226" i="1"/>
  <c r="U225" i="1"/>
  <c r="T225" i="1"/>
  <c r="S225" i="1"/>
  <c r="U224" i="1"/>
  <c r="T224" i="1"/>
  <c r="S224" i="1"/>
  <c r="U223" i="1"/>
  <c r="T223" i="1"/>
  <c r="S223" i="1"/>
  <c r="U222" i="1"/>
  <c r="T222" i="1"/>
  <c r="S222" i="1"/>
  <c r="U221" i="1"/>
  <c r="T221" i="1"/>
  <c r="S221" i="1"/>
  <c r="U220" i="1"/>
  <c r="T220" i="1"/>
  <c r="S220" i="1"/>
  <c r="U219" i="1"/>
  <c r="T219" i="1"/>
  <c r="S219" i="1"/>
  <c r="U218" i="1"/>
  <c r="T218" i="1"/>
  <c r="S218" i="1"/>
  <c r="U217" i="1"/>
  <c r="T217" i="1"/>
  <c r="S217" i="1"/>
  <c r="U216" i="1"/>
  <c r="T216" i="1"/>
  <c r="S216" i="1"/>
  <c r="U215" i="1"/>
  <c r="T215" i="1"/>
  <c r="S215" i="1"/>
  <c r="U214" i="1"/>
  <c r="T214" i="1"/>
  <c r="S214" i="1"/>
  <c r="U213" i="1"/>
  <c r="T213" i="1"/>
  <c r="S213" i="1"/>
  <c r="U212" i="1"/>
  <c r="T212" i="1"/>
  <c r="S212" i="1"/>
  <c r="U211" i="1"/>
  <c r="T211" i="1"/>
  <c r="S211" i="1"/>
  <c r="U210" i="1"/>
  <c r="T210" i="1"/>
  <c r="S210" i="1"/>
  <c r="U209" i="1"/>
  <c r="T209" i="1"/>
  <c r="S209" i="1"/>
  <c r="U208" i="1"/>
  <c r="T208" i="1"/>
  <c r="S208" i="1"/>
  <c r="U207" i="1"/>
  <c r="T207" i="1"/>
  <c r="S207" i="1"/>
  <c r="U206" i="1"/>
  <c r="T206" i="1"/>
  <c r="S206" i="1"/>
  <c r="U205" i="1"/>
  <c r="T205" i="1"/>
  <c r="S205" i="1"/>
  <c r="U204" i="1"/>
  <c r="T204" i="1"/>
  <c r="S204" i="1"/>
  <c r="U203" i="1"/>
  <c r="T203" i="1"/>
  <c r="S203" i="1"/>
  <c r="U202" i="1"/>
  <c r="T202" i="1"/>
  <c r="S202" i="1"/>
  <c r="U201" i="1"/>
  <c r="T201" i="1"/>
  <c r="S201" i="1"/>
  <c r="U200" i="1"/>
  <c r="T200" i="1"/>
  <c r="S200" i="1"/>
  <c r="U199" i="1"/>
  <c r="T199" i="1"/>
  <c r="S199" i="1"/>
  <c r="U198" i="1"/>
  <c r="T198" i="1"/>
  <c r="S198" i="1"/>
  <c r="U197" i="1"/>
  <c r="T197" i="1"/>
  <c r="S197" i="1"/>
  <c r="U196" i="1"/>
  <c r="T196" i="1"/>
  <c r="S196" i="1"/>
  <c r="U195" i="1"/>
  <c r="T195" i="1"/>
  <c r="S195" i="1"/>
  <c r="U194" i="1"/>
  <c r="T194" i="1"/>
  <c r="S194" i="1"/>
  <c r="U193" i="1"/>
  <c r="T193" i="1"/>
  <c r="S193" i="1"/>
  <c r="U192" i="1"/>
  <c r="T192" i="1"/>
  <c r="S192" i="1"/>
  <c r="U191" i="1"/>
  <c r="T191" i="1"/>
  <c r="S191" i="1"/>
  <c r="U190" i="1"/>
  <c r="T190" i="1"/>
  <c r="S190" i="1"/>
  <c r="U189" i="1"/>
  <c r="T189" i="1"/>
  <c r="S189" i="1"/>
  <c r="U188" i="1"/>
  <c r="T188" i="1"/>
  <c r="S188" i="1"/>
  <c r="U187" i="1"/>
  <c r="T187" i="1"/>
  <c r="S187" i="1"/>
  <c r="U186" i="1"/>
  <c r="T186" i="1"/>
  <c r="S186" i="1"/>
  <c r="U185" i="1"/>
  <c r="T185" i="1"/>
  <c r="S185" i="1"/>
  <c r="U184" i="1"/>
  <c r="T184" i="1"/>
  <c r="S184" i="1"/>
  <c r="U183" i="1"/>
  <c r="T183" i="1"/>
  <c r="S183" i="1"/>
  <c r="U182" i="1"/>
  <c r="T182" i="1"/>
  <c r="S182" i="1"/>
  <c r="U181" i="1"/>
  <c r="T181" i="1"/>
  <c r="S181" i="1"/>
  <c r="U180" i="1"/>
  <c r="T180" i="1"/>
  <c r="S180" i="1"/>
  <c r="U179" i="1"/>
  <c r="T179" i="1"/>
  <c r="S179" i="1"/>
  <c r="U178" i="1"/>
  <c r="T178" i="1"/>
  <c r="S178" i="1"/>
  <c r="U177" i="1"/>
  <c r="T177" i="1"/>
  <c r="S177" i="1"/>
  <c r="U176" i="1"/>
  <c r="T176" i="1"/>
  <c r="S176" i="1"/>
  <c r="U175" i="1"/>
  <c r="T175" i="1"/>
  <c r="S175" i="1"/>
  <c r="U174" i="1"/>
  <c r="T174" i="1"/>
  <c r="S174" i="1"/>
  <c r="U173" i="1"/>
  <c r="T173" i="1"/>
  <c r="S173" i="1"/>
  <c r="U172" i="1"/>
  <c r="T172" i="1"/>
  <c r="S172" i="1"/>
  <c r="U171" i="1"/>
  <c r="T171" i="1"/>
  <c r="S171" i="1"/>
  <c r="U170" i="1"/>
  <c r="T170" i="1"/>
  <c r="S170" i="1"/>
  <c r="U169" i="1"/>
  <c r="T169" i="1"/>
  <c r="S169" i="1"/>
  <c r="U168" i="1"/>
  <c r="T168" i="1"/>
  <c r="S168" i="1"/>
  <c r="U167" i="1"/>
  <c r="T167" i="1"/>
  <c r="S167" i="1"/>
  <c r="U166" i="1"/>
  <c r="T166" i="1"/>
  <c r="S166" i="1"/>
  <c r="U165" i="1"/>
  <c r="T165" i="1"/>
  <c r="S165" i="1"/>
  <c r="U164" i="1"/>
  <c r="T164" i="1"/>
  <c r="S164" i="1"/>
  <c r="U163" i="1"/>
  <c r="T163" i="1"/>
  <c r="S163" i="1"/>
  <c r="U162" i="1"/>
  <c r="T162" i="1"/>
  <c r="S162" i="1"/>
  <c r="U161" i="1"/>
  <c r="T161" i="1"/>
  <c r="S161" i="1"/>
  <c r="U160" i="1"/>
  <c r="T160" i="1"/>
  <c r="S160" i="1"/>
  <c r="U159" i="1"/>
  <c r="T159" i="1"/>
  <c r="S159" i="1"/>
  <c r="U158" i="1"/>
  <c r="T158" i="1"/>
  <c r="S158" i="1"/>
  <c r="U157" i="1"/>
  <c r="T157" i="1"/>
  <c r="S157" i="1"/>
  <c r="U156" i="1"/>
  <c r="T156" i="1"/>
  <c r="S156" i="1"/>
  <c r="U155" i="1"/>
  <c r="T155" i="1"/>
  <c r="S155" i="1"/>
  <c r="U154" i="1"/>
  <c r="T154" i="1"/>
  <c r="S154" i="1"/>
  <c r="U153" i="1"/>
  <c r="T153" i="1"/>
  <c r="S153" i="1"/>
  <c r="U152" i="1"/>
  <c r="T152" i="1"/>
  <c r="S152" i="1"/>
  <c r="U151" i="1"/>
  <c r="T151" i="1"/>
  <c r="S151" i="1"/>
  <c r="U150" i="1"/>
  <c r="T150" i="1"/>
  <c r="S150" i="1"/>
  <c r="U149" i="1"/>
  <c r="T149" i="1"/>
  <c r="S149" i="1"/>
  <c r="U148" i="1"/>
  <c r="T148" i="1"/>
  <c r="S148" i="1"/>
  <c r="U147" i="1"/>
  <c r="T147" i="1"/>
  <c r="S147" i="1"/>
  <c r="U146" i="1"/>
  <c r="T146" i="1"/>
  <c r="S146" i="1"/>
  <c r="U145" i="1"/>
  <c r="T145" i="1"/>
  <c r="S145" i="1"/>
  <c r="U144" i="1"/>
  <c r="T144" i="1"/>
  <c r="S144" i="1"/>
  <c r="U143" i="1"/>
  <c r="T143" i="1"/>
  <c r="S143" i="1"/>
  <c r="U142" i="1"/>
  <c r="T142" i="1"/>
  <c r="S142" i="1"/>
  <c r="U141" i="1"/>
  <c r="T141" i="1"/>
  <c r="S141" i="1"/>
  <c r="U140" i="1"/>
  <c r="T140" i="1"/>
  <c r="S140" i="1"/>
  <c r="U139" i="1"/>
  <c r="T139" i="1"/>
  <c r="S139" i="1"/>
  <c r="U138" i="1"/>
  <c r="T138" i="1"/>
  <c r="S138" i="1"/>
  <c r="U137" i="1"/>
  <c r="T137" i="1"/>
  <c r="S137" i="1"/>
  <c r="U136" i="1"/>
  <c r="T136" i="1"/>
  <c r="S136" i="1"/>
  <c r="U135" i="1"/>
  <c r="T135" i="1"/>
  <c r="S135" i="1"/>
  <c r="U134" i="1"/>
  <c r="T134" i="1"/>
  <c r="S134" i="1"/>
  <c r="U133" i="1"/>
  <c r="T133" i="1"/>
  <c r="S133" i="1"/>
  <c r="U132" i="1"/>
  <c r="T132" i="1"/>
  <c r="S132" i="1"/>
  <c r="U131" i="1"/>
  <c r="T131" i="1"/>
  <c r="S131" i="1"/>
  <c r="U130" i="1"/>
  <c r="T130" i="1"/>
  <c r="S130" i="1"/>
  <c r="U129" i="1"/>
  <c r="T129" i="1"/>
  <c r="S129" i="1"/>
  <c r="U128" i="1"/>
  <c r="T128" i="1"/>
  <c r="S128" i="1"/>
  <c r="U127" i="1"/>
  <c r="T127" i="1"/>
  <c r="S127" i="1"/>
  <c r="U126" i="1"/>
  <c r="T126" i="1"/>
  <c r="S126" i="1"/>
  <c r="U125" i="1"/>
  <c r="T125" i="1"/>
  <c r="S125" i="1"/>
  <c r="U124" i="1"/>
  <c r="T124" i="1"/>
  <c r="S124" i="1"/>
  <c r="U123" i="1"/>
  <c r="T123" i="1"/>
  <c r="S123" i="1"/>
  <c r="U122" i="1"/>
  <c r="T122" i="1"/>
  <c r="S122" i="1"/>
  <c r="U121" i="1"/>
  <c r="T121" i="1"/>
  <c r="S121" i="1"/>
  <c r="U120" i="1"/>
  <c r="T120" i="1"/>
  <c r="S120" i="1"/>
  <c r="U119" i="1"/>
  <c r="T119" i="1"/>
  <c r="S119" i="1"/>
  <c r="U118" i="1"/>
  <c r="T118" i="1"/>
  <c r="S118" i="1"/>
  <c r="U117" i="1"/>
  <c r="T117" i="1"/>
  <c r="S117" i="1"/>
  <c r="U116" i="1"/>
  <c r="T116" i="1"/>
  <c r="S116" i="1"/>
  <c r="U115" i="1"/>
  <c r="T115" i="1"/>
  <c r="S115" i="1"/>
  <c r="U114" i="1"/>
  <c r="T114" i="1"/>
  <c r="S114" i="1"/>
  <c r="U113" i="1"/>
  <c r="T113" i="1"/>
  <c r="S113" i="1"/>
  <c r="U112" i="1"/>
  <c r="T112" i="1"/>
  <c r="S112" i="1"/>
  <c r="U111" i="1"/>
  <c r="T111" i="1"/>
  <c r="S111" i="1"/>
  <c r="U110" i="1"/>
  <c r="T110" i="1"/>
  <c r="S110" i="1"/>
  <c r="U109" i="1"/>
  <c r="T109" i="1"/>
  <c r="S109" i="1"/>
  <c r="U108" i="1"/>
  <c r="T108" i="1"/>
  <c r="S108" i="1"/>
  <c r="U107" i="1"/>
  <c r="T107" i="1"/>
  <c r="S107" i="1"/>
  <c r="U106" i="1"/>
  <c r="T106" i="1"/>
  <c r="S106" i="1"/>
  <c r="U105" i="1"/>
  <c r="T105" i="1"/>
  <c r="S105" i="1"/>
  <c r="U104" i="1"/>
  <c r="T104" i="1"/>
  <c r="S104" i="1"/>
  <c r="U103" i="1"/>
  <c r="T103" i="1"/>
  <c r="S103" i="1"/>
  <c r="U102" i="1"/>
  <c r="T102" i="1"/>
  <c r="S102" i="1"/>
  <c r="U101" i="1"/>
  <c r="T101" i="1"/>
  <c r="S101" i="1"/>
  <c r="U100" i="1"/>
  <c r="T100" i="1"/>
  <c r="S100" i="1"/>
  <c r="U99" i="1"/>
  <c r="T99" i="1"/>
  <c r="S99" i="1"/>
  <c r="U98" i="1"/>
  <c r="T98" i="1"/>
  <c r="S98" i="1"/>
  <c r="U97" i="1"/>
  <c r="T97" i="1"/>
  <c r="S97" i="1"/>
  <c r="U96" i="1"/>
  <c r="T96" i="1"/>
  <c r="S96" i="1"/>
  <c r="U95" i="1"/>
  <c r="T95" i="1"/>
  <c r="S95" i="1"/>
  <c r="U94" i="1"/>
  <c r="T94" i="1"/>
  <c r="S94" i="1"/>
  <c r="U93" i="1"/>
  <c r="T93" i="1"/>
  <c r="S93" i="1"/>
  <c r="U92" i="1"/>
  <c r="T92" i="1"/>
  <c r="S92" i="1"/>
  <c r="U91" i="1"/>
  <c r="T91" i="1"/>
  <c r="S91" i="1"/>
  <c r="U90" i="1"/>
  <c r="T90" i="1"/>
  <c r="S90" i="1"/>
  <c r="U89" i="1"/>
  <c r="T89" i="1"/>
  <c r="S89" i="1"/>
  <c r="U88" i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U76" i="1"/>
  <c r="T76" i="1"/>
  <c r="S76" i="1"/>
  <c r="U75" i="1"/>
  <c r="T75" i="1"/>
  <c r="S75" i="1"/>
  <c r="U74" i="1"/>
  <c r="T74" i="1"/>
  <c r="S74" i="1"/>
  <c r="U73" i="1"/>
  <c r="T73" i="1"/>
  <c r="S73" i="1"/>
  <c r="U72" i="1"/>
  <c r="T72" i="1"/>
  <c r="S72" i="1"/>
  <c r="U71" i="1"/>
  <c r="T71" i="1"/>
  <c r="S71" i="1"/>
  <c r="U70" i="1"/>
  <c r="T70" i="1"/>
  <c r="S70" i="1"/>
  <c r="U69" i="1"/>
  <c r="T69" i="1"/>
  <c r="S69" i="1"/>
  <c r="U68" i="1"/>
  <c r="T68" i="1"/>
  <c r="S68" i="1"/>
  <c r="U67" i="1"/>
  <c r="T67" i="1"/>
  <c r="S67" i="1"/>
  <c r="U66" i="1"/>
  <c r="T66" i="1"/>
  <c r="S66" i="1"/>
  <c r="U65" i="1"/>
  <c r="T65" i="1"/>
  <c r="S65" i="1"/>
  <c r="U64" i="1"/>
  <c r="T64" i="1"/>
  <c r="S64" i="1"/>
  <c r="U63" i="1"/>
  <c r="T63" i="1"/>
  <c r="S63" i="1"/>
  <c r="U62" i="1"/>
  <c r="T62" i="1"/>
  <c r="S62" i="1"/>
  <c r="U61" i="1"/>
  <c r="T61" i="1"/>
  <c r="S61" i="1"/>
  <c r="U60" i="1"/>
  <c r="T60" i="1"/>
  <c r="S60" i="1"/>
  <c r="U59" i="1"/>
  <c r="T59" i="1"/>
  <c r="S59" i="1"/>
  <c r="U58" i="1"/>
  <c r="T58" i="1"/>
  <c r="S58" i="1"/>
  <c r="U57" i="1"/>
  <c r="T57" i="1"/>
  <c r="S57" i="1"/>
  <c r="U56" i="1"/>
  <c r="T56" i="1"/>
  <c r="S56" i="1"/>
  <c r="U55" i="1"/>
  <c r="T55" i="1"/>
  <c r="S55" i="1"/>
  <c r="U54" i="1"/>
  <c r="T54" i="1"/>
  <c r="S54" i="1"/>
  <c r="U53" i="1"/>
  <c r="T53" i="1"/>
  <c r="S53" i="1"/>
  <c r="U52" i="1"/>
  <c r="T52" i="1"/>
  <c r="S52" i="1"/>
  <c r="U51" i="1"/>
  <c r="T51" i="1"/>
  <c r="S51" i="1"/>
  <c r="U50" i="1"/>
  <c r="T50" i="1"/>
  <c r="S50" i="1"/>
  <c r="U49" i="1"/>
  <c r="T49" i="1"/>
  <c r="S49" i="1"/>
  <c r="U48" i="1"/>
  <c r="T48" i="1"/>
  <c r="S48" i="1"/>
  <c r="U47" i="1"/>
  <c r="T47" i="1"/>
  <c r="S47" i="1"/>
  <c r="U46" i="1"/>
  <c r="T46" i="1"/>
  <c r="S46" i="1"/>
  <c r="U45" i="1"/>
  <c r="T45" i="1"/>
  <c r="S45" i="1"/>
  <c r="U44" i="1"/>
  <c r="T44" i="1"/>
  <c r="S44" i="1"/>
  <c r="U43" i="1"/>
  <c r="T43" i="1"/>
  <c r="S43" i="1"/>
  <c r="U42" i="1"/>
  <c r="T42" i="1"/>
  <c r="S42" i="1"/>
  <c r="U41" i="1"/>
  <c r="T41" i="1"/>
  <c r="S41" i="1"/>
  <c r="U40" i="1"/>
  <c r="T40" i="1"/>
  <c r="S40" i="1"/>
  <c r="U39" i="1"/>
  <c r="T39" i="1"/>
  <c r="S39" i="1"/>
  <c r="U38" i="1"/>
  <c r="T38" i="1"/>
  <c r="S38" i="1"/>
  <c r="U37" i="1"/>
  <c r="T37" i="1"/>
  <c r="S37" i="1"/>
  <c r="U36" i="1"/>
  <c r="T36" i="1"/>
  <c r="S36" i="1"/>
  <c r="U35" i="1"/>
  <c r="T35" i="1"/>
  <c r="S35" i="1"/>
  <c r="U34" i="1"/>
  <c r="T34" i="1"/>
  <c r="S34" i="1"/>
  <c r="U33" i="1"/>
  <c r="T33" i="1"/>
  <c r="S33" i="1"/>
  <c r="U32" i="1"/>
  <c r="T32" i="1"/>
  <c r="S32" i="1"/>
  <c r="U31" i="1"/>
  <c r="T31" i="1"/>
  <c r="S31" i="1"/>
  <c r="U30" i="1"/>
  <c r="T30" i="1"/>
  <c r="S30" i="1"/>
  <c r="U29" i="1"/>
  <c r="T29" i="1"/>
  <c r="S29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T19" i="1"/>
  <c r="S19" i="1"/>
  <c r="U18" i="1"/>
  <c r="T18" i="1"/>
  <c r="S18" i="1"/>
  <c r="T17" i="1"/>
  <c r="S17" i="1"/>
  <c r="T16" i="1"/>
  <c r="S16" i="1"/>
  <c r="T15" i="1"/>
  <c r="S15" i="1"/>
  <c r="T14" i="1"/>
  <c r="S14" i="1"/>
  <c r="T13" i="1"/>
  <c r="S13" i="1"/>
  <c r="T12" i="1"/>
  <c r="S12" i="1"/>
  <c r="T11" i="1"/>
  <c r="S11" i="1"/>
  <c r="T10" i="1"/>
  <c r="S10" i="1"/>
  <c r="T9" i="1"/>
  <c r="S9" i="1"/>
  <c r="S8" i="1"/>
  <c r="S7" i="1"/>
  <c r="P361" i="1"/>
  <c r="N358" i="1"/>
  <c r="O358" i="1"/>
  <c r="P358" i="1"/>
  <c r="N359" i="1"/>
  <c r="O359" i="1"/>
  <c r="P359" i="1"/>
  <c r="N360" i="1"/>
  <c r="O360" i="1"/>
  <c r="P360" i="1"/>
  <c r="P357" i="1"/>
  <c r="O357" i="1"/>
  <c r="N357" i="1"/>
  <c r="P356" i="1"/>
  <c r="O356" i="1"/>
  <c r="N356" i="1"/>
  <c r="P355" i="1"/>
  <c r="O355" i="1"/>
  <c r="N355" i="1"/>
  <c r="P354" i="1"/>
  <c r="O354" i="1"/>
  <c r="N354" i="1"/>
  <c r="P353" i="1"/>
  <c r="O353" i="1"/>
  <c r="N353" i="1"/>
  <c r="P352" i="1"/>
  <c r="O352" i="1"/>
  <c r="N352" i="1"/>
  <c r="P351" i="1"/>
  <c r="O351" i="1"/>
  <c r="N351" i="1"/>
  <c r="P350" i="1"/>
  <c r="O350" i="1"/>
  <c r="N350" i="1"/>
  <c r="P349" i="1"/>
  <c r="O349" i="1"/>
  <c r="N349" i="1"/>
  <c r="P348" i="1"/>
  <c r="O348" i="1"/>
  <c r="N348" i="1"/>
  <c r="P347" i="1"/>
  <c r="O347" i="1"/>
  <c r="N347" i="1"/>
  <c r="P346" i="1"/>
  <c r="O346" i="1"/>
  <c r="N346" i="1"/>
  <c r="P345" i="1"/>
  <c r="O345" i="1"/>
  <c r="N345" i="1"/>
  <c r="P344" i="1"/>
  <c r="O344" i="1"/>
  <c r="N344" i="1"/>
  <c r="P343" i="1"/>
  <c r="O343" i="1"/>
  <c r="N343" i="1"/>
  <c r="P342" i="1"/>
  <c r="O342" i="1"/>
  <c r="N342" i="1"/>
  <c r="P341" i="1"/>
  <c r="O341" i="1"/>
  <c r="N341" i="1"/>
  <c r="P340" i="1"/>
  <c r="O340" i="1"/>
  <c r="N340" i="1"/>
  <c r="P339" i="1"/>
  <c r="O339" i="1"/>
  <c r="N339" i="1"/>
  <c r="P338" i="1"/>
  <c r="O338" i="1"/>
  <c r="N338" i="1"/>
  <c r="P337" i="1"/>
  <c r="O337" i="1"/>
  <c r="N337" i="1"/>
  <c r="P336" i="1"/>
  <c r="O336" i="1"/>
  <c r="N336" i="1"/>
  <c r="P335" i="1"/>
  <c r="O335" i="1"/>
  <c r="N335" i="1"/>
  <c r="P334" i="1"/>
  <c r="O334" i="1"/>
  <c r="N334" i="1"/>
  <c r="P333" i="1"/>
  <c r="O333" i="1"/>
  <c r="N333" i="1"/>
  <c r="P332" i="1"/>
  <c r="O332" i="1"/>
  <c r="N332" i="1"/>
  <c r="P331" i="1"/>
  <c r="O331" i="1"/>
  <c r="N331" i="1"/>
  <c r="P330" i="1"/>
  <c r="O330" i="1"/>
  <c r="N330" i="1"/>
  <c r="P329" i="1"/>
  <c r="O329" i="1"/>
  <c r="N329" i="1"/>
  <c r="P328" i="1"/>
  <c r="O328" i="1"/>
  <c r="N328" i="1"/>
  <c r="P327" i="1"/>
  <c r="O327" i="1"/>
  <c r="N327" i="1"/>
  <c r="P326" i="1"/>
  <c r="O326" i="1"/>
  <c r="N326" i="1"/>
  <c r="P325" i="1"/>
  <c r="O325" i="1"/>
  <c r="N325" i="1"/>
  <c r="P324" i="1"/>
  <c r="O324" i="1"/>
  <c r="N324" i="1"/>
  <c r="P323" i="1"/>
  <c r="O323" i="1"/>
  <c r="N323" i="1"/>
  <c r="P322" i="1"/>
  <c r="O322" i="1"/>
  <c r="N322" i="1"/>
  <c r="P321" i="1"/>
  <c r="O321" i="1"/>
  <c r="N321" i="1"/>
  <c r="P320" i="1"/>
  <c r="O320" i="1"/>
  <c r="N320" i="1"/>
  <c r="P319" i="1"/>
  <c r="O319" i="1"/>
  <c r="N319" i="1"/>
  <c r="P318" i="1"/>
  <c r="O318" i="1"/>
  <c r="N318" i="1"/>
  <c r="P317" i="1"/>
  <c r="O317" i="1"/>
  <c r="N317" i="1"/>
  <c r="P316" i="1"/>
  <c r="O316" i="1"/>
  <c r="N316" i="1"/>
  <c r="P315" i="1"/>
  <c r="O315" i="1"/>
  <c r="N315" i="1"/>
  <c r="P314" i="1"/>
  <c r="O314" i="1"/>
  <c r="N314" i="1"/>
  <c r="P313" i="1"/>
  <c r="O313" i="1"/>
  <c r="N313" i="1"/>
  <c r="P312" i="1"/>
  <c r="O312" i="1"/>
  <c r="N312" i="1"/>
  <c r="P311" i="1"/>
  <c r="O311" i="1"/>
  <c r="N311" i="1"/>
  <c r="P310" i="1"/>
  <c r="O310" i="1"/>
  <c r="N310" i="1"/>
  <c r="P309" i="1"/>
  <c r="O309" i="1"/>
  <c r="N309" i="1"/>
  <c r="P308" i="1"/>
  <c r="O308" i="1"/>
  <c r="N308" i="1"/>
  <c r="P307" i="1"/>
  <c r="O307" i="1"/>
  <c r="N307" i="1"/>
  <c r="P306" i="1"/>
  <c r="O306" i="1"/>
  <c r="N306" i="1"/>
  <c r="P305" i="1"/>
  <c r="O305" i="1"/>
  <c r="N305" i="1"/>
  <c r="P304" i="1"/>
  <c r="O304" i="1"/>
  <c r="N304" i="1"/>
  <c r="P303" i="1"/>
  <c r="O303" i="1"/>
  <c r="N303" i="1"/>
  <c r="P302" i="1"/>
  <c r="O302" i="1"/>
  <c r="N302" i="1"/>
  <c r="P301" i="1"/>
  <c r="O301" i="1"/>
  <c r="N301" i="1"/>
  <c r="P300" i="1"/>
  <c r="O300" i="1"/>
  <c r="N300" i="1"/>
  <c r="P299" i="1"/>
  <c r="O299" i="1"/>
  <c r="N299" i="1"/>
  <c r="P298" i="1"/>
  <c r="O298" i="1"/>
  <c r="N298" i="1"/>
  <c r="P297" i="1"/>
  <c r="O297" i="1"/>
  <c r="N297" i="1"/>
  <c r="P296" i="1"/>
  <c r="O296" i="1"/>
  <c r="N296" i="1"/>
  <c r="P295" i="1"/>
  <c r="O295" i="1"/>
  <c r="N295" i="1"/>
  <c r="P294" i="1"/>
  <c r="O294" i="1"/>
  <c r="N294" i="1"/>
  <c r="P293" i="1"/>
  <c r="O293" i="1"/>
  <c r="N293" i="1"/>
  <c r="P292" i="1"/>
  <c r="O292" i="1"/>
  <c r="N292" i="1"/>
  <c r="P291" i="1"/>
  <c r="O291" i="1"/>
  <c r="N291" i="1"/>
  <c r="P290" i="1"/>
  <c r="O290" i="1"/>
  <c r="N290" i="1"/>
  <c r="P289" i="1"/>
  <c r="O289" i="1"/>
  <c r="N289" i="1"/>
  <c r="P288" i="1"/>
  <c r="O288" i="1"/>
  <c r="N288" i="1"/>
  <c r="P287" i="1"/>
  <c r="O287" i="1"/>
  <c r="N287" i="1"/>
  <c r="P286" i="1"/>
  <c r="O286" i="1"/>
  <c r="N286" i="1"/>
  <c r="P285" i="1"/>
  <c r="O285" i="1"/>
  <c r="N285" i="1"/>
  <c r="P284" i="1"/>
  <c r="O284" i="1"/>
  <c r="N284" i="1"/>
  <c r="P283" i="1"/>
  <c r="O283" i="1"/>
  <c r="N283" i="1"/>
  <c r="P282" i="1"/>
  <c r="O282" i="1"/>
  <c r="N282" i="1"/>
  <c r="P281" i="1"/>
  <c r="O281" i="1"/>
  <c r="N281" i="1"/>
  <c r="P280" i="1"/>
  <c r="O280" i="1"/>
  <c r="N280" i="1"/>
  <c r="P279" i="1"/>
  <c r="O279" i="1"/>
  <c r="N279" i="1"/>
  <c r="P278" i="1"/>
  <c r="O278" i="1"/>
  <c r="N278" i="1"/>
  <c r="P277" i="1"/>
  <c r="O277" i="1"/>
  <c r="N277" i="1"/>
  <c r="P276" i="1"/>
  <c r="O276" i="1"/>
  <c r="N276" i="1"/>
  <c r="P275" i="1"/>
  <c r="O275" i="1"/>
  <c r="N275" i="1"/>
  <c r="P274" i="1"/>
  <c r="O274" i="1"/>
  <c r="N274" i="1"/>
  <c r="P273" i="1"/>
  <c r="O273" i="1"/>
  <c r="N273" i="1"/>
  <c r="P272" i="1"/>
  <c r="O272" i="1"/>
  <c r="N272" i="1"/>
  <c r="P271" i="1"/>
  <c r="O271" i="1"/>
  <c r="N271" i="1"/>
  <c r="P270" i="1"/>
  <c r="O270" i="1"/>
  <c r="N270" i="1"/>
  <c r="P269" i="1"/>
  <c r="O269" i="1"/>
  <c r="N269" i="1"/>
  <c r="P268" i="1"/>
  <c r="O268" i="1"/>
  <c r="N268" i="1"/>
  <c r="P267" i="1"/>
  <c r="O267" i="1"/>
  <c r="N267" i="1"/>
  <c r="P266" i="1"/>
  <c r="O266" i="1"/>
  <c r="N266" i="1"/>
  <c r="P265" i="1"/>
  <c r="O265" i="1"/>
  <c r="N265" i="1"/>
  <c r="P264" i="1"/>
  <c r="O264" i="1"/>
  <c r="N264" i="1"/>
  <c r="P263" i="1"/>
  <c r="O263" i="1"/>
  <c r="N263" i="1"/>
  <c r="P262" i="1"/>
  <c r="O262" i="1"/>
  <c r="N262" i="1"/>
  <c r="P261" i="1"/>
  <c r="O261" i="1"/>
  <c r="N261" i="1"/>
  <c r="P260" i="1"/>
  <c r="O260" i="1"/>
  <c r="N260" i="1"/>
  <c r="P259" i="1"/>
  <c r="O259" i="1"/>
  <c r="N259" i="1"/>
  <c r="P258" i="1"/>
  <c r="O258" i="1"/>
  <c r="N258" i="1"/>
  <c r="P257" i="1"/>
  <c r="O257" i="1"/>
  <c r="N257" i="1"/>
  <c r="P256" i="1"/>
  <c r="O256" i="1"/>
  <c r="N256" i="1"/>
  <c r="P255" i="1"/>
  <c r="O255" i="1"/>
  <c r="N255" i="1"/>
  <c r="P254" i="1"/>
  <c r="O254" i="1"/>
  <c r="N254" i="1"/>
  <c r="P253" i="1"/>
  <c r="O253" i="1"/>
  <c r="N253" i="1"/>
  <c r="P252" i="1"/>
  <c r="O252" i="1"/>
  <c r="N252" i="1"/>
  <c r="P251" i="1"/>
  <c r="O251" i="1"/>
  <c r="N251" i="1"/>
  <c r="P250" i="1"/>
  <c r="O250" i="1"/>
  <c r="N250" i="1"/>
  <c r="P249" i="1"/>
  <c r="O249" i="1"/>
  <c r="N249" i="1"/>
  <c r="P248" i="1"/>
  <c r="O248" i="1"/>
  <c r="N248" i="1"/>
  <c r="P247" i="1"/>
  <c r="O247" i="1"/>
  <c r="N247" i="1"/>
  <c r="P246" i="1"/>
  <c r="O246" i="1"/>
  <c r="N246" i="1"/>
  <c r="P245" i="1"/>
  <c r="O245" i="1"/>
  <c r="N245" i="1"/>
  <c r="P244" i="1"/>
  <c r="O244" i="1"/>
  <c r="N244" i="1"/>
  <c r="P243" i="1"/>
  <c r="O243" i="1"/>
  <c r="N243" i="1"/>
  <c r="P242" i="1"/>
  <c r="O242" i="1"/>
  <c r="N242" i="1"/>
  <c r="P241" i="1"/>
  <c r="O241" i="1"/>
  <c r="N241" i="1"/>
  <c r="P240" i="1"/>
  <c r="O240" i="1"/>
  <c r="N240" i="1"/>
  <c r="P239" i="1"/>
  <c r="O239" i="1"/>
  <c r="N239" i="1"/>
  <c r="P238" i="1"/>
  <c r="O238" i="1"/>
  <c r="N238" i="1"/>
  <c r="P237" i="1"/>
  <c r="O237" i="1"/>
  <c r="N237" i="1"/>
  <c r="P236" i="1"/>
  <c r="O236" i="1"/>
  <c r="N236" i="1"/>
  <c r="P235" i="1"/>
  <c r="O235" i="1"/>
  <c r="N235" i="1"/>
  <c r="P234" i="1"/>
  <c r="O234" i="1"/>
  <c r="N234" i="1"/>
  <c r="P233" i="1"/>
  <c r="O233" i="1"/>
  <c r="N233" i="1"/>
  <c r="P232" i="1"/>
  <c r="O232" i="1"/>
  <c r="N232" i="1"/>
  <c r="P231" i="1"/>
  <c r="O231" i="1"/>
  <c r="N231" i="1"/>
  <c r="P230" i="1"/>
  <c r="O230" i="1"/>
  <c r="N230" i="1"/>
  <c r="P229" i="1"/>
  <c r="O229" i="1"/>
  <c r="N229" i="1"/>
  <c r="P228" i="1"/>
  <c r="O228" i="1"/>
  <c r="N228" i="1"/>
  <c r="P227" i="1"/>
  <c r="O227" i="1"/>
  <c r="N227" i="1"/>
  <c r="P226" i="1"/>
  <c r="O226" i="1"/>
  <c r="N226" i="1"/>
  <c r="P225" i="1"/>
  <c r="O225" i="1"/>
  <c r="N225" i="1"/>
  <c r="P224" i="1"/>
  <c r="O224" i="1"/>
  <c r="N224" i="1"/>
  <c r="P223" i="1"/>
  <c r="O223" i="1"/>
  <c r="N223" i="1"/>
  <c r="P222" i="1"/>
  <c r="O222" i="1"/>
  <c r="N222" i="1"/>
  <c r="P221" i="1"/>
  <c r="O221" i="1"/>
  <c r="N221" i="1"/>
  <c r="P220" i="1"/>
  <c r="O220" i="1"/>
  <c r="N220" i="1"/>
  <c r="P219" i="1"/>
  <c r="O219" i="1"/>
  <c r="N219" i="1"/>
  <c r="P218" i="1"/>
  <c r="O218" i="1"/>
  <c r="N218" i="1"/>
  <c r="P217" i="1"/>
  <c r="O217" i="1"/>
  <c r="N217" i="1"/>
  <c r="P216" i="1"/>
  <c r="O216" i="1"/>
  <c r="N216" i="1"/>
  <c r="P215" i="1"/>
  <c r="O215" i="1"/>
  <c r="N215" i="1"/>
  <c r="P214" i="1"/>
  <c r="O214" i="1"/>
  <c r="N214" i="1"/>
  <c r="P213" i="1"/>
  <c r="O213" i="1"/>
  <c r="N213" i="1"/>
  <c r="P212" i="1"/>
  <c r="O212" i="1"/>
  <c r="N212" i="1"/>
  <c r="P211" i="1"/>
  <c r="O211" i="1"/>
  <c r="N211" i="1"/>
  <c r="P210" i="1"/>
  <c r="O210" i="1"/>
  <c r="N210" i="1"/>
  <c r="P209" i="1"/>
  <c r="O209" i="1"/>
  <c r="N209" i="1"/>
  <c r="P208" i="1"/>
  <c r="O208" i="1"/>
  <c r="N208" i="1"/>
  <c r="P207" i="1"/>
  <c r="O207" i="1"/>
  <c r="N207" i="1"/>
  <c r="P206" i="1"/>
  <c r="O206" i="1"/>
  <c r="N206" i="1"/>
  <c r="P205" i="1"/>
  <c r="O205" i="1"/>
  <c r="N205" i="1"/>
  <c r="P204" i="1"/>
  <c r="O204" i="1"/>
  <c r="N204" i="1"/>
  <c r="P203" i="1"/>
  <c r="O203" i="1"/>
  <c r="N203" i="1"/>
  <c r="P202" i="1"/>
  <c r="O202" i="1"/>
  <c r="N202" i="1"/>
  <c r="P201" i="1"/>
  <c r="O201" i="1"/>
  <c r="N201" i="1"/>
  <c r="P200" i="1"/>
  <c r="O200" i="1"/>
  <c r="N200" i="1"/>
  <c r="P199" i="1"/>
  <c r="O199" i="1"/>
  <c r="N199" i="1"/>
  <c r="P198" i="1"/>
  <c r="O198" i="1"/>
  <c r="N198" i="1"/>
  <c r="P197" i="1"/>
  <c r="O197" i="1"/>
  <c r="N197" i="1"/>
  <c r="P196" i="1"/>
  <c r="O196" i="1"/>
  <c r="N196" i="1"/>
  <c r="P195" i="1"/>
  <c r="O195" i="1"/>
  <c r="N195" i="1"/>
  <c r="P194" i="1"/>
  <c r="O194" i="1"/>
  <c r="N194" i="1"/>
  <c r="P193" i="1"/>
  <c r="O193" i="1"/>
  <c r="N193" i="1"/>
  <c r="P192" i="1"/>
  <c r="O192" i="1"/>
  <c r="N192" i="1"/>
  <c r="P191" i="1"/>
  <c r="O191" i="1"/>
  <c r="N191" i="1"/>
  <c r="P190" i="1"/>
  <c r="O190" i="1"/>
  <c r="N190" i="1"/>
  <c r="P189" i="1"/>
  <c r="O189" i="1"/>
  <c r="N189" i="1"/>
  <c r="P188" i="1"/>
  <c r="O188" i="1"/>
  <c r="N188" i="1"/>
  <c r="P187" i="1"/>
  <c r="O187" i="1"/>
  <c r="N187" i="1"/>
  <c r="P186" i="1"/>
  <c r="O186" i="1"/>
  <c r="N186" i="1"/>
  <c r="P185" i="1"/>
  <c r="O185" i="1"/>
  <c r="N185" i="1"/>
  <c r="P184" i="1"/>
  <c r="O184" i="1"/>
  <c r="N184" i="1"/>
  <c r="P183" i="1"/>
  <c r="O183" i="1"/>
  <c r="N183" i="1"/>
  <c r="P182" i="1"/>
  <c r="O182" i="1"/>
  <c r="N182" i="1"/>
  <c r="P181" i="1"/>
  <c r="O181" i="1"/>
  <c r="N181" i="1"/>
  <c r="P180" i="1"/>
  <c r="O180" i="1"/>
  <c r="N180" i="1"/>
  <c r="P179" i="1"/>
  <c r="O179" i="1"/>
  <c r="N179" i="1"/>
  <c r="P178" i="1"/>
  <c r="O178" i="1"/>
  <c r="N178" i="1"/>
  <c r="P177" i="1"/>
  <c r="O177" i="1"/>
  <c r="N177" i="1"/>
  <c r="P176" i="1"/>
  <c r="O176" i="1"/>
  <c r="N176" i="1"/>
  <c r="P175" i="1"/>
  <c r="O175" i="1"/>
  <c r="N175" i="1"/>
  <c r="P174" i="1"/>
  <c r="O174" i="1"/>
  <c r="N174" i="1"/>
  <c r="P173" i="1"/>
  <c r="O173" i="1"/>
  <c r="N173" i="1"/>
  <c r="P172" i="1"/>
  <c r="O172" i="1"/>
  <c r="N172" i="1"/>
  <c r="P171" i="1"/>
  <c r="O171" i="1"/>
  <c r="N171" i="1"/>
  <c r="P170" i="1"/>
  <c r="O170" i="1"/>
  <c r="N170" i="1"/>
  <c r="P169" i="1"/>
  <c r="O169" i="1"/>
  <c r="N169" i="1"/>
  <c r="P168" i="1"/>
  <c r="O168" i="1"/>
  <c r="N168" i="1"/>
  <c r="P167" i="1"/>
  <c r="O167" i="1"/>
  <c r="N167" i="1"/>
  <c r="P166" i="1"/>
  <c r="O166" i="1"/>
  <c r="N166" i="1"/>
  <c r="P165" i="1"/>
  <c r="O165" i="1"/>
  <c r="N165" i="1"/>
  <c r="P164" i="1"/>
  <c r="O164" i="1"/>
  <c r="N164" i="1"/>
  <c r="P163" i="1"/>
  <c r="O163" i="1"/>
  <c r="N163" i="1"/>
  <c r="P162" i="1"/>
  <c r="O162" i="1"/>
  <c r="N162" i="1"/>
  <c r="P161" i="1"/>
  <c r="O161" i="1"/>
  <c r="N161" i="1"/>
  <c r="P160" i="1"/>
  <c r="O160" i="1"/>
  <c r="N160" i="1"/>
  <c r="P159" i="1"/>
  <c r="O159" i="1"/>
  <c r="N159" i="1"/>
  <c r="P158" i="1"/>
  <c r="O158" i="1"/>
  <c r="N158" i="1"/>
  <c r="P157" i="1"/>
  <c r="O157" i="1"/>
  <c r="N157" i="1"/>
  <c r="P156" i="1"/>
  <c r="O156" i="1"/>
  <c r="N156" i="1"/>
  <c r="P155" i="1"/>
  <c r="O155" i="1"/>
  <c r="N155" i="1"/>
  <c r="P154" i="1"/>
  <c r="O154" i="1"/>
  <c r="N154" i="1"/>
  <c r="P153" i="1"/>
  <c r="O153" i="1"/>
  <c r="N153" i="1"/>
  <c r="P152" i="1"/>
  <c r="O152" i="1"/>
  <c r="N152" i="1"/>
  <c r="P151" i="1"/>
  <c r="O151" i="1"/>
  <c r="N151" i="1"/>
  <c r="P150" i="1"/>
  <c r="O150" i="1"/>
  <c r="N150" i="1"/>
  <c r="P149" i="1"/>
  <c r="O149" i="1"/>
  <c r="N149" i="1"/>
  <c r="P148" i="1"/>
  <c r="O148" i="1"/>
  <c r="N148" i="1"/>
  <c r="P147" i="1"/>
  <c r="O147" i="1"/>
  <c r="N147" i="1"/>
  <c r="P146" i="1"/>
  <c r="O146" i="1"/>
  <c r="N146" i="1"/>
  <c r="P145" i="1"/>
  <c r="O145" i="1"/>
  <c r="N145" i="1"/>
  <c r="P144" i="1"/>
  <c r="O144" i="1"/>
  <c r="N144" i="1"/>
  <c r="P143" i="1"/>
  <c r="O143" i="1"/>
  <c r="N143" i="1"/>
  <c r="P142" i="1"/>
  <c r="O142" i="1"/>
  <c r="N142" i="1"/>
  <c r="P141" i="1"/>
  <c r="O141" i="1"/>
  <c r="N141" i="1"/>
  <c r="P140" i="1"/>
  <c r="O140" i="1"/>
  <c r="N140" i="1"/>
  <c r="P139" i="1"/>
  <c r="O139" i="1"/>
  <c r="N139" i="1"/>
  <c r="P138" i="1"/>
  <c r="O138" i="1"/>
  <c r="N138" i="1"/>
  <c r="P137" i="1"/>
  <c r="O137" i="1"/>
  <c r="N137" i="1"/>
  <c r="P136" i="1"/>
  <c r="O136" i="1"/>
  <c r="N136" i="1"/>
  <c r="P135" i="1"/>
  <c r="O135" i="1"/>
  <c r="N135" i="1"/>
  <c r="P134" i="1"/>
  <c r="O134" i="1"/>
  <c r="N134" i="1"/>
  <c r="P133" i="1"/>
  <c r="O133" i="1"/>
  <c r="N133" i="1"/>
  <c r="P132" i="1"/>
  <c r="O132" i="1"/>
  <c r="N132" i="1"/>
  <c r="P131" i="1"/>
  <c r="O131" i="1"/>
  <c r="N131" i="1"/>
  <c r="P130" i="1"/>
  <c r="O130" i="1"/>
  <c r="N130" i="1"/>
  <c r="P129" i="1"/>
  <c r="O129" i="1"/>
  <c r="N129" i="1"/>
  <c r="P128" i="1"/>
  <c r="O128" i="1"/>
  <c r="N128" i="1"/>
  <c r="P127" i="1"/>
  <c r="O127" i="1"/>
  <c r="N127" i="1"/>
  <c r="P126" i="1"/>
  <c r="O126" i="1"/>
  <c r="N126" i="1"/>
  <c r="P125" i="1"/>
  <c r="O125" i="1"/>
  <c r="N125" i="1"/>
  <c r="P124" i="1"/>
  <c r="O124" i="1"/>
  <c r="N124" i="1"/>
  <c r="P123" i="1"/>
  <c r="O123" i="1"/>
  <c r="N123" i="1"/>
  <c r="P122" i="1"/>
  <c r="O122" i="1"/>
  <c r="N122" i="1"/>
  <c r="P121" i="1"/>
  <c r="O121" i="1"/>
  <c r="N121" i="1"/>
  <c r="P120" i="1"/>
  <c r="O120" i="1"/>
  <c r="N120" i="1"/>
  <c r="P119" i="1"/>
  <c r="O119" i="1"/>
  <c r="N119" i="1"/>
  <c r="P118" i="1"/>
  <c r="O118" i="1"/>
  <c r="N118" i="1"/>
  <c r="P117" i="1"/>
  <c r="O117" i="1"/>
  <c r="N117" i="1"/>
  <c r="P116" i="1"/>
  <c r="O116" i="1"/>
  <c r="N116" i="1"/>
  <c r="P115" i="1"/>
  <c r="O115" i="1"/>
  <c r="N115" i="1"/>
  <c r="P114" i="1"/>
  <c r="O114" i="1"/>
  <c r="N114" i="1"/>
  <c r="P113" i="1"/>
  <c r="O113" i="1"/>
  <c r="N113" i="1"/>
  <c r="P112" i="1"/>
  <c r="O112" i="1"/>
  <c r="N112" i="1"/>
  <c r="P111" i="1"/>
  <c r="O111" i="1"/>
  <c r="N111" i="1"/>
  <c r="P110" i="1"/>
  <c r="O110" i="1"/>
  <c r="N110" i="1"/>
  <c r="P109" i="1"/>
  <c r="O109" i="1"/>
  <c r="N109" i="1"/>
  <c r="P108" i="1"/>
  <c r="O108" i="1"/>
  <c r="N108" i="1"/>
  <c r="P107" i="1"/>
  <c r="O107" i="1"/>
  <c r="N107" i="1"/>
  <c r="P106" i="1"/>
  <c r="O106" i="1"/>
  <c r="N106" i="1"/>
  <c r="P105" i="1"/>
  <c r="O105" i="1"/>
  <c r="N105" i="1"/>
  <c r="P104" i="1"/>
  <c r="O104" i="1"/>
  <c r="N104" i="1"/>
  <c r="P103" i="1"/>
  <c r="O103" i="1"/>
  <c r="N103" i="1"/>
  <c r="P102" i="1"/>
  <c r="O102" i="1"/>
  <c r="N102" i="1"/>
  <c r="P101" i="1"/>
  <c r="O101" i="1"/>
  <c r="N101" i="1"/>
  <c r="P100" i="1"/>
  <c r="O100" i="1"/>
  <c r="N100" i="1"/>
  <c r="P99" i="1"/>
  <c r="O99" i="1"/>
  <c r="N99" i="1"/>
  <c r="P98" i="1"/>
  <c r="O98" i="1"/>
  <c r="N98" i="1"/>
  <c r="P97" i="1"/>
  <c r="O97" i="1"/>
  <c r="N97" i="1"/>
  <c r="P96" i="1"/>
  <c r="O96" i="1"/>
  <c r="N96" i="1"/>
  <c r="P95" i="1"/>
  <c r="O95" i="1"/>
  <c r="N95" i="1"/>
  <c r="P94" i="1"/>
  <c r="O94" i="1"/>
  <c r="N94" i="1"/>
  <c r="P93" i="1"/>
  <c r="O93" i="1"/>
  <c r="N93" i="1"/>
  <c r="P92" i="1"/>
  <c r="O92" i="1"/>
  <c r="N92" i="1"/>
  <c r="P91" i="1"/>
  <c r="O91" i="1"/>
  <c r="N91" i="1"/>
  <c r="P90" i="1"/>
  <c r="O90" i="1"/>
  <c r="N90" i="1"/>
  <c r="P89" i="1"/>
  <c r="O89" i="1"/>
  <c r="N89" i="1"/>
  <c r="P88" i="1"/>
  <c r="O88" i="1"/>
  <c r="N88" i="1"/>
  <c r="P87" i="1"/>
  <c r="O87" i="1"/>
  <c r="N87" i="1"/>
  <c r="P86" i="1"/>
  <c r="O86" i="1"/>
  <c r="N86" i="1"/>
  <c r="P85" i="1"/>
  <c r="O85" i="1"/>
  <c r="N85" i="1"/>
  <c r="P84" i="1"/>
  <c r="O84" i="1"/>
  <c r="N84" i="1"/>
  <c r="P83" i="1"/>
  <c r="O83" i="1"/>
  <c r="N83" i="1"/>
  <c r="P82" i="1"/>
  <c r="O82" i="1"/>
  <c r="N82" i="1"/>
  <c r="P81" i="1"/>
  <c r="O81" i="1"/>
  <c r="N81" i="1"/>
  <c r="P80" i="1"/>
  <c r="O80" i="1"/>
  <c r="N80" i="1"/>
  <c r="P79" i="1"/>
  <c r="O79" i="1"/>
  <c r="N79" i="1"/>
  <c r="P78" i="1"/>
  <c r="O78" i="1"/>
  <c r="N78" i="1"/>
  <c r="P77" i="1"/>
  <c r="O77" i="1"/>
  <c r="N77" i="1"/>
  <c r="P76" i="1"/>
  <c r="O76" i="1"/>
  <c r="N76" i="1"/>
  <c r="P75" i="1"/>
  <c r="O75" i="1"/>
  <c r="N75" i="1"/>
  <c r="P74" i="1"/>
  <c r="O74" i="1"/>
  <c r="N74" i="1"/>
  <c r="P73" i="1"/>
  <c r="O73" i="1"/>
  <c r="N73" i="1"/>
  <c r="P72" i="1"/>
  <c r="O72" i="1"/>
  <c r="N72" i="1"/>
  <c r="P71" i="1"/>
  <c r="O71" i="1"/>
  <c r="N71" i="1"/>
  <c r="P70" i="1"/>
  <c r="O70" i="1"/>
  <c r="N70" i="1"/>
  <c r="P69" i="1"/>
  <c r="O69" i="1"/>
  <c r="N69" i="1"/>
  <c r="P68" i="1"/>
  <c r="O68" i="1"/>
  <c r="N68" i="1"/>
  <c r="P67" i="1"/>
  <c r="O67" i="1"/>
  <c r="N67" i="1"/>
  <c r="P66" i="1"/>
  <c r="O66" i="1"/>
  <c r="N66" i="1"/>
  <c r="P65" i="1"/>
  <c r="O65" i="1"/>
  <c r="N65" i="1"/>
  <c r="P64" i="1"/>
  <c r="O64" i="1"/>
  <c r="N64" i="1"/>
  <c r="P63" i="1"/>
  <c r="O63" i="1"/>
  <c r="N63" i="1"/>
  <c r="P62" i="1"/>
  <c r="O62" i="1"/>
  <c r="N62" i="1"/>
  <c r="P61" i="1"/>
  <c r="O61" i="1"/>
  <c r="N61" i="1"/>
  <c r="P60" i="1"/>
  <c r="O60" i="1"/>
  <c r="N60" i="1"/>
  <c r="P59" i="1"/>
  <c r="O59" i="1"/>
  <c r="N59" i="1"/>
  <c r="P58" i="1"/>
  <c r="O58" i="1"/>
  <c r="N58" i="1"/>
  <c r="P57" i="1"/>
  <c r="O57" i="1"/>
  <c r="N57" i="1"/>
  <c r="P56" i="1"/>
  <c r="O56" i="1"/>
  <c r="N56" i="1"/>
  <c r="P55" i="1"/>
  <c r="O55" i="1"/>
  <c r="N55" i="1"/>
  <c r="P54" i="1"/>
  <c r="O54" i="1"/>
  <c r="N54" i="1"/>
  <c r="P53" i="1"/>
  <c r="O53" i="1"/>
  <c r="N53" i="1"/>
  <c r="P52" i="1"/>
  <c r="O52" i="1"/>
  <c r="N52" i="1"/>
  <c r="P51" i="1"/>
  <c r="O51" i="1"/>
  <c r="N51" i="1"/>
  <c r="P50" i="1"/>
  <c r="O50" i="1"/>
  <c r="N50" i="1"/>
  <c r="P49" i="1"/>
  <c r="O49" i="1"/>
  <c r="N49" i="1"/>
  <c r="P48" i="1"/>
  <c r="O48" i="1"/>
  <c r="N48" i="1"/>
  <c r="P47" i="1"/>
  <c r="O47" i="1"/>
  <c r="N47" i="1"/>
  <c r="P46" i="1"/>
  <c r="O46" i="1"/>
  <c r="N46" i="1"/>
  <c r="P45" i="1"/>
  <c r="O45" i="1"/>
  <c r="N45" i="1"/>
  <c r="P44" i="1"/>
  <c r="O44" i="1"/>
  <c r="N44" i="1"/>
  <c r="P43" i="1"/>
  <c r="O43" i="1"/>
  <c r="N43" i="1"/>
  <c r="P42" i="1"/>
  <c r="O42" i="1"/>
  <c r="N42" i="1"/>
  <c r="O41" i="1"/>
  <c r="N41" i="1"/>
  <c r="O40" i="1"/>
  <c r="N40" i="1"/>
  <c r="O39" i="1"/>
  <c r="N39" i="1"/>
  <c r="O38" i="1"/>
  <c r="N38" i="1"/>
  <c r="O37" i="1"/>
  <c r="N37" i="1"/>
  <c r="O36" i="1"/>
  <c r="N36" i="1"/>
  <c r="O35" i="1"/>
  <c r="N35" i="1"/>
  <c r="O34" i="1"/>
  <c r="N34" i="1"/>
  <c r="O33" i="1"/>
  <c r="N33" i="1"/>
  <c r="N32" i="1"/>
  <c r="N31" i="1"/>
  <c r="Q121" i="6" l="1"/>
  <c r="AA114" i="6"/>
  <c r="R121" i="6"/>
  <c r="S121" i="6"/>
  <c r="X114" i="6"/>
  <c r="P121" i="6"/>
  <c r="AC114" i="6"/>
  <c r="T121" i="6"/>
  <c r="AD114" i="6"/>
  <c r="U121" i="6"/>
  <c r="O121" i="6"/>
  <c r="V121" i="6"/>
  <c r="U114" i="6"/>
  <c r="V114" i="6"/>
  <c r="W114" i="6"/>
  <c r="Z114" i="6"/>
  <c r="O114" i="6"/>
  <c r="N365" i="1"/>
  <c r="S365" i="1"/>
  <c r="C11" i="10"/>
  <c r="B11" i="10"/>
  <c r="F85" i="10"/>
  <c r="G102" i="10"/>
  <c r="F102" i="10"/>
  <c r="F14" i="10"/>
  <c r="F107" i="10"/>
  <c r="G69" i="10"/>
  <c r="F47" i="10"/>
  <c r="F80" i="10"/>
  <c r="G58" i="10"/>
  <c r="G25" i="10"/>
  <c r="F118" i="10"/>
  <c r="F96" i="10"/>
  <c r="F74" i="10"/>
  <c r="F63" i="10"/>
  <c r="F52" i="10"/>
  <c r="F41" i="10"/>
  <c r="F30" i="10"/>
  <c r="F19" i="10"/>
  <c r="F9" i="10"/>
  <c r="G91" i="10"/>
  <c r="F124" i="10"/>
  <c r="F129" i="10"/>
  <c r="G80" i="10"/>
  <c r="F69" i="10"/>
  <c r="F58" i="10"/>
  <c r="F116" i="10"/>
  <c r="G114" i="10"/>
  <c r="F114" i="10"/>
  <c r="G113" i="10"/>
  <c r="G36" i="10"/>
  <c r="G4" i="10"/>
  <c r="F91" i="10"/>
  <c r="F25" i="10"/>
  <c r="F4" i="10"/>
  <c r="F103" i="10"/>
  <c r="F36" i="10"/>
  <c r="F126" i="10"/>
  <c r="F115" i="10"/>
  <c r="F104" i="10"/>
  <c r="F93" i="10"/>
  <c r="F82" i="10"/>
  <c r="F71" i="10"/>
  <c r="F60" i="10"/>
  <c r="F49" i="10"/>
  <c r="F38" i="10"/>
  <c r="F27" i="10"/>
  <c r="F16" i="10"/>
  <c r="F6" i="10"/>
  <c r="G125" i="10"/>
  <c r="G103" i="10"/>
  <c r="G92" i="10"/>
  <c r="G81" i="10"/>
  <c r="G70" i="10"/>
  <c r="G59" i="10"/>
  <c r="G48" i="10"/>
  <c r="G37" i="10"/>
  <c r="G26" i="10"/>
  <c r="G15" i="10"/>
  <c r="G5" i="10"/>
  <c r="F125" i="10"/>
  <c r="F92" i="10"/>
  <c r="F81" i="10"/>
  <c r="F70" i="10"/>
  <c r="F59" i="10"/>
  <c r="F48" i="10"/>
  <c r="F37" i="10"/>
  <c r="F26" i="10"/>
  <c r="F15" i="10"/>
  <c r="F5" i="10"/>
  <c r="G124" i="10"/>
  <c r="G47" i="10"/>
  <c r="G14" i="10"/>
  <c r="F113" i="10"/>
  <c r="G123" i="10"/>
  <c r="G112" i="10"/>
  <c r="G101" i="10"/>
  <c r="G90" i="10"/>
  <c r="G79" i="10"/>
  <c r="G68" i="10"/>
  <c r="G57" i="10"/>
  <c r="G46" i="10"/>
  <c r="G35" i="10"/>
  <c r="G24" i="10"/>
  <c r="G13" i="10"/>
  <c r="G3" i="10"/>
  <c r="F123" i="10"/>
  <c r="F112" i="10"/>
  <c r="F101" i="10"/>
  <c r="F90" i="10"/>
  <c r="F79" i="10"/>
  <c r="F68" i="10"/>
  <c r="F57" i="10"/>
  <c r="F46" i="10"/>
  <c r="F35" i="10"/>
  <c r="F24" i="10"/>
  <c r="F13" i="10"/>
  <c r="F3" i="10"/>
  <c r="G133" i="10"/>
  <c r="F133" i="10"/>
  <c r="G6" i="10"/>
  <c r="F127" i="10"/>
  <c r="F106" i="10"/>
  <c r="F86" i="10"/>
  <c r="G64" i="10"/>
  <c r="G65" i="10"/>
  <c r="G44" i="10"/>
  <c r="G12" i="10"/>
  <c r="G16" i="10"/>
  <c r="G7" i="10"/>
  <c r="F117" i="10"/>
  <c r="F97" i="10"/>
  <c r="G75" i="10"/>
  <c r="G76" i="10"/>
  <c r="G55" i="10"/>
  <c r="G23" i="10"/>
  <c r="G49" i="10"/>
  <c r="F130" i="10"/>
  <c r="G109" i="10"/>
  <c r="G50" i="10"/>
  <c r="G9" i="10"/>
  <c r="G131" i="10"/>
  <c r="G67" i="10"/>
  <c r="G71" i="10"/>
  <c r="G19" i="10"/>
  <c r="F11" i="10"/>
  <c r="G78" i="10"/>
  <c r="G72" i="10"/>
  <c r="G40" i="10"/>
  <c r="G94" i="10"/>
  <c r="G63" i="10"/>
  <c r="F66" i="10"/>
  <c r="F76" i="10"/>
  <c r="F88" i="10"/>
  <c r="F98" i="10"/>
  <c r="F110" i="10"/>
  <c r="F120" i="10"/>
  <c r="G10" i="10"/>
  <c r="G21" i="10"/>
  <c r="G32" i="10"/>
  <c r="F84" i="10"/>
  <c r="F64" i="10"/>
  <c r="G42" i="10"/>
  <c r="G43" i="10"/>
  <c r="G22" i="10"/>
  <c r="F122" i="10"/>
  <c r="F105" i="10"/>
  <c r="F95" i="10"/>
  <c r="F75" i="10"/>
  <c r="G53" i="10"/>
  <c r="G54" i="10"/>
  <c r="G33" i="10"/>
  <c r="G2" i="10"/>
  <c r="G27" i="10"/>
  <c r="G17" i="10"/>
  <c r="F128" i="10"/>
  <c r="F108" i="10"/>
  <c r="G86" i="10"/>
  <c r="G87" i="10"/>
  <c r="G66" i="10"/>
  <c r="G34" i="10"/>
  <c r="G38" i="10"/>
  <c r="G28" i="10"/>
  <c r="G8" i="10"/>
  <c r="F119" i="10"/>
  <c r="G97" i="10"/>
  <c r="G98" i="10"/>
  <c r="G77" i="10"/>
  <c r="G45" i="10"/>
  <c r="G39" i="10"/>
  <c r="G18" i="10"/>
  <c r="G108" i="10"/>
  <c r="G88" i="10"/>
  <c r="G56" i="10"/>
  <c r="G60" i="10"/>
  <c r="G29" i="10"/>
  <c r="G119" i="10"/>
  <c r="G99" i="10"/>
  <c r="G61" i="10"/>
  <c r="G130" i="10"/>
  <c r="G110" i="10"/>
  <c r="G82" i="10"/>
  <c r="G51" i="10"/>
  <c r="G30" i="10"/>
  <c r="F21" i="10"/>
  <c r="F22" i="10"/>
  <c r="G121" i="10"/>
  <c r="G89" i="10"/>
  <c r="G93" i="10"/>
  <c r="G83" i="10"/>
  <c r="G62" i="10"/>
  <c r="G41" i="10"/>
  <c r="F32" i="10"/>
  <c r="F33" i="10"/>
  <c r="G132" i="10"/>
  <c r="G100" i="10"/>
  <c r="G104" i="10"/>
  <c r="G73" i="10"/>
  <c r="G52" i="10"/>
  <c r="F43" i="10"/>
  <c r="F44" i="10"/>
  <c r="F2" i="10"/>
  <c r="G111" i="10"/>
  <c r="G115" i="10"/>
  <c r="G105" i="10"/>
  <c r="G84" i="10"/>
  <c r="F54" i="10"/>
  <c r="F55" i="10"/>
  <c r="F12" i="10"/>
  <c r="G122" i="10"/>
  <c r="G126" i="10"/>
  <c r="G116" i="10"/>
  <c r="G95" i="10"/>
  <c r="G74" i="10"/>
  <c r="F65" i="10"/>
  <c r="F23" i="10"/>
  <c r="F7" i="10"/>
  <c r="G127" i="10"/>
  <c r="G106" i="10"/>
  <c r="G85" i="10"/>
  <c r="F77" i="10"/>
  <c r="F34" i="10"/>
  <c r="F17" i="10"/>
  <c r="F8" i="10"/>
  <c r="G117" i="10"/>
  <c r="G96" i="10"/>
  <c r="F87" i="10"/>
  <c r="F45" i="10"/>
  <c r="F28" i="10"/>
  <c r="F18" i="10"/>
  <c r="G128" i="10"/>
  <c r="G107" i="10"/>
  <c r="F99" i="10"/>
  <c r="F56" i="10"/>
  <c r="F39" i="10"/>
  <c r="F29" i="10"/>
  <c r="F10" i="10"/>
  <c r="G118" i="10"/>
  <c r="F109" i="10"/>
  <c r="F67" i="10"/>
  <c r="F50" i="10"/>
  <c r="F40" i="10"/>
  <c r="F20" i="10"/>
  <c r="G129" i="10"/>
  <c r="F121" i="10"/>
  <c r="F78" i="10"/>
  <c r="F61" i="10"/>
  <c r="F51" i="10"/>
  <c r="F31" i="10"/>
  <c r="F131" i="10"/>
  <c r="F132" i="10"/>
  <c r="F89" i="10"/>
  <c r="F72" i="10"/>
  <c r="F62" i="10"/>
  <c r="F42" i="10"/>
  <c r="G20" i="10"/>
  <c r="G120" i="10"/>
  <c r="F100" i="10"/>
  <c r="F83" i="10"/>
  <c r="F73" i="10"/>
  <c r="F53" i="10"/>
  <c r="G31" i="10"/>
  <c r="G11" i="10"/>
  <c r="F111" i="10"/>
  <c r="F94" i="10"/>
</calcChain>
</file>

<file path=xl/sharedStrings.xml><?xml version="1.0" encoding="utf-8"?>
<sst xmlns="http://schemas.openxmlformats.org/spreadsheetml/2006/main" count="5978" uniqueCount="149">
  <si>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</si>
  <si>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</si>
  <si>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</si>
  <si>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</si>
  <si>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</si>
  <si>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</si>
  <si>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</si>
  <si>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</si>
  <si>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</si>
  <si>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</si>
  <si>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</si>
  <si>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</si>
  <si>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</si>
  <si>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</si>
  <si>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</si>
  <si>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</si>
  <si>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</si>
  <si>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</si>
  <si>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</si>
  <si>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</si>
  <si>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</si>
  <si>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</si>
  <si>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</si>
  <si>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</si>
  <si>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</si>
  <si>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</si>
  <si>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</si>
  <si>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</si>
  <si>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</si>
  <si>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</si>
  <si>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</si>
  <si>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</si>
  <si>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</si>
  <si>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</si>
  <si>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</si>
  <si>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</si>
  <si>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</si>
  <si>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</si>
  <si>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</si>
  <si>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</si>
  <si>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</si>
  <si>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</si>
  <si>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</si>
  <si>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</si>
  <si>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</si>
  <si>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</si>
  <si>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</si>
  <si>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</si>
  <si>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</si>
  <si>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</si>
  <si>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</si>
  <si>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</si>
  <si>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</si>
  <si>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</si>
  <si>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</si>
  <si>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</si>
  <si>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</si>
  <si>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</si>
  <si>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</si>
  <si>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</si>
  <si>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</si>
  <si>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</si>
  <si>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</si>
  <si>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</si>
  <si>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</si>
  <si>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</si>
  <si>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</si>
  <si>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</si>
  <si>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</si>
  <si>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</si>
  <si>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</si>
  <si>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</si>
  <si>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</si>
  <si>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</si>
  <si>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July of 2025</t>
  </si>
  <si>
    <t/>
  </si>
  <si>
    <t>U.S.Composite Indices by Market Segment: Equal Weighted,</t>
  </si>
  <si>
    <t>U.S. Composite Index Excluding Multifamily: Value Weighted,</t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</si>
  <si>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</si>
  <si>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</si>
  <si>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</si>
  <si>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</si>
  <si>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</si>
  <si>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</si>
  <si>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</si>
  <si>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</si>
  <si>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</si>
  <si>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</si>
  <si>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</si>
  <si>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</si>
  <si>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</si>
  <si>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Pair Count, Data through July of 2025</t>
  </si>
  <si>
    <t>U.S. Pair Volume, Data through July of 2025</t>
  </si>
  <si>
    <t>U.S. Distress Sale Pairs Percentage,Data through July of 2025</t>
  </si>
  <si>
    <t>U.S. Composite NonDistress Index - Equal Weighted,</t>
  </si>
  <si>
    <t>U.S. Investment Grade NonDistress Index- Equal Weighted,</t>
  </si>
  <si>
    <t>EW M/M</t>
  </si>
  <si>
    <t>EW Q/Q</t>
  </si>
  <si>
    <t>U.S. Composite - EW YoY</t>
  </si>
  <si>
    <t>VW M/M</t>
  </si>
  <si>
    <t>VW Q/Q</t>
  </si>
  <si>
    <t>U.S. Composite - VW YoY</t>
  </si>
  <si>
    <t>min</t>
  </si>
  <si>
    <t>from trough</t>
  </si>
  <si>
    <t>y/y</t>
  </si>
  <si>
    <t>q/q</t>
  </si>
  <si>
    <t>m/m</t>
  </si>
  <si>
    <t>IG M/M</t>
  </si>
  <si>
    <t>IG Q/Q</t>
  </si>
  <si>
    <t>IG Y/Y</t>
  </si>
  <si>
    <t>GC M/M</t>
  </si>
  <si>
    <t>GC Q/Q</t>
  </si>
  <si>
    <t>GC Y/Y</t>
  </si>
  <si>
    <t>Composite</t>
  </si>
  <si>
    <t>IG</t>
  </si>
  <si>
    <t>GC</t>
  </si>
  <si>
    <t>EX APT M/M</t>
  </si>
  <si>
    <t>EX APT Q/Q</t>
  </si>
  <si>
    <t>EX APT Y/Y</t>
  </si>
  <si>
    <t>MF M/M</t>
  </si>
  <si>
    <t>MF Q/Q</t>
  </si>
  <si>
    <t>MF Y/Y</t>
  </si>
  <si>
    <t>EX-APT</t>
  </si>
  <si>
    <t>APT</t>
  </si>
  <si>
    <t>to trough</t>
  </si>
  <si>
    <t>o</t>
  </si>
  <si>
    <t>i</t>
  </si>
  <si>
    <t>r</t>
  </si>
  <si>
    <t>m</t>
  </si>
  <si>
    <t>l</t>
  </si>
  <si>
    <t>h</t>
  </si>
  <si>
    <t>QTR</t>
  </si>
  <si>
    <t xml:space="preserve">QTR </t>
  </si>
  <si>
    <t>Y/Y</t>
  </si>
  <si>
    <t>rank</t>
  </si>
  <si>
    <t>max</t>
  </si>
  <si>
    <t>composite</t>
  </si>
  <si>
    <t>ig</t>
  </si>
  <si>
    <t>gc</t>
  </si>
  <si>
    <t>comp</t>
  </si>
  <si>
    <t>y/y 2017</t>
  </si>
  <si>
    <t>y/y 2018</t>
  </si>
  <si>
    <t>y/y change</t>
  </si>
  <si>
    <t>YTD 2014</t>
  </si>
  <si>
    <t>YTD 2015</t>
  </si>
  <si>
    <t>YTD 2016</t>
  </si>
  <si>
    <t>YTD 2017</t>
  </si>
  <si>
    <t>YTD 2018</t>
  </si>
  <si>
    <t>ytd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</si>
</sst>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mm/dd/yyyy"/>
    <numFmt numFmtId="169" formatCode="mm/dd/yy"/>
    <numFmt numFmtId="170" formatCode="&quot;$&quot;#,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theme="1" tint="0.34998626667073579"/>
      <name val="Arial"/>
      <family val="2"/>
    </font>
    <font>
      <sz val="11"/>
      <color theme="4"/>
      <name val="Calibri"/>
      <family val="2"/>
      <scheme val="minor"/>
    </font>
    <font>
      <b/>
      <sz val="11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rgb="FF7F7F7F"/>
      <name val="Arial"/>
      <family val="2"/>
    </font>
    <font>
      <b/>
      <sz val="12"/>
      <color theme="1"/>
      <name val="Calibri"/>
      <family val="2"/>
    </font>
    <font>
      <sz val="11"/>
      <color theme="4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84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Alignment="1">
      <alignment horizontal="center"/>
    </xf>
    <xf numFmtId="164" fontId="7" fillId="5" borderId="0" xfId="4" applyNumberFormat="1" applyFont="1" applyFill="1" applyBorder="1" applyAlignment="1">
      <alignment horizontal="center"/>
    </xf>
    <xf numFmtId="165" fontId="1" fillId="5" borderId="0" xfId="6" applyNumberFormat="1" applyFill="1" applyAlignment="1">
      <alignment horizontal="center" vertical="center"/>
    </xf>
    <xf numFmtId="1" fontId="1" fillId="5" borderId="0" xfId="0" applyNumberFormat="1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164" fontId="9" fillId="0" borderId="0" xfId="4" applyNumberFormat="1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168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Alignment="1">
      <alignment wrapText="1"/>
    </xf>
    <xf numFmtId="168" fontId="2" fillId="5" borderId="0" xfId="0" applyNumberFormat="1" applyFont="1" applyFill="1" applyAlignment="1">
      <alignment wrapText="1"/>
    </xf>
    <xf numFmtId="38" fontId="5" fillId="5" borderId="0" xfId="5" applyNumberFormat="1" applyFont="1" applyFill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 vertical="center"/>
    </xf>
    <xf numFmtId="164" fontId="9" fillId="5" borderId="0" xfId="4" applyNumberFormat="1" applyFont="1" applyFill="1" applyBorder="1" applyAlignment="1">
      <alignment horizontal="center" vertical="center"/>
    </xf>
    <xf numFmtId="0" fontId="10" fillId="5" borderId="0" xfId="0" applyFont="1" applyFill="1"/>
    <xf numFmtId="168" fontId="1" fillId="5" borderId="0" xfId="0" applyNumberFormat="1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8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8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8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ill="1" applyAlignment="1">
      <alignment horizontal="center" vertical="center"/>
    </xf>
    <xf numFmtId="1" fontId="1" fillId="5" borderId="6" xfId="7" applyNumberFormat="1" applyFill="1" applyBorder="1" applyAlignment="1">
      <alignment horizontal="center" vertical="center"/>
    </xf>
    <xf numFmtId="14" fontId="0" fillId="5" borderId="0" xfId="0" applyNumberFormat="1" applyFill="1"/>
    <xf numFmtId="165" fontId="12" fillId="5" borderId="0" xfId="0" applyNumberFormat="1" applyFont="1" applyFill="1"/>
    <xf numFmtId="168" fontId="12" fillId="5" borderId="0" xfId="0" applyNumberFormat="1" applyFont="1" applyFill="1"/>
    <xf numFmtId="167" fontId="12" fillId="5" borderId="0" xfId="2" applyNumberFormat="1" applyFont="1" applyFill="1"/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3" fillId="5" borderId="0" xfId="0" applyFont="1" applyFill="1" applyAlignment="1">
      <alignment horizontal="left" vertical="center"/>
    </xf>
    <xf numFmtId="0" fontId="2" fillId="4" borderId="6" xfId="3" applyFont="1" applyFill="1" applyBorder="1" applyAlignment="1">
      <alignment wrapText="1"/>
    </xf>
    <xf numFmtId="43" fontId="2" fillId="4" borderId="11" xfId="3" applyNumberFormat="1" applyFont="1" applyFill="1" applyBorder="1"/>
    <xf numFmtId="43" fontId="2" fillId="4" borderId="12" xfId="3" applyNumberFormat="1" applyFont="1" applyFill="1" applyBorder="1"/>
    <xf numFmtId="0" fontId="14" fillId="5" borderId="0" xfId="0" applyFont="1" applyFill="1"/>
    <xf numFmtId="0" fontId="11" fillId="5" borderId="0" xfId="0" applyFont="1" applyFill="1" applyAlignment="1">
      <alignment horizontal="center"/>
    </xf>
    <xf numFmtId="0" fontId="11" fillId="5" borderId="0" xfId="0" applyFont="1" applyFill="1"/>
    <xf numFmtId="38" fontId="7" fillId="5" borderId="5" xfId="5" applyNumberFormat="1" applyFont="1" applyFill="1" applyBorder="1" applyAlignment="1">
      <alignment horizontal="center"/>
    </xf>
    <xf numFmtId="0" fontId="15" fillId="5" borderId="0" xfId="0" applyFont="1" applyFill="1"/>
    <xf numFmtId="169" fontId="0" fillId="4" borderId="1" xfId="0" applyNumberFormat="1" applyFill="1" applyBorder="1"/>
    <xf numFmtId="0" fontId="0" fillId="4" borderId="1" xfId="0" applyFill="1" applyBorder="1"/>
    <xf numFmtId="14" fontId="16" fillId="4" borderId="1" xfId="5" applyNumberFormat="1" applyFont="1" applyFill="1" applyBorder="1" applyAlignment="1">
      <alignment horizontal="center" vertical="center" wrapText="1"/>
    </xf>
    <xf numFmtId="3" fontId="16" fillId="4" borderId="1" xfId="5" applyNumberFormat="1" applyFont="1" applyFill="1" applyBorder="1" applyAlignment="1">
      <alignment horizontal="center" vertical="center" wrapText="1"/>
    </xf>
    <xf numFmtId="170" fontId="16" fillId="4" borderId="1" xfId="5" applyNumberFormat="1" applyFont="1" applyFill="1" applyBorder="1" applyAlignment="1">
      <alignment horizontal="center" vertical="center" wrapText="1"/>
    </xf>
    <xf numFmtId="169" fontId="0" fillId="5" borderId="0" xfId="0" applyNumberFormat="1" applyFill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0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0" fontId="0" fillId="5" borderId="0" xfId="2" applyNumberFormat="1" applyFont="1" applyFill="1"/>
    <xf numFmtId="168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8" fontId="3" fillId="5" borderId="0" xfId="0" applyNumberFormat="1" applyFont="1" applyFill="1" applyAlignment="1">
      <alignment horizontal="right" vertical="center" wrapText="1"/>
    </xf>
    <xf numFmtId="164" fontId="16" fillId="5" borderId="0" xfId="4" applyNumberFormat="1" applyFont="1" applyFill="1" applyBorder="1" applyAlignment="1">
      <alignment horizontal="center" vertical="center" wrapText="1"/>
    </xf>
    <xf numFmtId="38" fontId="16" fillId="5" borderId="0" xfId="5" applyNumberFormat="1" applyFont="1" applyFill="1" applyAlignment="1">
      <alignment horizontal="center" vertical="center" wrapText="1"/>
    </xf>
    <xf numFmtId="168" fontId="3" fillId="5" borderId="0" xfId="0" applyNumberFormat="1" applyFont="1" applyFill="1" applyAlignment="1">
      <alignment horizontal="center" vertical="center" wrapText="1"/>
    </xf>
    <xf numFmtId="38" fontId="16" fillId="5" borderId="0" xfId="5" applyNumberFormat="1" applyFont="1" applyFill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8" fontId="6" fillId="5" borderId="0" xfId="0" applyNumberFormat="1" applyFont="1" applyFill="1"/>
    <xf numFmtId="168" fontId="3" fillId="5" borderId="0" xfId="0" applyNumberFormat="1" applyFont="1" applyFill="1" applyAlignment="1">
      <alignment wrapText="1"/>
    </xf>
    <xf numFmtId="38" fontId="4" fillId="0" borderId="0" xfId="5" applyNumberFormat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164" fontId="5" fillId="6" borderId="0" xfId="4" applyNumberFormat="1" applyFont="1" applyFill="1" applyBorder="1" applyAlignment="1">
      <alignment horizontal="center" vertical="center" wrapText="1"/>
    </xf>
    <xf numFmtId="164" fontId="7" fillId="6" borderId="0" xfId="4" applyNumberFormat="1" applyFont="1" applyFill="1" applyBorder="1" applyAlignment="1">
      <alignment horizontal="center"/>
    </xf>
    <xf numFmtId="167" fontId="7" fillId="6" borderId="0" xfId="2" applyNumberFormat="1" applyFont="1" applyFill="1" applyBorder="1" applyAlignment="1">
      <alignment horizontal="center"/>
    </xf>
    <xf numFmtId="0" fontId="7" fillId="7" borderId="0" xfId="0" applyFont="1" applyFill="1" applyAlignment="1">
      <alignment horizontal="center"/>
    </xf>
    <xf numFmtId="164" fontId="17" fillId="5" borderId="0" xfId="4" applyNumberFormat="1" applyFont="1" applyFill="1" applyAlignment="1">
      <alignment horizontal="center"/>
    </xf>
    <xf numFmtId="0" fontId="7" fillId="5" borderId="0" xfId="0" applyFont="1" applyFill="1" applyAlignment="1">
      <alignment horizontal="center"/>
    </xf>
    <xf numFmtId="167" fontId="17" fillId="5" borderId="0" xfId="2" applyNumberFormat="1" applyFont="1" applyFill="1" applyAlignment="1">
      <alignment horizontal="center"/>
    </xf>
    <xf numFmtId="167" fontId="7" fillId="7" borderId="0" xfId="2" applyNumberFormat="1" applyFont="1" applyFill="1" applyAlignment="1">
      <alignment horizontal="center"/>
    </xf>
    <xf numFmtId="0" fontId="16" fillId="8" borderId="0" xfId="3" applyFont="1" applyFill="1" applyAlignment="1">
      <alignment horizontal="center" vertical="center" wrapText="1"/>
    </xf>
    <xf numFmtId="10" fontId="16" fillId="8" borderId="0" xfId="2" applyNumberFormat="1" applyFont="1" applyFill="1" applyAlignment="1">
      <alignment horizontal="center" vertical="center" wrapText="1"/>
    </xf>
    <xf numFmtId="0" fontId="16" fillId="8" borderId="0" xfId="0" applyFont="1" applyFill="1" applyAlignment="1">
      <alignment horizontal="center" vertical="center" wrapText="1"/>
    </xf>
    <xf numFmtId="166" fontId="7" fillId="8" borderId="0" xfId="6" applyNumberFormat="1" applyFont="1" applyFill="1" applyAlignment="1">
      <alignment horizontal="center" vertical="center"/>
    </xf>
    <xf numFmtId="0" fontId="7" fillId="8" borderId="0" xfId="0" applyFont="1" applyFill="1"/>
    <xf numFmtId="167" fontId="7" fillId="8" borderId="0" xfId="2" applyNumberFormat="1" applyFont="1" applyFill="1" applyAlignment="1">
      <alignment horizontal="center" vertical="center"/>
    </xf>
    <xf numFmtId="167" fontId="7" fillId="8" borderId="0" xfId="2" applyNumberFormat="1" applyFont="1" applyFill="1"/>
    <xf numFmtId="0" fontId="4" fillId="7" borderId="0" xfId="0" applyFont="1" applyFill="1"/>
    <xf numFmtId="0" fontId="4" fillId="5" borderId="0" xfId="0" applyFont="1" applyFill="1"/>
    <xf numFmtId="165" fontId="17" fillId="5" borderId="0" xfId="5" applyNumberFormat="1" applyFont="1" applyFill="1" applyAlignment="1">
      <alignment horizontal="center"/>
    </xf>
    <xf numFmtId="165" fontId="17" fillId="5" borderId="0" xfId="6" applyNumberFormat="1" applyFont="1" applyFill="1" applyAlignment="1">
      <alignment horizontal="center" vertical="center"/>
    </xf>
    <xf numFmtId="1" fontId="17" fillId="5" borderId="0" xfId="0" applyNumberFormat="1" applyFont="1" applyFill="1" applyAlignment="1">
      <alignment horizontal="center" vertical="center"/>
    </xf>
    <xf numFmtId="167" fontId="17" fillId="5" borderId="0" xfId="2" applyNumberFormat="1" applyFont="1" applyFill="1" applyAlignment="1">
      <alignment horizontal="center" vertical="center"/>
    </xf>
    <xf numFmtId="38" fontId="5" fillId="6" borderId="0" xfId="5" applyNumberFormat="1" applyFont="1" applyFill="1" applyAlignment="1">
      <alignment horizontal="center" vertical="center" wrapText="1"/>
    </xf>
    <xf numFmtId="38" fontId="7" fillId="6" borderId="0" xfId="5" applyNumberFormat="1" applyFont="1" applyFill="1" applyAlignment="1">
      <alignment horizontal="center" vertical="center"/>
    </xf>
    <xf numFmtId="167" fontId="7" fillId="6" borderId="0" xfId="2" applyNumberFormat="1" applyFont="1" applyFill="1" applyAlignment="1">
      <alignment horizontal="center" vertical="center"/>
    </xf>
    <xf numFmtId="0" fontId="2" fillId="8" borderId="0" xfId="0" applyFont="1" applyFill="1" applyAlignment="1">
      <alignment vertical="center" wrapText="1"/>
    </xf>
    <xf numFmtId="0" fontId="0" fillId="8" borderId="0" xfId="0" applyFill="1"/>
    <xf numFmtId="38" fontId="7" fillId="8" borderId="0" xfId="5" applyNumberFormat="1" applyFont="1" applyFill="1" applyAlignment="1">
      <alignment horizontal="center" vertical="center"/>
    </xf>
    <xf numFmtId="164" fontId="18" fillId="5" borderId="0" xfId="4" applyNumberFormat="1" applyFont="1" applyFill="1" applyAlignment="1">
      <alignment horizontal="center" vertical="center"/>
    </xf>
    <xf numFmtId="38" fontId="18" fillId="5" borderId="0" xfId="5" applyNumberFormat="1" applyFont="1" applyFill="1" applyAlignment="1">
      <alignment horizontal="center" vertical="center"/>
    </xf>
    <xf numFmtId="164" fontId="17" fillId="5" borderId="0" xfId="4" applyNumberFormat="1" applyFont="1" applyFill="1" applyAlignment="1">
      <alignment horizontal="center" vertical="center"/>
    </xf>
    <xf numFmtId="1" fontId="1" fillId="6" borderId="0" xfId="0" applyNumberFormat="1" applyFont="1" applyFill="1" applyAlignment="1">
      <alignment horizontal="center" vertical="center"/>
    </xf>
    <xf numFmtId="167" fontId="1" fillId="6" borderId="0" xfId="2" applyNumberFormat="1" applyFont="1" applyFill="1" applyAlignment="1">
      <alignment horizontal="center" vertical="center"/>
    </xf>
    <xf numFmtId="0" fontId="3" fillId="8" borderId="0" xfId="0" applyFont="1" applyFill="1" applyAlignment="1">
      <alignment vertical="center" wrapText="1"/>
    </xf>
    <xf numFmtId="0" fontId="6" fillId="8" borderId="0" xfId="0" applyFont="1" applyFill="1"/>
    <xf numFmtId="167" fontId="1" fillId="8" borderId="0" xfId="2" applyNumberFormat="1" applyFont="1" applyFill="1" applyAlignment="1">
      <alignment horizontal="center" vertical="center"/>
    </xf>
    <xf numFmtId="1" fontId="1" fillId="8" borderId="0" xfId="0" applyNumberFormat="1" applyFont="1" applyFill="1" applyAlignment="1">
      <alignment horizontal="center" vertical="center"/>
    </xf>
    <xf numFmtId="38" fontId="18" fillId="5" borderId="5" xfId="5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Alignment="1">
      <alignment horizontal="center" vertical="center" wrapText="1"/>
    </xf>
    <xf numFmtId="38" fontId="18" fillId="5" borderId="6" xfId="5" applyNumberFormat="1" applyFont="1" applyFill="1" applyBorder="1" applyAlignment="1">
      <alignment horizontal="center" vertical="center" wrapText="1"/>
    </xf>
    <xf numFmtId="0" fontId="12" fillId="5" borderId="0" xfId="0" applyFont="1" applyFill="1"/>
    <xf numFmtId="167" fontId="12" fillId="5" borderId="5" xfId="2" applyNumberFormat="1" applyFont="1" applyFill="1" applyBorder="1" applyAlignment="1">
      <alignment horizontal="center" vertical="center"/>
    </xf>
    <xf numFmtId="1" fontId="12" fillId="5" borderId="5" xfId="0" applyNumberFormat="1" applyFont="1" applyFill="1" applyBorder="1" applyAlignment="1">
      <alignment horizontal="center" vertical="center"/>
    </xf>
    <xf numFmtId="1" fontId="12" fillId="5" borderId="0" xfId="0" applyNumberFormat="1" applyFont="1" applyFill="1" applyAlignment="1">
      <alignment horizontal="center" vertical="center"/>
    </xf>
    <xf numFmtId="1" fontId="12" fillId="5" borderId="0" xfId="7" applyNumberFormat="1" applyFont="1" applyFill="1" applyAlignment="1">
      <alignment horizontal="center" vertical="center"/>
    </xf>
    <xf numFmtId="1" fontId="12" fillId="5" borderId="6" xfId="0" applyNumberFormat="1" applyFont="1" applyFill="1" applyBorder="1" applyAlignment="1">
      <alignment horizontal="center" vertical="center"/>
    </xf>
    <xf numFmtId="168" fontId="19" fillId="5" borderId="0" xfId="0" applyNumberFormat="1" applyFont="1" applyFill="1" applyAlignment="1">
      <alignment horizontal="center" vertical="center" wrapText="1"/>
    </xf>
    <xf numFmtId="167" fontId="17" fillId="5" borderId="5" xfId="2" applyNumberFormat="1" applyFont="1" applyFill="1" applyBorder="1" applyAlignment="1">
      <alignment horizontal="center"/>
    </xf>
    <xf numFmtId="167" fontId="17" fillId="5" borderId="13" xfId="2" applyNumberFormat="1" applyFont="1" applyFill="1" applyBorder="1" applyAlignment="1">
      <alignment horizontal="center"/>
    </xf>
    <xf numFmtId="164" fontId="17" fillId="5" borderId="5" xfId="1" applyNumberFormat="1" applyFont="1" applyFill="1" applyBorder="1" applyAlignment="1">
      <alignment horizontal="center"/>
    </xf>
    <xf numFmtId="164" fontId="17" fillId="5" borderId="13" xfId="1" applyNumberFormat="1" applyFont="1" applyFill="1" applyBorder="1" applyAlignment="1">
      <alignment horizontal="center"/>
    </xf>
    <xf numFmtId="38" fontId="17" fillId="5" borderId="5" xfId="5" applyNumberFormat="1" applyFont="1" applyFill="1" applyBorder="1" applyAlignment="1">
      <alignment horizontal="center"/>
    </xf>
    <xf numFmtId="38" fontId="17" fillId="5" borderId="0" xfId="5" applyNumberFormat="1" applyFont="1" applyFill="1" applyAlignment="1">
      <alignment horizontal="center"/>
    </xf>
    <xf numFmtId="38" fontId="17" fillId="5" borderId="6" xfId="5" applyNumberFormat="1" applyFont="1" applyFill="1" applyBorder="1" applyAlignment="1">
      <alignment horizontal="center"/>
    </xf>
    <xf numFmtId="38" fontId="17" fillId="5" borderId="13" xfId="5" applyNumberFormat="1" applyFont="1" applyFill="1" applyBorder="1" applyAlignment="1">
      <alignment horizontal="center"/>
    </xf>
    <xf numFmtId="3" fontId="20" fillId="5" borderId="0" xfId="5" applyNumberFormat="1" applyFont="1" applyFill="1" applyAlignment="1">
      <alignment horizontal="center"/>
    </xf>
    <xf numFmtId="14" fontId="21" fillId="5" borderId="0" xfId="5" applyNumberFormat="1" applyFont="1" applyFill="1" applyAlignment="1">
      <alignment horizontal="center"/>
    </xf>
    <xf numFmtId="3" fontId="21" fillId="5" borderId="0" xfId="5" applyNumberFormat="1" applyFont="1" applyFill="1" applyAlignment="1">
      <alignment horizontal="center"/>
    </xf>
    <xf numFmtId="170" fontId="21" fillId="5" borderId="0" xfId="5" applyNumberFormat="1" applyFont="1" applyFill="1" applyAlignment="1">
      <alignment horizontal="center"/>
    </xf>
    <xf numFmtId="0" fontId="21" fillId="5" borderId="0" xfId="5" applyFont="1" applyFill="1" applyAlignment="1">
      <alignment horizontal="center" vertical="center"/>
    </xf>
    <xf numFmtId="14" fontId="20" fillId="5" borderId="0" xfId="5" applyNumberFormat="1" applyFont="1" applyFill="1" applyAlignment="1">
      <alignment horizontal="center"/>
    </xf>
    <xf numFmtId="167" fontId="20" fillId="5" borderId="0" xfId="2" applyNumberFormat="1" applyFont="1" applyFill="1" applyAlignment="1">
      <alignment horizontal="center"/>
    </xf>
    <xf numFmtId="167" fontId="21" fillId="5" borderId="0" xfId="2" applyNumberFormat="1" applyFont="1" applyFill="1" applyAlignment="1">
      <alignment horizontal="center"/>
    </xf>
  </cellXfs>
  <cellStyles count="9">
    <cellStyle name="40% - Accent4 2 4" xfId="8" xr:uid="{280366E3-C174-4E98-8ECD-07EE62DBE067}"/>
    <cellStyle name="40% - Accent5" xfId="3" builtinId="47"/>
    <cellStyle name="Comma" xfId="1" builtinId="3"/>
    <cellStyle name="Comma 2" xfId="4" xr:uid="{1C5B7E82-1E0B-4392-B2BE-138C9B16BD70}"/>
    <cellStyle name="Normal" xfId="0" builtinId="0"/>
    <cellStyle name="Normal 10" xfId="7" xr:uid="{58B63B2F-2D00-4751-842C-CD1C74236E4E}"/>
    <cellStyle name="Normal 15" xfId="6" xr:uid="{5C5039A7-59D6-4ACA-A40E-1898A277B19A}"/>
    <cellStyle name="Normal 16" xfId="5" xr:uid="{33D47FB9-AEEA-4F44-973F-8C247D859DC4}"/>
    <cellStyle name="Percent" xfId="2" builtinId="5"/>
  </cellStyles>
  <dxfs count="4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VW'!$Q$6:$Q$360</c:f>
              <c:numCache>
                <c:formatCode>[$-409]mmm\-yy;@</c:formatCode>
                <c:ptCount val="355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  <c:pt idx="328">
                  <c:v>45061</c:v>
                </c:pt>
                <c:pt idx="329">
                  <c:v>45092</c:v>
                </c:pt>
                <c:pt idx="330">
                  <c:v>45122</c:v>
                </c:pt>
                <c:pt idx="331">
                  <c:v>45153</c:v>
                </c:pt>
                <c:pt idx="332">
                  <c:v>45184</c:v>
                </c:pt>
                <c:pt idx="333">
                  <c:v>45214</c:v>
                </c:pt>
                <c:pt idx="334">
                  <c:v>45245</c:v>
                </c:pt>
                <c:pt idx="335">
                  <c:v>45275</c:v>
                </c:pt>
                <c:pt idx="336">
                  <c:v>45306</c:v>
                </c:pt>
                <c:pt idx="337">
                  <c:v>45337</c:v>
                </c:pt>
                <c:pt idx="338">
                  <c:v>45366</c:v>
                </c:pt>
                <c:pt idx="339">
                  <c:v>45397</c:v>
                </c:pt>
                <c:pt idx="340">
                  <c:v>45427</c:v>
                </c:pt>
                <c:pt idx="341">
                  <c:v>45458</c:v>
                </c:pt>
                <c:pt idx="342">
                  <c:v>45488</c:v>
                </c:pt>
                <c:pt idx="343">
                  <c:v>45519</c:v>
                </c:pt>
                <c:pt idx="344">
                  <c:v>45550</c:v>
                </c:pt>
                <c:pt idx="345">
                  <c:v>45580</c:v>
                </c:pt>
                <c:pt idx="346">
                  <c:v>45611</c:v>
                </c:pt>
                <c:pt idx="347">
                  <c:v>45641</c:v>
                </c:pt>
                <c:pt idx="348">
                  <c:v>45672</c:v>
                </c:pt>
                <c:pt idx="349">
                  <c:v>45703</c:v>
                </c:pt>
                <c:pt idx="350">
                  <c:v>45731</c:v>
                </c:pt>
                <c:pt idx="351">
                  <c:v>45762</c:v>
                </c:pt>
                <c:pt idx="352">
                  <c:v>45792</c:v>
                </c:pt>
                <c:pt idx="353">
                  <c:v>45823</c:v>
                </c:pt>
                <c:pt idx="354">
                  <c:v>45853</c:v>
                </c:pt>
              </c:numCache>
            </c:numRef>
          </c:xVal>
          <c:yVal>
            <c:numRef>
              <c:f>'U.S. EW &amp; VW'!$R$6:$R$360</c:f>
              <c:numCache>
                <c:formatCode>0</c:formatCode>
                <c:ptCount val="355"/>
                <c:pt idx="0">
                  <c:v>65.996921549236504</c:v>
                </c:pt>
                <c:pt idx="1">
                  <c:v>65.206479796289003</c:v>
                </c:pt>
                <c:pt idx="2">
                  <c:v>64.447518804414301</c:v>
                </c:pt>
                <c:pt idx="3">
                  <c:v>64.088353264413698</c:v>
                </c:pt>
                <c:pt idx="4">
                  <c:v>63.6018992238359</c:v>
                </c:pt>
                <c:pt idx="5">
                  <c:v>64.025535220196801</c:v>
                </c:pt>
                <c:pt idx="6">
                  <c:v>64.499128965608193</c:v>
                </c:pt>
                <c:pt idx="7">
                  <c:v>64.872516525088599</c:v>
                </c:pt>
                <c:pt idx="8">
                  <c:v>64.778086654777795</c:v>
                </c:pt>
                <c:pt idx="9">
                  <c:v>64.463761770203703</c:v>
                </c:pt>
                <c:pt idx="10">
                  <c:v>65.366147857292503</c:v>
                </c:pt>
                <c:pt idx="11">
                  <c:v>67.336027048113607</c:v>
                </c:pt>
                <c:pt idx="12">
                  <c:v>69.708633134087407</c:v>
                </c:pt>
                <c:pt idx="13">
                  <c:v>70.974870438446004</c:v>
                </c:pt>
                <c:pt idx="14">
                  <c:v>71.054370262382307</c:v>
                </c:pt>
                <c:pt idx="15">
                  <c:v>70.859516700247298</c:v>
                </c:pt>
                <c:pt idx="16">
                  <c:v>71.292696193243501</c:v>
                </c:pt>
                <c:pt idx="17">
                  <c:v>71.908282935491101</c:v>
                </c:pt>
                <c:pt idx="18">
                  <c:v>72.877843329797003</c:v>
                </c:pt>
                <c:pt idx="19">
                  <c:v>73.128238809925307</c:v>
                </c:pt>
                <c:pt idx="20">
                  <c:v>74.657145709347901</c:v>
                </c:pt>
                <c:pt idx="21">
                  <c:v>75.669286008846299</c:v>
                </c:pt>
                <c:pt idx="22">
                  <c:v>78.587188359936405</c:v>
                </c:pt>
                <c:pt idx="23">
                  <c:v>80.432965436114102</c:v>
                </c:pt>
                <c:pt idx="24">
                  <c:v>83.575743714069702</c:v>
                </c:pt>
                <c:pt idx="25">
                  <c:v>82.890849847427106</c:v>
                </c:pt>
                <c:pt idx="26">
                  <c:v>81.795167216083101</c:v>
                </c:pt>
                <c:pt idx="27">
                  <c:v>80.327464289028697</c:v>
                </c:pt>
                <c:pt idx="28">
                  <c:v>81.601200089019798</c:v>
                </c:pt>
                <c:pt idx="29">
                  <c:v>83.874597403226801</c:v>
                </c:pt>
                <c:pt idx="30">
                  <c:v>84.705719004286095</c:v>
                </c:pt>
                <c:pt idx="31">
                  <c:v>85.528215018095807</c:v>
                </c:pt>
                <c:pt idx="32">
                  <c:v>85.644960602564097</c:v>
                </c:pt>
                <c:pt idx="33">
                  <c:v>86.735472870108097</c:v>
                </c:pt>
                <c:pt idx="34">
                  <c:v>87.058085036596296</c:v>
                </c:pt>
                <c:pt idx="35">
                  <c:v>87.103453818125899</c:v>
                </c:pt>
                <c:pt idx="36">
                  <c:v>86.910526984733295</c:v>
                </c:pt>
                <c:pt idx="37">
                  <c:v>85.683964491379896</c:v>
                </c:pt>
                <c:pt idx="38">
                  <c:v>84.047312893573405</c:v>
                </c:pt>
                <c:pt idx="39">
                  <c:v>82.716216491923305</c:v>
                </c:pt>
                <c:pt idx="40">
                  <c:v>82.481068040916696</c:v>
                </c:pt>
                <c:pt idx="41">
                  <c:v>84.054012211893493</c:v>
                </c:pt>
                <c:pt idx="42">
                  <c:v>85.874349236314899</c:v>
                </c:pt>
                <c:pt idx="43">
                  <c:v>88.7039457758803</c:v>
                </c:pt>
                <c:pt idx="44">
                  <c:v>90.231523297797594</c:v>
                </c:pt>
                <c:pt idx="45">
                  <c:v>91.470365094853804</c:v>
                </c:pt>
                <c:pt idx="46">
                  <c:v>91.395695844292803</c:v>
                </c:pt>
                <c:pt idx="47">
                  <c:v>91.297820864352602</c:v>
                </c:pt>
                <c:pt idx="48">
                  <c:v>91.565685152280096</c:v>
                </c:pt>
                <c:pt idx="49">
                  <c:v>89.728392036062999</c:v>
                </c:pt>
                <c:pt idx="50">
                  <c:v>88.357230195172505</c:v>
                </c:pt>
                <c:pt idx="51">
                  <c:v>87.2248651167519</c:v>
                </c:pt>
                <c:pt idx="52">
                  <c:v>89.918453388877197</c:v>
                </c:pt>
                <c:pt idx="53">
                  <c:v>92.863725383018505</c:v>
                </c:pt>
                <c:pt idx="54">
                  <c:v>95.083066481573795</c:v>
                </c:pt>
                <c:pt idx="55">
                  <c:v>96.131136420934197</c:v>
                </c:pt>
                <c:pt idx="56">
                  <c:v>97.375960879084602</c:v>
                </c:pt>
                <c:pt idx="57">
                  <c:v>98.783134227846304</c:v>
                </c:pt>
                <c:pt idx="58">
                  <c:v>99.701713650672303</c:v>
                </c:pt>
                <c:pt idx="59">
                  <c:v>100</c:v>
                </c:pt>
                <c:pt idx="60">
                  <c:v>100.150033131258</c:v>
                </c:pt>
                <c:pt idx="61">
                  <c:v>99.890277348350594</c:v>
                </c:pt>
                <c:pt idx="62">
                  <c:v>99.499354279567299</c:v>
                </c:pt>
                <c:pt idx="63">
                  <c:v>99.2179731327995</c:v>
                </c:pt>
                <c:pt idx="64">
                  <c:v>99.661154006487905</c:v>
                </c:pt>
                <c:pt idx="65">
                  <c:v>100.327200409548</c:v>
                </c:pt>
                <c:pt idx="66">
                  <c:v>101.15389600512199</c:v>
                </c:pt>
                <c:pt idx="67">
                  <c:v>101.12166750557699</c:v>
                </c:pt>
                <c:pt idx="68">
                  <c:v>100.926422207561</c:v>
                </c:pt>
                <c:pt idx="69">
                  <c:v>99.535183280924898</c:v>
                </c:pt>
                <c:pt idx="70">
                  <c:v>98.605655783628507</c:v>
                </c:pt>
                <c:pt idx="71">
                  <c:v>97.671735554094496</c:v>
                </c:pt>
                <c:pt idx="72">
                  <c:v>98.712521906058001</c:v>
                </c:pt>
                <c:pt idx="73">
                  <c:v>99.990545880702101</c:v>
                </c:pt>
                <c:pt idx="74">
                  <c:v>101.178416623934</c:v>
                </c:pt>
                <c:pt idx="75">
                  <c:v>101.082780994831</c:v>
                </c:pt>
                <c:pt idx="76">
                  <c:v>100.85954677474901</c:v>
                </c:pt>
                <c:pt idx="77">
                  <c:v>100.938463654803</c:v>
                </c:pt>
                <c:pt idx="78">
                  <c:v>101.172849632462</c:v>
                </c:pt>
                <c:pt idx="79">
                  <c:v>101.387493726934</c:v>
                </c:pt>
                <c:pt idx="80">
                  <c:v>101.59799956097601</c:v>
                </c:pt>
                <c:pt idx="81">
                  <c:v>102.290696151346</c:v>
                </c:pt>
                <c:pt idx="82">
                  <c:v>103.922852559557</c:v>
                </c:pt>
                <c:pt idx="83">
                  <c:v>106.096764200368</c:v>
                </c:pt>
                <c:pt idx="84">
                  <c:v>108.542381803512</c:v>
                </c:pt>
                <c:pt idx="85">
                  <c:v>109.51723156320899</c:v>
                </c:pt>
                <c:pt idx="86">
                  <c:v>109.67809325695301</c:v>
                </c:pt>
                <c:pt idx="87">
                  <c:v>108.842023553556</c:v>
                </c:pt>
                <c:pt idx="88">
                  <c:v>109.391099900705</c:v>
                </c:pt>
                <c:pt idx="89">
                  <c:v>109.780270844035</c:v>
                </c:pt>
                <c:pt idx="90">
                  <c:v>110.412910156317</c:v>
                </c:pt>
                <c:pt idx="91">
                  <c:v>108.794950619701</c:v>
                </c:pt>
                <c:pt idx="92">
                  <c:v>107.601869111135</c:v>
                </c:pt>
                <c:pt idx="93">
                  <c:v>107.02676457582</c:v>
                </c:pt>
                <c:pt idx="94">
                  <c:v>107.77509335443401</c:v>
                </c:pt>
                <c:pt idx="95">
                  <c:v>109.143559457412</c:v>
                </c:pt>
                <c:pt idx="96">
                  <c:v>109.959085894607</c:v>
                </c:pt>
                <c:pt idx="97">
                  <c:v>112.846185452729</c:v>
                </c:pt>
                <c:pt idx="98">
                  <c:v>114.479931202329</c:v>
                </c:pt>
                <c:pt idx="99">
                  <c:v>116.907224913332</c:v>
                </c:pt>
                <c:pt idx="100">
                  <c:v>117.526526034113</c:v>
                </c:pt>
                <c:pt idx="101">
                  <c:v>119.936039665756</c:v>
                </c:pt>
                <c:pt idx="102">
                  <c:v>122.521162111023</c:v>
                </c:pt>
                <c:pt idx="103">
                  <c:v>125.26775501022099</c:v>
                </c:pt>
                <c:pt idx="104">
                  <c:v>127.11073200237</c:v>
                </c:pt>
                <c:pt idx="105">
                  <c:v>127.985334641764</c:v>
                </c:pt>
                <c:pt idx="106">
                  <c:v>127.61903401579499</c:v>
                </c:pt>
                <c:pt idx="107">
                  <c:v>127.164387151177</c:v>
                </c:pt>
                <c:pt idx="108">
                  <c:v>127.183279256565</c:v>
                </c:pt>
                <c:pt idx="109">
                  <c:v>130.060842720533</c:v>
                </c:pt>
                <c:pt idx="110">
                  <c:v>132.61966789501599</c:v>
                </c:pt>
                <c:pt idx="111">
                  <c:v>134.60612843313999</c:v>
                </c:pt>
                <c:pt idx="112">
                  <c:v>134.679649052803</c:v>
                </c:pt>
                <c:pt idx="113">
                  <c:v>135.60622450199301</c:v>
                </c:pt>
                <c:pt idx="114">
                  <c:v>137.535744476281</c:v>
                </c:pt>
                <c:pt idx="115">
                  <c:v>139.897645021736</c:v>
                </c:pt>
                <c:pt idx="116">
                  <c:v>142.497437732576</c:v>
                </c:pt>
                <c:pt idx="117">
                  <c:v>145.28362649460701</c:v>
                </c:pt>
                <c:pt idx="118">
                  <c:v>147.28301643231001</c:v>
                </c:pt>
                <c:pt idx="119">
                  <c:v>147.79278688724801</c:v>
                </c:pt>
                <c:pt idx="120">
                  <c:v>147.39216570127101</c:v>
                </c:pt>
                <c:pt idx="121">
                  <c:v>148.20727663135901</c:v>
                </c:pt>
                <c:pt idx="122">
                  <c:v>150.17243054854001</c:v>
                </c:pt>
                <c:pt idx="123">
                  <c:v>152.107333092788</c:v>
                </c:pt>
                <c:pt idx="124">
                  <c:v>153.23170982551099</c:v>
                </c:pt>
                <c:pt idx="125">
                  <c:v>154.19909642655401</c:v>
                </c:pt>
                <c:pt idx="126">
                  <c:v>155.80425883389</c:v>
                </c:pt>
                <c:pt idx="127">
                  <c:v>156.88171493578</c:v>
                </c:pt>
                <c:pt idx="128">
                  <c:v>156.85719110483501</c:v>
                </c:pt>
                <c:pt idx="129">
                  <c:v>158.16035512858301</c:v>
                </c:pt>
                <c:pt idx="130">
                  <c:v>160.30176006881001</c:v>
                </c:pt>
                <c:pt idx="131">
                  <c:v>164.14958292006801</c:v>
                </c:pt>
                <c:pt idx="132">
                  <c:v>165.00026909927701</c:v>
                </c:pt>
                <c:pt idx="133">
                  <c:v>165.70178863181101</c:v>
                </c:pt>
                <c:pt idx="134">
                  <c:v>164.88873257099701</c:v>
                </c:pt>
                <c:pt idx="135">
                  <c:v>166.089718395593</c:v>
                </c:pt>
                <c:pt idx="136">
                  <c:v>167.658718792217</c:v>
                </c:pt>
                <c:pt idx="137">
                  <c:v>169.86856000524401</c:v>
                </c:pt>
                <c:pt idx="138">
                  <c:v>171.503419394031</c:v>
                </c:pt>
                <c:pt idx="139">
                  <c:v>171.53245390657401</c:v>
                </c:pt>
                <c:pt idx="140">
                  <c:v>171.515218467762</c:v>
                </c:pt>
                <c:pt idx="141">
                  <c:v>170.21608861399301</c:v>
                </c:pt>
                <c:pt idx="142">
                  <c:v>170.19403840231601</c:v>
                </c:pt>
                <c:pt idx="143">
                  <c:v>168.85026441713501</c:v>
                </c:pt>
                <c:pt idx="144">
                  <c:v>167.88880931230301</c:v>
                </c:pt>
                <c:pt idx="145">
                  <c:v>163.24763703264401</c:v>
                </c:pt>
                <c:pt idx="146">
                  <c:v>159.364599269119</c:v>
                </c:pt>
                <c:pt idx="147">
                  <c:v>155.13763354663499</c:v>
                </c:pt>
                <c:pt idx="148">
                  <c:v>156.68693451094401</c:v>
                </c:pt>
                <c:pt idx="149">
                  <c:v>158.83724653029799</c:v>
                </c:pt>
                <c:pt idx="150">
                  <c:v>161.46229910590301</c:v>
                </c:pt>
                <c:pt idx="151">
                  <c:v>158.99915438351999</c:v>
                </c:pt>
                <c:pt idx="152">
                  <c:v>156.76963994249201</c:v>
                </c:pt>
                <c:pt idx="153">
                  <c:v>154.277968390284</c:v>
                </c:pt>
                <c:pt idx="154">
                  <c:v>151.542940371833</c:v>
                </c:pt>
                <c:pt idx="155">
                  <c:v>147.25786684805701</c:v>
                </c:pt>
                <c:pt idx="156">
                  <c:v>143.84783628452499</c:v>
                </c:pt>
                <c:pt idx="157">
                  <c:v>142.71479849665201</c:v>
                </c:pt>
                <c:pt idx="158">
                  <c:v>139.96032614181101</c:v>
                </c:pt>
                <c:pt idx="159">
                  <c:v>135.18238396567699</c:v>
                </c:pt>
                <c:pt idx="160">
                  <c:v>126.373837286018</c:v>
                </c:pt>
                <c:pt idx="161">
                  <c:v>119.974483934275</c:v>
                </c:pt>
                <c:pt idx="162">
                  <c:v>114.822632358007</c:v>
                </c:pt>
                <c:pt idx="163">
                  <c:v>115.030576383569</c:v>
                </c:pt>
                <c:pt idx="164">
                  <c:v>114.98115057295099</c:v>
                </c:pt>
                <c:pt idx="165">
                  <c:v>114.485895035786</c:v>
                </c:pt>
                <c:pt idx="166">
                  <c:v>111.439979021578</c:v>
                </c:pt>
                <c:pt idx="167">
                  <c:v>108.88073888084899</c:v>
                </c:pt>
                <c:pt idx="168">
                  <c:v>107.957378828999</c:v>
                </c:pt>
                <c:pt idx="169">
                  <c:v>109.019335513219</c:v>
                </c:pt>
                <c:pt idx="170">
                  <c:v>111.366773887204</c:v>
                </c:pt>
                <c:pt idx="171">
                  <c:v>114.493954702096</c:v>
                </c:pt>
                <c:pt idx="172">
                  <c:v>116.916261318884</c:v>
                </c:pt>
                <c:pt idx="173">
                  <c:v>118.06147023568199</c:v>
                </c:pt>
                <c:pt idx="174">
                  <c:v>118.005457350089</c:v>
                </c:pt>
                <c:pt idx="175">
                  <c:v>119.411812732244</c:v>
                </c:pt>
                <c:pt idx="176">
                  <c:v>121.587337885916</c:v>
                </c:pt>
                <c:pt idx="177">
                  <c:v>123.938237664209</c:v>
                </c:pt>
                <c:pt idx="178">
                  <c:v>123.81703897145</c:v>
                </c:pt>
                <c:pt idx="179">
                  <c:v>124.185550336725</c:v>
                </c:pt>
                <c:pt idx="180">
                  <c:v>125.106349583156</c:v>
                </c:pt>
                <c:pt idx="181">
                  <c:v>126.467607258413</c:v>
                </c:pt>
                <c:pt idx="182">
                  <c:v>125.89930696544199</c:v>
                </c:pt>
                <c:pt idx="183">
                  <c:v>124.652688047753</c:v>
                </c:pt>
                <c:pt idx="184">
                  <c:v>124.220215684568</c:v>
                </c:pt>
                <c:pt idx="185">
                  <c:v>124.875977730003</c:v>
                </c:pt>
                <c:pt idx="186">
                  <c:v>124.980217861596</c:v>
                </c:pt>
                <c:pt idx="187">
                  <c:v>125.633823092198</c:v>
                </c:pt>
                <c:pt idx="188">
                  <c:v>127.48755457495101</c:v>
                </c:pt>
                <c:pt idx="189">
                  <c:v>130.24556020165801</c:v>
                </c:pt>
                <c:pt idx="190">
                  <c:v>132.48158072329201</c:v>
                </c:pt>
                <c:pt idx="191">
                  <c:v>133.37329742400499</c:v>
                </c:pt>
                <c:pt idx="192">
                  <c:v>133.532597312299</c:v>
                </c:pt>
                <c:pt idx="193">
                  <c:v>132.772134383554</c:v>
                </c:pt>
                <c:pt idx="194">
                  <c:v>131.262832190327</c:v>
                </c:pt>
                <c:pt idx="195">
                  <c:v>130.69016585</c:v>
                </c:pt>
                <c:pt idx="196">
                  <c:v>130.61096087753501</c:v>
                </c:pt>
                <c:pt idx="197">
                  <c:v>131.76417122146799</c:v>
                </c:pt>
                <c:pt idx="198">
                  <c:v>133.30293123055401</c:v>
                </c:pt>
                <c:pt idx="199">
                  <c:v>135.28242804340201</c:v>
                </c:pt>
                <c:pt idx="200">
                  <c:v>136.895058481192</c:v>
                </c:pt>
                <c:pt idx="201">
                  <c:v>137.91733530664499</c:v>
                </c:pt>
                <c:pt idx="202">
                  <c:v>138.34698618619501</c:v>
                </c:pt>
                <c:pt idx="203">
                  <c:v>139.08925501653599</c:v>
                </c:pt>
                <c:pt idx="204">
                  <c:v>138.94623998405501</c:v>
                </c:pt>
                <c:pt idx="205">
                  <c:v>139.70968373617501</c:v>
                </c:pt>
                <c:pt idx="206">
                  <c:v>140.413514794317</c:v>
                </c:pt>
                <c:pt idx="207">
                  <c:v>141.99259744468901</c:v>
                </c:pt>
                <c:pt idx="208">
                  <c:v>144.154532569526</c:v>
                </c:pt>
                <c:pt idx="209">
                  <c:v>146.616593593837</c:v>
                </c:pt>
                <c:pt idx="210">
                  <c:v>149.59575761513599</c:v>
                </c:pt>
                <c:pt idx="211">
                  <c:v>150.854297073721</c:v>
                </c:pt>
                <c:pt idx="212">
                  <c:v>153.05383471055299</c:v>
                </c:pt>
                <c:pt idx="213">
                  <c:v>154.189294537508</c:v>
                </c:pt>
                <c:pt idx="214">
                  <c:v>155.66138425923501</c:v>
                </c:pt>
                <c:pt idx="215">
                  <c:v>154.80642937423801</c:v>
                </c:pt>
                <c:pt idx="216">
                  <c:v>154.82178309083599</c:v>
                </c:pt>
                <c:pt idx="217">
                  <c:v>154.34768333628401</c:v>
                </c:pt>
                <c:pt idx="218">
                  <c:v>155.263602987647</c:v>
                </c:pt>
                <c:pt idx="219">
                  <c:v>155.798361321377</c:v>
                </c:pt>
                <c:pt idx="220">
                  <c:v>156.110543287018</c:v>
                </c:pt>
                <c:pt idx="221">
                  <c:v>156.40656245484001</c:v>
                </c:pt>
                <c:pt idx="222">
                  <c:v>156.64157877953599</c:v>
                </c:pt>
                <c:pt idx="223">
                  <c:v>159.76996309022201</c:v>
                </c:pt>
                <c:pt idx="224">
                  <c:v>162.150984448104</c:v>
                </c:pt>
                <c:pt idx="225">
                  <c:v>165.015701681997</c:v>
                </c:pt>
                <c:pt idx="226">
                  <c:v>166.11176233620699</c:v>
                </c:pt>
                <c:pt idx="227">
                  <c:v>169.418527858711</c:v>
                </c:pt>
                <c:pt idx="228">
                  <c:v>172.37128117569301</c:v>
                </c:pt>
                <c:pt idx="229">
                  <c:v>175.152341923514</c:v>
                </c:pt>
                <c:pt idx="230">
                  <c:v>174.581725860847</c:v>
                </c:pt>
                <c:pt idx="231">
                  <c:v>175.484753496248</c:v>
                </c:pt>
                <c:pt idx="232">
                  <c:v>176.468722760709</c:v>
                </c:pt>
                <c:pt idx="233">
                  <c:v>178.82768294796799</c:v>
                </c:pt>
                <c:pt idx="234">
                  <c:v>179.35697960411201</c:v>
                </c:pt>
                <c:pt idx="235">
                  <c:v>179.45592301563499</c:v>
                </c:pt>
                <c:pt idx="236">
                  <c:v>179.887740734132</c:v>
                </c:pt>
                <c:pt idx="237">
                  <c:v>179.04424595783701</c:v>
                </c:pt>
                <c:pt idx="238">
                  <c:v>179.489948834448</c:v>
                </c:pt>
                <c:pt idx="239">
                  <c:v>179.69394485305699</c:v>
                </c:pt>
                <c:pt idx="240">
                  <c:v>181.88796275361</c:v>
                </c:pt>
                <c:pt idx="241">
                  <c:v>181.64801273347101</c:v>
                </c:pt>
                <c:pt idx="242">
                  <c:v>181.69423521141201</c:v>
                </c:pt>
                <c:pt idx="243">
                  <c:v>180.620523385772</c:v>
                </c:pt>
                <c:pt idx="244">
                  <c:v>182.43099001053801</c:v>
                </c:pt>
                <c:pt idx="245">
                  <c:v>184.210475412004</c:v>
                </c:pt>
                <c:pt idx="246">
                  <c:v>187.516910709651</c:v>
                </c:pt>
                <c:pt idx="247">
                  <c:v>189.22191160981399</c:v>
                </c:pt>
                <c:pt idx="248">
                  <c:v>190.432083808492</c:v>
                </c:pt>
                <c:pt idx="249">
                  <c:v>191.353385276898</c:v>
                </c:pt>
                <c:pt idx="250">
                  <c:v>191.50987921882901</c:v>
                </c:pt>
                <c:pt idx="251">
                  <c:v>191.03851720378699</c:v>
                </c:pt>
                <c:pt idx="252">
                  <c:v>188.590711249137</c:v>
                </c:pt>
                <c:pt idx="253">
                  <c:v>187.00396379747701</c:v>
                </c:pt>
                <c:pt idx="254">
                  <c:v>187.577130406202</c:v>
                </c:pt>
                <c:pt idx="255">
                  <c:v>191.317202452012</c:v>
                </c:pt>
                <c:pt idx="256">
                  <c:v>195.56008083489999</c:v>
                </c:pt>
                <c:pt idx="257">
                  <c:v>198.494123486299</c:v>
                </c:pt>
                <c:pt idx="258">
                  <c:v>198.28360938178801</c:v>
                </c:pt>
                <c:pt idx="259">
                  <c:v>198.29574920326999</c:v>
                </c:pt>
                <c:pt idx="260">
                  <c:v>198.85993742993199</c:v>
                </c:pt>
                <c:pt idx="261">
                  <c:v>201.38090553466299</c:v>
                </c:pt>
                <c:pt idx="262">
                  <c:v>202.58948207131601</c:v>
                </c:pt>
                <c:pt idx="263">
                  <c:v>202.42852016981999</c:v>
                </c:pt>
                <c:pt idx="264">
                  <c:v>201.31379254310201</c:v>
                </c:pt>
                <c:pt idx="265">
                  <c:v>202.63826225834299</c:v>
                </c:pt>
                <c:pt idx="266">
                  <c:v>205.81431522475299</c:v>
                </c:pt>
                <c:pt idx="267">
                  <c:v>209.04016666989301</c:v>
                </c:pt>
                <c:pt idx="268">
                  <c:v>208.35402125263801</c:v>
                </c:pt>
                <c:pt idx="269">
                  <c:v>206.20129532440299</c:v>
                </c:pt>
                <c:pt idx="270">
                  <c:v>205.55740142907001</c:v>
                </c:pt>
                <c:pt idx="271">
                  <c:v>207.52669700878801</c:v>
                </c:pt>
                <c:pt idx="272">
                  <c:v>209.64695067812201</c:v>
                </c:pt>
                <c:pt idx="273">
                  <c:v>209.39180584808801</c:v>
                </c:pt>
                <c:pt idx="274">
                  <c:v>208.44173001229001</c:v>
                </c:pt>
                <c:pt idx="275">
                  <c:v>208.05076527973199</c:v>
                </c:pt>
                <c:pt idx="276">
                  <c:v>209.52522947204201</c:v>
                </c:pt>
                <c:pt idx="277">
                  <c:v>211.72258922750601</c:v>
                </c:pt>
                <c:pt idx="278">
                  <c:v>213.615444657941</c:v>
                </c:pt>
                <c:pt idx="279">
                  <c:v>216.165530893419</c:v>
                </c:pt>
                <c:pt idx="280">
                  <c:v>218.64266390850699</c:v>
                </c:pt>
                <c:pt idx="281">
                  <c:v>221.667041410042</c:v>
                </c:pt>
                <c:pt idx="282">
                  <c:v>222.91830191941699</c:v>
                </c:pt>
                <c:pt idx="283">
                  <c:v>223.18267922121899</c:v>
                </c:pt>
                <c:pt idx="284">
                  <c:v>222.547184307647</c:v>
                </c:pt>
                <c:pt idx="285">
                  <c:v>221.34465213880699</c:v>
                </c:pt>
                <c:pt idx="286">
                  <c:v>221.10656836369401</c:v>
                </c:pt>
                <c:pt idx="287">
                  <c:v>221.727814015311</c:v>
                </c:pt>
                <c:pt idx="288">
                  <c:v>223.38384649151499</c:v>
                </c:pt>
                <c:pt idx="289">
                  <c:v>224.87437866057499</c:v>
                </c:pt>
                <c:pt idx="290">
                  <c:v>225.871337034693</c:v>
                </c:pt>
                <c:pt idx="291">
                  <c:v>226.81870251850501</c:v>
                </c:pt>
                <c:pt idx="292">
                  <c:v>225.600117662917</c:v>
                </c:pt>
                <c:pt idx="293">
                  <c:v>224.178672540181</c:v>
                </c:pt>
                <c:pt idx="294">
                  <c:v>223.24200695369399</c:v>
                </c:pt>
                <c:pt idx="295">
                  <c:v>225.21124219397399</c:v>
                </c:pt>
                <c:pt idx="296">
                  <c:v>228.24009346868499</c:v>
                </c:pt>
                <c:pt idx="297">
                  <c:v>232.21608772574001</c:v>
                </c:pt>
                <c:pt idx="298">
                  <c:v>235.92033350293499</c:v>
                </c:pt>
                <c:pt idx="299">
                  <c:v>237.609300768792</c:v>
                </c:pt>
                <c:pt idx="300">
                  <c:v>237.56980603790601</c:v>
                </c:pt>
                <c:pt idx="301">
                  <c:v>236.33859935770201</c:v>
                </c:pt>
                <c:pt idx="302">
                  <c:v>238.45472789620601</c:v>
                </c:pt>
                <c:pt idx="303">
                  <c:v>240.78847076134701</c:v>
                </c:pt>
                <c:pt idx="304">
                  <c:v>244.41442134038701</c:v>
                </c:pt>
                <c:pt idx="305">
                  <c:v>248.479954173317</c:v>
                </c:pt>
                <c:pt idx="306">
                  <c:v>255.38842964884</c:v>
                </c:pt>
                <c:pt idx="307">
                  <c:v>263.264130671408</c:v>
                </c:pt>
                <c:pt idx="308">
                  <c:v>269.59081808079202</c:v>
                </c:pt>
                <c:pt idx="309">
                  <c:v>274.238792842637</c:v>
                </c:pt>
                <c:pt idx="310">
                  <c:v>280.35485161215797</c:v>
                </c:pt>
                <c:pt idx="311">
                  <c:v>285.65463537779999</c:v>
                </c:pt>
                <c:pt idx="312">
                  <c:v>289.05786606865098</c:v>
                </c:pt>
                <c:pt idx="313">
                  <c:v>285.44341386601798</c:v>
                </c:pt>
                <c:pt idx="314">
                  <c:v>282.65024006751202</c:v>
                </c:pt>
                <c:pt idx="315">
                  <c:v>283.23227225942497</c:v>
                </c:pt>
                <c:pt idx="316">
                  <c:v>289.471610547149</c:v>
                </c:pt>
                <c:pt idx="317">
                  <c:v>295.374969838006</c:v>
                </c:pt>
                <c:pt idx="318">
                  <c:v>299.19293930807402</c:v>
                </c:pt>
                <c:pt idx="319">
                  <c:v>297.11347285172502</c:v>
                </c:pt>
                <c:pt idx="320">
                  <c:v>292.17992238729403</c:v>
                </c:pt>
                <c:pt idx="321">
                  <c:v>283.29939412944202</c:v>
                </c:pt>
                <c:pt idx="322">
                  <c:v>277.78644037978302</c:v>
                </c:pt>
                <c:pt idx="323">
                  <c:v>273.949202101769</c:v>
                </c:pt>
                <c:pt idx="324">
                  <c:v>272.478996037998</c:v>
                </c:pt>
                <c:pt idx="325">
                  <c:v>270.13562428336002</c:v>
                </c:pt>
                <c:pt idx="326">
                  <c:v>264.97143406559297</c:v>
                </c:pt>
                <c:pt idx="327">
                  <c:v>263.00614204004103</c:v>
                </c:pt>
                <c:pt idx="328">
                  <c:v>262.10591103602098</c:v>
                </c:pt>
                <c:pt idx="329">
                  <c:v>267.12616105747202</c:v>
                </c:pt>
                <c:pt idx="330">
                  <c:v>267.980885281849</c:v>
                </c:pt>
                <c:pt idx="331">
                  <c:v>268.81836935787402</c:v>
                </c:pt>
                <c:pt idx="332">
                  <c:v>263.80440092089702</c:v>
                </c:pt>
                <c:pt idx="333">
                  <c:v>259.62524464633401</c:v>
                </c:pt>
                <c:pt idx="334">
                  <c:v>253.14840092575301</c:v>
                </c:pt>
                <c:pt idx="335">
                  <c:v>250.00326970419999</c:v>
                </c:pt>
                <c:pt idx="336">
                  <c:v>244.286485427325</c:v>
                </c:pt>
                <c:pt idx="337">
                  <c:v>241.432218706193</c:v>
                </c:pt>
                <c:pt idx="338">
                  <c:v>237.19792968480101</c:v>
                </c:pt>
                <c:pt idx="339">
                  <c:v>239.27473833545099</c:v>
                </c:pt>
                <c:pt idx="340">
                  <c:v>239.36165901696299</c:v>
                </c:pt>
                <c:pt idx="341">
                  <c:v>240.19638890909499</c:v>
                </c:pt>
                <c:pt idx="342">
                  <c:v>237.928645781265</c:v>
                </c:pt>
                <c:pt idx="343">
                  <c:v>238.73920508971301</c:v>
                </c:pt>
                <c:pt idx="344">
                  <c:v>240.94978231820801</c:v>
                </c:pt>
                <c:pt idx="345">
                  <c:v>244.97349548641401</c:v>
                </c:pt>
                <c:pt idx="346">
                  <c:v>245.90752286018599</c:v>
                </c:pt>
                <c:pt idx="347">
                  <c:v>246.304308329186</c:v>
                </c:pt>
                <c:pt idx="348">
                  <c:v>243.87806358931701</c:v>
                </c:pt>
                <c:pt idx="349">
                  <c:v>244.49807415283399</c:v>
                </c:pt>
                <c:pt idx="350">
                  <c:v>241.38883659187701</c:v>
                </c:pt>
                <c:pt idx="351">
                  <c:v>237.90963427027501</c:v>
                </c:pt>
                <c:pt idx="352">
                  <c:v>233.061252999863</c:v>
                </c:pt>
                <c:pt idx="353">
                  <c:v>232.13282164365</c:v>
                </c:pt>
                <c:pt idx="354">
                  <c:v>235.21831682877499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4F-4CA5-B74C-DD9B6BCC1758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VW'!$L$30:$L$360</c:f>
              <c:numCache>
                <c:formatCode>[$-409]mmm\-yy;@</c:formatCode>
                <c:ptCount val="331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  <c:pt idx="317">
                  <c:v>45473</c:v>
                </c:pt>
                <c:pt idx="318">
                  <c:v>45504</c:v>
                </c:pt>
                <c:pt idx="319">
                  <c:v>45535</c:v>
                </c:pt>
                <c:pt idx="320">
                  <c:v>45565</c:v>
                </c:pt>
                <c:pt idx="321">
                  <c:v>45596</c:v>
                </c:pt>
                <c:pt idx="322">
                  <c:v>45626</c:v>
                </c:pt>
                <c:pt idx="323">
                  <c:v>45657</c:v>
                </c:pt>
                <c:pt idx="324">
                  <c:v>45688</c:v>
                </c:pt>
                <c:pt idx="325">
                  <c:v>45716</c:v>
                </c:pt>
                <c:pt idx="326">
                  <c:v>45747</c:v>
                </c:pt>
                <c:pt idx="327">
                  <c:v>45777</c:v>
                </c:pt>
                <c:pt idx="328">
                  <c:v>45808</c:v>
                </c:pt>
                <c:pt idx="329">
                  <c:v>45838</c:v>
                </c:pt>
                <c:pt idx="330">
                  <c:v>45869</c:v>
                </c:pt>
              </c:numCache>
            </c:numRef>
          </c:xVal>
          <c:yVal>
            <c:numRef>
              <c:f>'U.S. EW &amp; VW'!$M$30:$M$360</c:f>
              <c:numCache>
                <c:formatCode>_(* #,##0_);_(* \(#,##0\);_(* "-"??_);_(@_)</c:formatCode>
                <c:ptCount val="331"/>
                <c:pt idx="0">
                  <c:v>78.281031515871106</c:v>
                </c:pt>
                <c:pt idx="1">
                  <c:v>78.024569253830606</c:v>
                </c:pt>
                <c:pt idx="2">
                  <c:v>77.920075014125302</c:v>
                </c:pt>
                <c:pt idx="3">
                  <c:v>78.821838371577599</c:v>
                </c:pt>
                <c:pt idx="4">
                  <c:v>79.910086993849603</c:v>
                </c:pt>
                <c:pt idx="5">
                  <c:v>81.008095335668898</c:v>
                </c:pt>
                <c:pt idx="6">
                  <c:v>80.693577605290798</c:v>
                </c:pt>
                <c:pt idx="7">
                  <c:v>79.918254639191801</c:v>
                </c:pt>
                <c:pt idx="8">
                  <c:v>79.662419568547705</c:v>
                </c:pt>
                <c:pt idx="9">
                  <c:v>80.714356128620494</c:v>
                </c:pt>
                <c:pt idx="10">
                  <c:v>82.527883926027997</c:v>
                </c:pt>
                <c:pt idx="11">
                  <c:v>83.8316423334159</c:v>
                </c:pt>
                <c:pt idx="12">
                  <c:v>84.061252201604304</c:v>
                </c:pt>
                <c:pt idx="13">
                  <c:v>83.686887176070201</c:v>
                </c:pt>
                <c:pt idx="14">
                  <c:v>83.911114768040704</c:v>
                </c:pt>
                <c:pt idx="15">
                  <c:v>85.140572796276103</c:v>
                </c:pt>
                <c:pt idx="16">
                  <c:v>86.643649380589494</c:v>
                </c:pt>
                <c:pt idx="17">
                  <c:v>87.899839442626401</c:v>
                </c:pt>
                <c:pt idx="18">
                  <c:v>88.359059857101499</c:v>
                </c:pt>
                <c:pt idx="19">
                  <c:v>88.619269701941207</c:v>
                </c:pt>
                <c:pt idx="20">
                  <c:v>89.112311111413902</c:v>
                </c:pt>
                <c:pt idx="21">
                  <c:v>89.830096106574004</c:v>
                </c:pt>
                <c:pt idx="22">
                  <c:v>90.817161123996897</c:v>
                </c:pt>
                <c:pt idx="23">
                  <c:v>91.308863144076298</c:v>
                </c:pt>
                <c:pt idx="24">
                  <c:v>92.229654976791196</c:v>
                </c:pt>
                <c:pt idx="25">
                  <c:v>92.584980453030298</c:v>
                </c:pt>
                <c:pt idx="26">
                  <c:v>93.286543914593906</c:v>
                </c:pt>
                <c:pt idx="27">
                  <c:v>93.9707578727986</c:v>
                </c:pt>
                <c:pt idx="28">
                  <c:v>95.697228612143704</c:v>
                </c:pt>
                <c:pt idx="29">
                  <c:v>97.642840079024396</c:v>
                </c:pt>
                <c:pt idx="30">
                  <c:v>98.143074687864001</c:v>
                </c:pt>
                <c:pt idx="31">
                  <c:v>97.722525346165696</c:v>
                </c:pt>
                <c:pt idx="32">
                  <c:v>97.221104373049201</c:v>
                </c:pt>
                <c:pt idx="33">
                  <c:v>98.211723807372493</c:v>
                </c:pt>
                <c:pt idx="34">
                  <c:v>99.299160248290505</c:v>
                </c:pt>
                <c:pt idx="35">
                  <c:v>100</c:v>
                </c:pt>
                <c:pt idx="36">
                  <c:v>100.147388118446</c:v>
                </c:pt>
                <c:pt idx="37">
                  <c:v>100.334388734673</c:v>
                </c:pt>
                <c:pt idx="38">
                  <c:v>100.467015804985</c:v>
                </c:pt>
                <c:pt idx="39">
                  <c:v>100.544623939915</c:v>
                </c:pt>
                <c:pt idx="40">
                  <c:v>100.82955817139801</c:v>
                </c:pt>
                <c:pt idx="41">
                  <c:v>102.23325374065701</c:v>
                </c:pt>
                <c:pt idx="42">
                  <c:v>103.96694386654799</c:v>
                </c:pt>
                <c:pt idx="43">
                  <c:v>105.975955842259</c:v>
                </c:pt>
                <c:pt idx="44">
                  <c:v>106.968621213124</c:v>
                </c:pt>
                <c:pt idx="45">
                  <c:v>106.562732729099</c:v>
                </c:pt>
                <c:pt idx="46">
                  <c:v>105.42062494063499</c:v>
                </c:pt>
                <c:pt idx="47">
                  <c:v>104.09001160619999</c:v>
                </c:pt>
                <c:pt idx="48">
                  <c:v>104.373898012647</c:v>
                </c:pt>
                <c:pt idx="49">
                  <c:v>105.573115756156</c:v>
                </c:pt>
                <c:pt idx="50">
                  <c:v>107.563524111009</c:v>
                </c:pt>
                <c:pt idx="51">
                  <c:v>108.564555531925</c:v>
                </c:pt>
                <c:pt idx="52">
                  <c:v>109.254979244213</c:v>
                </c:pt>
                <c:pt idx="53">
                  <c:v>109.69894657351</c:v>
                </c:pt>
                <c:pt idx="54">
                  <c:v>110.641924845411</c:v>
                </c:pt>
                <c:pt idx="55">
                  <c:v>111.768430445863</c:v>
                </c:pt>
                <c:pt idx="56">
                  <c:v>113.298401775147</c:v>
                </c:pt>
                <c:pt idx="57">
                  <c:v>115.089963309566</c:v>
                </c:pt>
                <c:pt idx="58">
                  <c:v>116.843087469279</c:v>
                </c:pt>
                <c:pt idx="59">
                  <c:v>117.80597235098899</c:v>
                </c:pt>
                <c:pt idx="60">
                  <c:v>117.62940184956599</c:v>
                </c:pt>
                <c:pt idx="61">
                  <c:v>117.48576407805901</c:v>
                </c:pt>
                <c:pt idx="62">
                  <c:v>118.48307690908101</c:v>
                </c:pt>
                <c:pt idx="63">
                  <c:v>120.268062255015</c:v>
                </c:pt>
                <c:pt idx="64">
                  <c:v>121.80547819727001</c:v>
                </c:pt>
                <c:pt idx="65">
                  <c:v>122.599446884755</c:v>
                </c:pt>
                <c:pt idx="66">
                  <c:v>123.54457208364001</c:v>
                </c:pt>
                <c:pt idx="67">
                  <c:v>124.85205594771</c:v>
                </c:pt>
                <c:pt idx="68">
                  <c:v>126.577246230873</c:v>
                </c:pt>
                <c:pt idx="69">
                  <c:v>127.637218863024</c:v>
                </c:pt>
                <c:pt idx="70">
                  <c:v>127.984568071773</c:v>
                </c:pt>
                <c:pt idx="71">
                  <c:v>128.46101241851301</c:v>
                </c:pt>
                <c:pt idx="72">
                  <c:v>129.615496865794</c:v>
                </c:pt>
                <c:pt idx="73">
                  <c:v>132.14197507363201</c:v>
                </c:pt>
                <c:pt idx="74">
                  <c:v>134.72858543855099</c:v>
                </c:pt>
                <c:pt idx="75">
                  <c:v>137.32949773238701</c:v>
                </c:pt>
                <c:pt idx="76">
                  <c:v>138.788770022363</c:v>
                </c:pt>
                <c:pt idx="77">
                  <c:v>140.89420664248499</c:v>
                </c:pt>
                <c:pt idx="78">
                  <c:v>142.845838319309</c:v>
                </c:pt>
                <c:pt idx="79">
                  <c:v>145.157226478296</c:v>
                </c:pt>
                <c:pt idx="80">
                  <c:v>146.08273896784101</c:v>
                </c:pt>
                <c:pt idx="81">
                  <c:v>145.72621523727301</c:v>
                </c:pt>
                <c:pt idx="82">
                  <c:v>145.43552084696901</c:v>
                </c:pt>
                <c:pt idx="83">
                  <c:v>146.69098493787001</c:v>
                </c:pt>
                <c:pt idx="84">
                  <c:v>149.92682099743499</c:v>
                </c:pt>
                <c:pt idx="85">
                  <c:v>153.72924497460301</c:v>
                </c:pt>
                <c:pt idx="86">
                  <c:v>157.09142075988399</c:v>
                </c:pt>
                <c:pt idx="87">
                  <c:v>159.20591985565699</c:v>
                </c:pt>
                <c:pt idx="88">
                  <c:v>160.84995406546599</c:v>
                </c:pt>
                <c:pt idx="89">
                  <c:v>162.30339284274501</c:v>
                </c:pt>
                <c:pt idx="90">
                  <c:v>164.04992009679199</c:v>
                </c:pt>
                <c:pt idx="91">
                  <c:v>166.24749005491699</c:v>
                </c:pt>
                <c:pt idx="92">
                  <c:v>168.025895044858</c:v>
                </c:pt>
                <c:pt idx="93">
                  <c:v>169.23379573947099</c:v>
                </c:pt>
                <c:pt idx="94">
                  <c:v>169.12665455132901</c:v>
                </c:pt>
                <c:pt idx="95">
                  <c:v>170.66974448294701</c:v>
                </c:pt>
                <c:pt idx="96">
                  <c:v>172.36036971693201</c:v>
                </c:pt>
                <c:pt idx="97">
                  <c:v>175.182938695096</c:v>
                </c:pt>
                <c:pt idx="98">
                  <c:v>175.89874624131099</c:v>
                </c:pt>
                <c:pt idx="99">
                  <c:v>177.10671100661099</c:v>
                </c:pt>
                <c:pt idx="100">
                  <c:v>177.546297073316</c:v>
                </c:pt>
                <c:pt idx="101">
                  <c:v>179.17782733853099</c:v>
                </c:pt>
                <c:pt idx="102">
                  <c:v>178.829841290849</c:v>
                </c:pt>
                <c:pt idx="103">
                  <c:v>178.110385251905</c:v>
                </c:pt>
                <c:pt idx="104">
                  <c:v>176.270770984097</c:v>
                </c:pt>
                <c:pt idx="105">
                  <c:v>175.10739537873201</c:v>
                </c:pt>
                <c:pt idx="106">
                  <c:v>175.418376126385</c:v>
                </c:pt>
                <c:pt idx="107">
                  <c:v>176.994211807623</c:v>
                </c:pt>
                <c:pt idx="108">
                  <c:v>179.705817919548</c:v>
                </c:pt>
                <c:pt idx="109">
                  <c:v>181.88076169920399</c:v>
                </c:pt>
                <c:pt idx="110">
                  <c:v>183.534128607572</c:v>
                </c:pt>
                <c:pt idx="111">
                  <c:v>185.14826593160299</c:v>
                </c:pt>
                <c:pt idx="112">
                  <c:v>185.38592285375901</c:v>
                </c:pt>
                <c:pt idx="113">
                  <c:v>186.459478251451</c:v>
                </c:pt>
                <c:pt idx="114">
                  <c:v>186.26761745821599</c:v>
                </c:pt>
                <c:pt idx="115">
                  <c:v>187.11764193171399</c:v>
                </c:pt>
                <c:pt idx="116">
                  <c:v>185.300559019019</c:v>
                </c:pt>
                <c:pt idx="117">
                  <c:v>182.23569454474099</c:v>
                </c:pt>
                <c:pt idx="118">
                  <c:v>179.39059218047001</c:v>
                </c:pt>
                <c:pt idx="119">
                  <c:v>178.91239359393199</c:v>
                </c:pt>
                <c:pt idx="120">
                  <c:v>180.513363000564</c:v>
                </c:pt>
                <c:pt idx="121">
                  <c:v>180.325890459644</c:v>
                </c:pt>
                <c:pt idx="122">
                  <c:v>178.37924859080999</c:v>
                </c:pt>
                <c:pt idx="123">
                  <c:v>175.20771224963499</c:v>
                </c:pt>
                <c:pt idx="124">
                  <c:v>173.683302241034</c:v>
                </c:pt>
                <c:pt idx="125">
                  <c:v>173.070236634445</c:v>
                </c:pt>
                <c:pt idx="126">
                  <c:v>172.73774767278101</c:v>
                </c:pt>
                <c:pt idx="127">
                  <c:v>171.57432534848701</c:v>
                </c:pt>
                <c:pt idx="128">
                  <c:v>167.95974118436999</c:v>
                </c:pt>
                <c:pt idx="129">
                  <c:v>163.788468476514</c:v>
                </c:pt>
                <c:pt idx="130">
                  <c:v>157.86451833800501</c:v>
                </c:pt>
                <c:pt idx="131">
                  <c:v>155.11227387187299</c:v>
                </c:pt>
                <c:pt idx="132">
                  <c:v>151.55190731605299</c:v>
                </c:pt>
                <c:pt idx="133">
                  <c:v>149.253287641339</c:v>
                </c:pt>
                <c:pt idx="134">
                  <c:v>144.58026754946999</c:v>
                </c:pt>
                <c:pt idx="135">
                  <c:v>141.440945215488</c:v>
                </c:pt>
                <c:pt idx="136">
                  <c:v>139.24205343760499</c:v>
                </c:pt>
                <c:pt idx="137">
                  <c:v>139.52751272032299</c:v>
                </c:pt>
                <c:pt idx="138">
                  <c:v>139.82246865383601</c:v>
                </c:pt>
                <c:pt idx="139">
                  <c:v>138.907704977376</c:v>
                </c:pt>
                <c:pt idx="140">
                  <c:v>135.12707834872899</c:v>
                </c:pt>
                <c:pt idx="141">
                  <c:v>130.53361135488399</c:v>
                </c:pt>
                <c:pt idx="142">
                  <c:v>128.53166065087299</c:v>
                </c:pt>
                <c:pt idx="143">
                  <c:v>129.064098198935</c:v>
                </c:pt>
                <c:pt idx="144">
                  <c:v>131.305604467188</c:v>
                </c:pt>
                <c:pt idx="145">
                  <c:v>132.45182625133501</c:v>
                </c:pt>
                <c:pt idx="146">
                  <c:v>131.80331996481101</c:v>
                </c:pt>
                <c:pt idx="147">
                  <c:v>129.322588126282</c:v>
                </c:pt>
                <c:pt idx="148">
                  <c:v>125.842418474531</c:v>
                </c:pt>
                <c:pt idx="149">
                  <c:v>123.875102728632</c:v>
                </c:pt>
                <c:pt idx="150">
                  <c:v>123.629339561135</c:v>
                </c:pt>
                <c:pt idx="151">
                  <c:v>124.445257427351</c:v>
                </c:pt>
                <c:pt idx="152">
                  <c:v>124.156940040045</c:v>
                </c:pt>
                <c:pt idx="153">
                  <c:v>123.235124141155</c:v>
                </c:pt>
                <c:pt idx="154">
                  <c:v>122.538718035773</c:v>
                </c:pt>
                <c:pt idx="155">
                  <c:v>123.122339807274</c:v>
                </c:pt>
                <c:pt idx="156">
                  <c:v>122.419844538972</c:v>
                </c:pt>
                <c:pt idx="157">
                  <c:v>120.91019979546201</c:v>
                </c:pt>
                <c:pt idx="158">
                  <c:v>119.619365709447</c:v>
                </c:pt>
                <c:pt idx="159">
                  <c:v>120.139650195112</c:v>
                </c:pt>
                <c:pt idx="160">
                  <c:v>120.922420283715</c:v>
                </c:pt>
                <c:pt idx="161">
                  <c:v>120.808236087785</c:v>
                </c:pt>
                <c:pt idx="162">
                  <c:v>120.424443251292</c:v>
                </c:pt>
                <c:pt idx="163">
                  <c:v>121.11112168231701</c:v>
                </c:pt>
                <c:pt idx="164">
                  <c:v>122.67872659189599</c:v>
                </c:pt>
                <c:pt idx="165">
                  <c:v>123.928972671997</c:v>
                </c:pt>
                <c:pt idx="166">
                  <c:v>124.107121844302</c:v>
                </c:pt>
                <c:pt idx="167">
                  <c:v>123.662652255637</c:v>
                </c:pt>
                <c:pt idx="168">
                  <c:v>122.171635329795</c:v>
                </c:pt>
                <c:pt idx="169">
                  <c:v>120.32838241797</c:v>
                </c:pt>
                <c:pt idx="170">
                  <c:v>120.32951130668</c:v>
                </c:pt>
                <c:pt idx="171">
                  <c:v>121.073439840745</c:v>
                </c:pt>
                <c:pt idx="172">
                  <c:v>122.564926761701</c:v>
                </c:pt>
                <c:pt idx="173">
                  <c:v>123.213745444089</c:v>
                </c:pt>
                <c:pt idx="174">
                  <c:v>124.28658172537899</c:v>
                </c:pt>
                <c:pt idx="175">
                  <c:v>125.588620906317</c:v>
                </c:pt>
                <c:pt idx="176">
                  <c:v>126.908922508949</c:v>
                </c:pt>
                <c:pt idx="177">
                  <c:v>128.81119889752901</c:v>
                </c:pt>
                <c:pt idx="178">
                  <c:v>129.73369720561601</c:v>
                </c:pt>
                <c:pt idx="179">
                  <c:v>130.43910540164501</c:v>
                </c:pt>
                <c:pt idx="180">
                  <c:v>128.777844870221</c:v>
                </c:pt>
                <c:pt idx="181">
                  <c:v>127.15079542458101</c:v>
                </c:pt>
                <c:pt idx="182">
                  <c:v>126.824919647615</c:v>
                </c:pt>
                <c:pt idx="183">
                  <c:v>129.10733878842399</c:v>
                </c:pt>
                <c:pt idx="184">
                  <c:v>131.84461273184201</c:v>
                </c:pt>
                <c:pt idx="185">
                  <c:v>134.407301638457</c:v>
                </c:pt>
                <c:pt idx="186">
                  <c:v>135.463360974794</c:v>
                </c:pt>
                <c:pt idx="187">
                  <c:v>136.28846891337</c:v>
                </c:pt>
                <c:pt idx="188">
                  <c:v>136.992621736773</c:v>
                </c:pt>
                <c:pt idx="189">
                  <c:v>137.613291600313</c:v>
                </c:pt>
                <c:pt idx="190">
                  <c:v>138.42454892128299</c:v>
                </c:pt>
                <c:pt idx="191">
                  <c:v>139.790623163475</c:v>
                </c:pt>
                <c:pt idx="192">
                  <c:v>141.86312360767599</c:v>
                </c:pt>
                <c:pt idx="193">
                  <c:v>142.63030184344899</c:v>
                </c:pt>
                <c:pt idx="194">
                  <c:v>143.09506690884001</c:v>
                </c:pt>
                <c:pt idx="195">
                  <c:v>143.35488018017401</c:v>
                </c:pt>
                <c:pt idx="196">
                  <c:v>145.39244951446901</c:v>
                </c:pt>
                <c:pt idx="197">
                  <c:v>147.77742317860901</c:v>
                </c:pt>
                <c:pt idx="198">
                  <c:v>150.35469812161401</c:v>
                </c:pt>
                <c:pt idx="199">
                  <c:v>151.83512691000101</c:v>
                </c:pt>
                <c:pt idx="200">
                  <c:v>153.04229041766601</c:v>
                </c:pt>
                <c:pt idx="201">
                  <c:v>153.56416153511</c:v>
                </c:pt>
                <c:pt idx="202">
                  <c:v>154.57905616049501</c:v>
                </c:pt>
                <c:pt idx="203">
                  <c:v>155.537157284096</c:v>
                </c:pt>
                <c:pt idx="204">
                  <c:v>157.15614894391399</c:v>
                </c:pt>
                <c:pt idx="205">
                  <c:v>157.793514154749</c:v>
                </c:pt>
                <c:pt idx="206">
                  <c:v>158.68521939334599</c:v>
                </c:pt>
                <c:pt idx="207">
                  <c:v>159.41961330367101</c:v>
                </c:pt>
                <c:pt idx="208">
                  <c:v>161.48970501602801</c:v>
                </c:pt>
                <c:pt idx="209">
                  <c:v>163.60107036214501</c:v>
                </c:pt>
                <c:pt idx="210">
                  <c:v>165.894563460591</c:v>
                </c:pt>
                <c:pt idx="211">
                  <c:v>167.16183432601801</c:v>
                </c:pt>
                <c:pt idx="212">
                  <c:v>167.431153319016</c:v>
                </c:pt>
                <c:pt idx="213">
                  <c:v>166.27941022005899</c:v>
                </c:pt>
                <c:pt idx="214">
                  <c:v>166.27898794223199</c:v>
                </c:pt>
                <c:pt idx="215">
                  <c:v>167.41155756495101</c:v>
                </c:pt>
                <c:pt idx="216">
                  <c:v>170.57753319981501</c:v>
                </c:pt>
                <c:pt idx="217">
                  <c:v>171.586457080587</c:v>
                </c:pt>
                <c:pt idx="218">
                  <c:v>171.708954958471</c:v>
                </c:pt>
                <c:pt idx="219">
                  <c:v>170.66046119979501</c:v>
                </c:pt>
                <c:pt idx="220">
                  <c:v>172.4264070861</c:v>
                </c:pt>
                <c:pt idx="221">
                  <c:v>175.03978554798999</c:v>
                </c:pt>
                <c:pt idx="222">
                  <c:v>179.28282544226201</c:v>
                </c:pt>
                <c:pt idx="223">
                  <c:v>181.57476896492099</c:v>
                </c:pt>
                <c:pt idx="224">
                  <c:v>182.79029074902101</c:v>
                </c:pt>
                <c:pt idx="225">
                  <c:v>181.75848613619101</c:v>
                </c:pt>
                <c:pt idx="226">
                  <c:v>181.18544092021901</c:v>
                </c:pt>
                <c:pt idx="227">
                  <c:v>182.181789332992</c:v>
                </c:pt>
                <c:pt idx="228">
                  <c:v>185.91453270191701</c:v>
                </c:pt>
                <c:pt idx="229">
                  <c:v>190.70021528324099</c:v>
                </c:pt>
                <c:pt idx="230">
                  <c:v>193.96361572101901</c:v>
                </c:pt>
                <c:pt idx="231">
                  <c:v>195.946635058168</c:v>
                </c:pt>
                <c:pt idx="232">
                  <c:v>198.04872274577201</c:v>
                </c:pt>
                <c:pt idx="233">
                  <c:v>202.19666811118199</c:v>
                </c:pt>
                <c:pt idx="234">
                  <c:v>204.54095498539601</c:v>
                </c:pt>
                <c:pt idx="235">
                  <c:v>204.83694097943999</c:v>
                </c:pt>
                <c:pt idx="236">
                  <c:v>202.96130513206199</c:v>
                </c:pt>
                <c:pt idx="237">
                  <c:v>202.59095774327699</c:v>
                </c:pt>
                <c:pt idx="238">
                  <c:v>204.37304808245199</c:v>
                </c:pt>
                <c:pt idx="239">
                  <c:v>207.20781065945499</c:v>
                </c:pt>
                <c:pt idx="240">
                  <c:v>209.38800388165001</c:v>
                </c:pt>
                <c:pt idx="241">
                  <c:v>208.35511367851799</c:v>
                </c:pt>
                <c:pt idx="242">
                  <c:v>205.972444007945</c:v>
                </c:pt>
                <c:pt idx="243">
                  <c:v>205.33605299967201</c:v>
                </c:pt>
                <c:pt idx="244">
                  <c:v>207.47842157739899</c:v>
                </c:pt>
                <c:pt idx="245">
                  <c:v>212.16014662321601</c:v>
                </c:pt>
                <c:pt idx="246">
                  <c:v>214.58188970039001</c:v>
                </c:pt>
                <c:pt idx="247">
                  <c:v>215.703917051974</c:v>
                </c:pt>
                <c:pt idx="248">
                  <c:v>214.26124060540801</c:v>
                </c:pt>
                <c:pt idx="249">
                  <c:v>214.663940763461</c:v>
                </c:pt>
                <c:pt idx="250">
                  <c:v>215.87262302828501</c:v>
                </c:pt>
                <c:pt idx="251">
                  <c:v>217.85791334327001</c:v>
                </c:pt>
                <c:pt idx="252">
                  <c:v>219.43303016412</c:v>
                </c:pt>
                <c:pt idx="253">
                  <c:v>219.58499114862801</c:v>
                </c:pt>
                <c:pt idx="254">
                  <c:v>220.074444429561</c:v>
                </c:pt>
                <c:pt idx="255">
                  <c:v>220.330626423008</c:v>
                </c:pt>
                <c:pt idx="256">
                  <c:v>221.72427407926901</c:v>
                </c:pt>
                <c:pt idx="257">
                  <c:v>223.12641952663199</c:v>
                </c:pt>
                <c:pt idx="258">
                  <c:v>224.897618070958</c:v>
                </c:pt>
                <c:pt idx="259">
                  <c:v>226.41602336456199</c:v>
                </c:pt>
                <c:pt idx="260">
                  <c:v>226.993289267638</c:v>
                </c:pt>
                <c:pt idx="261">
                  <c:v>226.46951507975601</c:v>
                </c:pt>
                <c:pt idx="262">
                  <c:v>225.838244069822</c:v>
                </c:pt>
                <c:pt idx="263">
                  <c:v>226.941759762673</c:v>
                </c:pt>
                <c:pt idx="264">
                  <c:v>229.411765888996</c:v>
                </c:pt>
                <c:pt idx="265">
                  <c:v>233.06473383166599</c:v>
                </c:pt>
                <c:pt idx="266">
                  <c:v>234.34526148168499</c:v>
                </c:pt>
                <c:pt idx="267">
                  <c:v>233.65932643040901</c:v>
                </c:pt>
                <c:pt idx="268">
                  <c:v>230.69381789023601</c:v>
                </c:pt>
                <c:pt idx="269">
                  <c:v>229.52835128290101</c:v>
                </c:pt>
                <c:pt idx="270">
                  <c:v>228.73004806095901</c:v>
                </c:pt>
                <c:pt idx="271">
                  <c:v>231.23447277352699</c:v>
                </c:pt>
                <c:pt idx="272">
                  <c:v>234.179338832376</c:v>
                </c:pt>
                <c:pt idx="273">
                  <c:v>240.403058375689</c:v>
                </c:pt>
                <c:pt idx="274">
                  <c:v>244.588973310402</c:v>
                </c:pt>
                <c:pt idx="275">
                  <c:v>247.008376379824</c:v>
                </c:pt>
                <c:pt idx="276">
                  <c:v>245.814352060711</c:v>
                </c:pt>
                <c:pt idx="277">
                  <c:v>244.75498136425401</c:v>
                </c:pt>
                <c:pt idx="278">
                  <c:v>246.288838036415</c:v>
                </c:pt>
                <c:pt idx="279">
                  <c:v>250.591238082046</c:v>
                </c:pt>
                <c:pt idx="280">
                  <c:v>255.147777338954</c:v>
                </c:pt>
                <c:pt idx="281">
                  <c:v>259.553680132453</c:v>
                </c:pt>
                <c:pt idx="282">
                  <c:v>262.82069947931399</c:v>
                </c:pt>
                <c:pt idx="283">
                  <c:v>266.97539982208599</c:v>
                </c:pt>
                <c:pt idx="284">
                  <c:v>268.96915916286599</c:v>
                </c:pt>
                <c:pt idx="285">
                  <c:v>274.985091017831</c:v>
                </c:pt>
                <c:pt idx="286">
                  <c:v>279.29489618308799</c:v>
                </c:pt>
                <c:pt idx="287">
                  <c:v>283.24249707685698</c:v>
                </c:pt>
                <c:pt idx="288">
                  <c:v>281.35060624414001</c:v>
                </c:pt>
                <c:pt idx="289">
                  <c:v>281.17321923293099</c:v>
                </c:pt>
                <c:pt idx="290">
                  <c:v>284.38505501523099</c:v>
                </c:pt>
                <c:pt idx="291">
                  <c:v>293.17578567498799</c:v>
                </c:pt>
                <c:pt idx="292">
                  <c:v>300.12654480771101</c:v>
                </c:pt>
                <c:pt idx="293">
                  <c:v>302.356613493748</c:v>
                </c:pt>
                <c:pt idx="294">
                  <c:v>299.97739700085498</c:v>
                </c:pt>
                <c:pt idx="295">
                  <c:v>299.81754415412303</c:v>
                </c:pt>
                <c:pt idx="296">
                  <c:v>299.00063150652898</c:v>
                </c:pt>
                <c:pt idx="297">
                  <c:v>300.88904546609501</c:v>
                </c:pt>
                <c:pt idx="298">
                  <c:v>299.05879414987697</c:v>
                </c:pt>
                <c:pt idx="299">
                  <c:v>297.37368961659701</c:v>
                </c:pt>
                <c:pt idx="300">
                  <c:v>295.327860981166</c:v>
                </c:pt>
                <c:pt idx="301">
                  <c:v>295.39416615979098</c:v>
                </c:pt>
                <c:pt idx="302">
                  <c:v>297.00055953336903</c:v>
                </c:pt>
                <c:pt idx="303">
                  <c:v>297.42820703907898</c:v>
                </c:pt>
                <c:pt idx="304">
                  <c:v>301.55724838686001</c:v>
                </c:pt>
                <c:pt idx="305">
                  <c:v>302.634146735603</c:v>
                </c:pt>
                <c:pt idx="306">
                  <c:v>307.411505176513</c:v>
                </c:pt>
                <c:pt idx="307">
                  <c:v>307.59133335015798</c:v>
                </c:pt>
                <c:pt idx="308">
                  <c:v>308.91660717621198</c:v>
                </c:pt>
                <c:pt idx="309">
                  <c:v>306.63569917906</c:v>
                </c:pt>
                <c:pt idx="310">
                  <c:v>307.14764787622403</c:v>
                </c:pt>
                <c:pt idx="311">
                  <c:v>303.99340842124798</c:v>
                </c:pt>
                <c:pt idx="312">
                  <c:v>306.22789981970999</c:v>
                </c:pt>
                <c:pt idx="313">
                  <c:v>306.33325211950699</c:v>
                </c:pt>
                <c:pt idx="314">
                  <c:v>309.84389811153</c:v>
                </c:pt>
                <c:pt idx="315">
                  <c:v>310.17950734846403</c:v>
                </c:pt>
                <c:pt idx="316">
                  <c:v>311.99114516198699</c:v>
                </c:pt>
                <c:pt idx="317">
                  <c:v>309.38213266159403</c:v>
                </c:pt>
                <c:pt idx="318">
                  <c:v>308.88507088485898</c:v>
                </c:pt>
                <c:pt idx="319">
                  <c:v>309.49088827074098</c:v>
                </c:pt>
                <c:pt idx="320">
                  <c:v>312.99996312017601</c:v>
                </c:pt>
                <c:pt idx="321">
                  <c:v>313.400459682632</c:v>
                </c:pt>
                <c:pt idx="322">
                  <c:v>311.31481197170501</c:v>
                </c:pt>
                <c:pt idx="323">
                  <c:v>307.23686924523201</c:v>
                </c:pt>
                <c:pt idx="324">
                  <c:v>308.95549184630102</c:v>
                </c:pt>
                <c:pt idx="325">
                  <c:v>312.57667398611699</c:v>
                </c:pt>
                <c:pt idx="326">
                  <c:v>316.96646774653999</c:v>
                </c:pt>
                <c:pt idx="327">
                  <c:v>314.28605013324801</c:v>
                </c:pt>
                <c:pt idx="328">
                  <c:v>313.330189390702</c:v>
                </c:pt>
                <c:pt idx="329">
                  <c:v>310.03527322526003</c:v>
                </c:pt>
                <c:pt idx="330">
                  <c:v>311.01028830216802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4F-4CA5-B74C-DD9B6BCC1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5869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Segment'!$K$6:$K$336</c:f>
              <c:numCache>
                <c:formatCode>[$-409]mmm\-yy;@</c:formatCode>
                <c:ptCount val="331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  <c:pt idx="317">
                  <c:v>45473</c:v>
                </c:pt>
                <c:pt idx="318">
                  <c:v>45504</c:v>
                </c:pt>
                <c:pt idx="319">
                  <c:v>45535</c:v>
                </c:pt>
                <c:pt idx="320">
                  <c:v>45565</c:v>
                </c:pt>
                <c:pt idx="321">
                  <c:v>45596</c:v>
                </c:pt>
                <c:pt idx="322">
                  <c:v>45626</c:v>
                </c:pt>
                <c:pt idx="323">
                  <c:v>45657</c:v>
                </c:pt>
                <c:pt idx="324">
                  <c:v>45688</c:v>
                </c:pt>
                <c:pt idx="325">
                  <c:v>45716</c:v>
                </c:pt>
                <c:pt idx="326">
                  <c:v>45747</c:v>
                </c:pt>
                <c:pt idx="327">
                  <c:v>45777</c:v>
                </c:pt>
                <c:pt idx="328">
                  <c:v>45808</c:v>
                </c:pt>
                <c:pt idx="329">
                  <c:v>45838</c:v>
                </c:pt>
                <c:pt idx="330">
                  <c:v>45869</c:v>
                </c:pt>
              </c:numCache>
            </c:numRef>
          </c:xVal>
          <c:yVal>
            <c:numRef>
              <c:f>'U.S. EW - By Segment'!$M$6:$M$336</c:f>
              <c:numCache>
                <c:formatCode>#,##0_);[Red]\(#,##0\)</c:formatCode>
                <c:ptCount val="331"/>
                <c:pt idx="0">
                  <c:v>84.099252230867805</c:v>
                </c:pt>
                <c:pt idx="1">
                  <c:v>83.516269612495904</c:v>
                </c:pt>
                <c:pt idx="2">
                  <c:v>83.885517666438304</c:v>
                </c:pt>
                <c:pt idx="3">
                  <c:v>85.640317893572004</c:v>
                </c:pt>
                <c:pt idx="4">
                  <c:v>86.924961137734499</c:v>
                </c:pt>
                <c:pt idx="5">
                  <c:v>86.505706693749403</c:v>
                </c:pt>
                <c:pt idx="6">
                  <c:v>85.407299540392799</c:v>
                </c:pt>
                <c:pt idx="7">
                  <c:v>83.660418006119897</c:v>
                </c:pt>
                <c:pt idx="8">
                  <c:v>85.091766823577501</c:v>
                </c:pt>
                <c:pt idx="9">
                  <c:v>86.394268227197401</c:v>
                </c:pt>
                <c:pt idx="10">
                  <c:v>90.209883523833497</c:v>
                </c:pt>
                <c:pt idx="11">
                  <c:v>91.1970386984284</c:v>
                </c:pt>
                <c:pt idx="12">
                  <c:v>91.334136257143598</c:v>
                </c:pt>
                <c:pt idx="13">
                  <c:v>87.970423475762999</c:v>
                </c:pt>
                <c:pt idx="14">
                  <c:v>86.887015776144906</c:v>
                </c:pt>
                <c:pt idx="15">
                  <c:v>87.484423019740504</c:v>
                </c:pt>
                <c:pt idx="16">
                  <c:v>92.220745485072001</c:v>
                </c:pt>
                <c:pt idx="17">
                  <c:v>94.489161628656106</c:v>
                </c:pt>
                <c:pt idx="18">
                  <c:v>97.029991894087203</c:v>
                </c:pt>
                <c:pt idx="19">
                  <c:v>95.555660005117602</c:v>
                </c:pt>
                <c:pt idx="20">
                  <c:v>95.827156431654501</c:v>
                </c:pt>
                <c:pt idx="21">
                  <c:v>94.424933921596804</c:v>
                </c:pt>
                <c:pt idx="22">
                  <c:v>96.156938205291695</c:v>
                </c:pt>
                <c:pt idx="23">
                  <c:v>95.825627690288798</c:v>
                </c:pt>
                <c:pt idx="24">
                  <c:v>97.845630839301407</c:v>
                </c:pt>
                <c:pt idx="25">
                  <c:v>97.656917475659995</c:v>
                </c:pt>
                <c:pt idx="26">
                  <c:v>98.808930681588507</c:v>
                </c:pt>
                <c:pt idx="27">
                  <c:v>97.425096657278402</c:v>
                </c:pt>
                <c:pt idx="28">
                  <c:v>98.945025405917804</c:v>
                </c:pt>
                <c:pt idx="29">
                  <c:v>101.685611251157</c:v>
                </c:pt>
                <c:pt idx="30">
                  <c:v>105.96966266579901</c:v>
                </c:pt>
                <c:pt idx="31">
                  <c:v>107.143956118098</c:v>
                </c:pt>
                <c:pt idx="32">
                  <c:v>105.12362401037301</c:v>
                </c:pt>
                <c:pt idx="33">
                  <c:v>102.10709542741</c:v>
                </c:pt>
                <c:pt idx="34">
                  <c:v>100.200972049052</c:v>
                </c:pt>
                <c:pt idx="35">
                  <c:v>100</c:v>
                </c:pt>
                <c:pt idx="36">
                  <c:v>101.505374601672</c:v>
                </c:pt>
                <c:pt idx="37">
                  <c:v>104.18017465929999</c:v>
                </c:pt>
                <c:pt idx="38">
                  <c:v>105.318002762373</c:v>
                </c:pt>
                <c:pt idx="39">
                  <c:v>104.260579236867</c:v>
                </c:pt>
                <c:pt idx="40">
                  <c:v>103.26664090689501</c:v>
                </c:pt>
                <c:pt idx="41">
                  <c:v>103.583260715685</c:v>
                </c:pt>
                <c:pt idx="42">
                  <c:v>105.87441157767699</c:v>
                </c:pt>
                <c:pt idx="43">
                  <c:v>108.07963609639501</c:v>
                </c:pt>
                <c:pt idx="44">
                  <c:v>108.07987029974601</c:v>
                </c:pt>
                <c:pt idx="45">
                  <c:v>104.83726466063101</c:v>
                </c:pt>
                <c:pt idx="46">
                  <c:v>103.454277809492</c:v>
                </c:pt>
                <c:pt idx="47">
                  <c:v>102.945929000471</c:v>
                </c:pt>
                <c:pt idx="48">
                  <c:v>104.365990316249</c:v>
                </c:pt>
                <c:pt idx="49">
                  <c:v>103.336378505692</c:v>
                </c:pt>
                <c:pt idx="50">
                  <c:v>102.295255003522</c:v>
                </c:pt>
                <c:pt idx="51">
                  <c:v>101.310341255917</c:v>
                </c:pt>
                <c:pt idx="52">
                  <c:v>101.221677749148</c:v>
                </c:pt>
                <c:pt idx="53">
                  <c:v>101.70299341834</c:v>
                </c:pt>
                <c:pt idx="54">
                  <c:v>102.45873498144</c:v>
                </c:pt>
                <c:pt idx="55">
                  <c:v>105.17161572859</c:v>
                </c:pt>
                <c:pt idx="56">
                  <c:v>107.40403691858999</c:v>
                </c:pt>
                <c:pt idx="57">
                  <c:v>110.276604860102</c:v>
                </c:pt>
                <c:pt idx="58">
                  <c:v>110.364438029517</c:v>
                </c:pt>
                <c:pt idx="59">
                  <c:v>109.860948456095</c:v>
                </c:pt>
                <c:pt idx="60">
                  <c:v>108.357151529451</c:v>
                </c:pt>
                <c:pt idx="61">
                  <c:v>108.917722921544</c:v>
                </c:pt>
                <c:pt idx="62">
                  <c:v>111.195282238167</c:v>
                </c:pt>
                <c:pt idx="63">
                  <c:v>113.65592031659</c:v>
                </c:pt>
                <c:pt idx="64">
                  <c:v>114.934747898461</c:v>
                </c:pt>
                <c:pt idx="65">
                  <c:v>114.267870418976</c:v>
                </c:pt>
                <c:pt idx="66">
                  <c:v>113.398221843746</c:v>
                </c:pt>
                <c:pt idx="67">
                  <c:v>112.808910794074</c:v>
                </c:pt>
                <c:pt idx="68">
                  <c:v>113.62765227886599</c:v>
                </c:pt>
                <c:pt idx="69">
                  <c:v>115.058923302674</c:v>
                </c:pt>
                <c:pt idx="70">
                  <c:v>116.40794738574201</c:v>
                </c:pt>
                <c:pt idx="71">
                  <c:v>116.972061079285</c:v>
                </c:pt>
                <c:pt idx="72">
                  <c:v>117.47063264137201</c:v>
                </c:pt>
                <c:pt idx="73">
                  <c:v>119.568981207614</c:v>
                </c:pt>
                <c:pt idx="74">
                  <c:v>121.954008161082</c:v>
                </c:pt>
                <c:pt idx="75">
                  <c:v>123.982246583361</c:v>
                </c:pt>
                <c:pt idx="76">
                  <c:v>124.257894601727</c:v>
                </c:pt>
                <c:pt idx="77">
                  <c:v>125.173026456312</c:v>
                </c:pt>
                <c:pt idx="78">
                  <c:v>125.911617817066</c:v>
                </c:pt>
                <c:pt idx="79">
                  <c:v>128.097070681887</c:v>
                </c:pt>
                <c:pt idx="80">
                  <c:v>129.82867114640101</c:v>
                </c:pt>
                <c:pt idx="81">
                  <c:v>131.64873253762099</c:v>
                </c:pt>
                <c:pt idx="82">
                  <c:v>131.56395075608401</c:v>
                </c:pt>
                <c:pt idx="83">
                  <c:v>132.05866447175299</c:v>
                </c:pt>
                <c:pt idx="84">
                  <c:v>131.815208673179</c:v>
                </c:pt>
                <c:pt idx="85">
                  <c:v>134.49807894244501</c:v>
                </c:pt>
                <c:pt idx="86">
                  <c:v>136.045459174375</c:v>
                </c:pt>
                <c:pt idx="87">
                  <c:v>138.101136330895</c:v>
                </c:pt>
                <c:pt idx="88">
                  <c:v>139.26525846120001</c:v>
                </c:pt>
                <c:pt idx="89">
                  <c:v>140.766439773851</c:v>
                </c:pt>
                <c:pt idx="90">
                  <c:v>144.33554160069701</c:v>
                </c:pt>
                <c:pt idx="91">
                  <c:v>148.15828954686401</c:v>
                </c:pt>
                <c:pt idx="92">
                  <c:v>152.140851993041</c:v>
                </c:pt>
                <c:pt idx="93">
                  <c:v>152.595764046932</c:v>
                </c:pt>
                <c:pt idx="94">
                  <c:v>151.23290543566401</c:v>
                </c:pt>
                <c:pt idx="95">
                  <c:v>150.52293775575001</c:v>
                </c:pt>
                <c:pt idx="96">
                  <c:v>151.040149114065</c:v>
                </c:pt>
                <c:pt idx="97">
                  <c:v>153.537654966784</c:v>
                </c:pt>
                <c:pt idx="98">
                  <c:v>154.295396255258</c:v>
                </c:pt>
                <c:pt idx="99">
                  <c:v>155.47422275022299</c:v>
                </c:pt>
                <c:pt idx="100">
                  <c:v>155.106093586019</c:v>
                </c:pt>
                <c:pt idx="101">
                  <c:v>156.371382846279</c:v>
                </c:pt>
                <c:pt idx="102">
                  <c:v>156.25777469712301</c:v>
                </c:pt>
                <c:pt idx="103">
                  <c:v>157.27144431808301</c:v>
                </c:pt>
                <c:pt idx="104">
                  <c:v>156.53466586003799</c:v>
                </c:pt>
                <c:pt idx="105">
                  <c:v>157.41574402988999</c:v>
                </c:pt>
                <c:pt idx="106">
                  <c:v>158.47205188689401</c:v>
                </c:pt>
                <c:pt idx="107">
                  <c:v>162.281886060647</c:v>
                </c:pt>
                <c:pt idx="108">
                  <c:v>164.93086382289201</c:v>
                </c:pt>
                <c:pt idx="109">
                  <c:v>167.77280611280599</c:v>
                </c:pt>
                <c:pt idx="110">
                  <c:v>167.26688301909499</c:v>
                </c:pt>
                <c:pt idx="111">
                  <c:v>168.537078788721</c:v>
                </c:pt>
                <c:pt idx="112">
                  <c:v>168.34605909357799</c:v>
                </c:pt>
                <c:pt idx="113">
                  <c:v>170.743503567071</c:v>
                </c:pt>
                <c:pt idx="114">
                  <c:v>170.560177385949</c:v>
                </c:pt>
                <c:pt idx="115">
                  <c:v>170.610794936247</c:v>
                </c:pt>
                <c:pt idx="116">
                  <c:v>166.17950589715301</c:v>
                </c:pt>
                <c:pt idx="117">
                  <c:v>161.48708652086901</c:v>
                </c:pt>
                <c:pt idx="118">
                  <c:v>155.76689822015899</c:v>
                </c:pt>
                <c:pt idx="119">
                  <c:v>153.901188597497</c:v>
                </c:pt>
                <c:pt idx="120">
                  <c:v>154.33499757374699</c:v>
                </c:pt>
                <c:pt idx="121">
                  <c:v>159.053851244296</c:v>
                </c:pt>
                <c:pt idx="122">
                  <c:v>161.56081538632299</c:v>
                </c:pt>
                <c:pt idx="123">
                  <c:v>161.168374284506</c:v>
                </c:pt>
                <c:pt idx="124">
                  <c:v>156.641455338307</c:v>
                </c:pt>
                <c:pt idx="125">
                  <c:v>153.44171555518199</c:v>
                </c:pt>
                <c:pt idx="126">
                  <c:v>153.51929628911401</c:v>
                </c:pt>
                <c:pt idx="127">
                  <c:v>155.78703495130799</c:v>
                </c:pt>
                <c:pt idx="128">
                  <c:v>153.97033672415</c:v>
                </c:pt>
                <c:pt idx="129">
                  <c:v>145.60554104513301</c:v>
                </c:pt>
                <c:pt idx="130">
                  <c:v>135.18971738084099</c:v>
                </c:pt>
                <c:pt idx="131">
                  <c:v>130.46263828031499</c:v>
                </c:pt>
                <c:pt idx="132">
                  <c:v>128.48235380235701</c:v>
                </c:pt>
                <c:pt idx="133">
                  <c:v>126.576171717013</c:v>
                </c:pt>
                <c:pt idx="134">
                  <c:v>119.006868946121</c:v>
                </c:pt>
                <c:pt idx="135">
                  <c:v>114.925577098266</c:v>
                </c:pt>
                <c:pt idx="136">
                  <c:v>110.634176189613</c:v>
                </c:pt>
                <c:pt idx="137">
                  <c:v>111.35940155429699</c:v>
                </c:pt>
                <c:pt idx="138">
                  <c:v>109.404833758287</c:v>
                </c:pt>
                <c:pt idx="139">
                  <c:v>108.357112017327</c:v>
                </c:pt>
                <c:pt idx="140">
                  <c:v>105.20666849212201</c:v>
                </c:pt>
                <c:pt idx="141">
                  <c:v>102.783477444601</c:v>
                </c:pt>
                <c:pt idx="142">
                  <c:v>101.325672939835</c:v>
                </c:pt>
                <c:pt idx="143">
                  <c:v>101.19303928113899</c:v>
                </c:pt>
                <c:pt idx="144">
                  <c:v>100.974874238686</c:v>
                </c:pt>
                <c:pt idx="145">
                  <c:v>101.23927243614401</c:v>
                </c:pt>
                <c:pt idx="146">
                  <c:v>102.748631794047</c:v>
                </c:pt>
                <c:pt idx="147">
                  <c:v>106.58866279608201</c:v>
                </c:pt>
                <c:pt idx="148">
                  <c:v>108.181314299067</c:v>
                </c:pt>
                <c:pt idx="149">
                  <c:v>107.868282666863</c:v>
                </c:pt>
                <c:pt idx="150">
                  <c:v>104.50290395405</c:v>
                </c:pt>
                <c:pt idx="151">
                  <c:v>103.390324707338</c:v>
                </c:pt>
                <c:pt idx="152">
                  <c:v>103.49482526729101</c:v>
                </c:pt>
                <c:pt idx="153">
                  <c:v>106.652344790035</c:v>
                </c:pt>
                <c:pt idx="154">
                  <c:v>109.34207301898699</c:v>
                </c:pt>
                <c:pt idx="155">
                  <c:v>112.07987027381</c:v>
                </c:pt>
                <c:pt idx="156">
                  <c:v>110.695320745393</c:v>
                </c:pt>
                <c:pt idx="157">
                  <c:v>106.14070252145</c:v>
                </c:pt>
                <c:pt idx="158">
                  <c:v>101.77952689144399</c:v>
                </c:pt>
                <c:pt idx="159">
                  <c:v>101.114102501101</c:v>
                </c:pt>
                <c:pt idx="160">
                  <c:v>103.537259237169</c:v>
                </c:pt>
                <c:pt idx="161">
                  <c:v>106.35069170372201</c:v>
                </c:pt>
                <c:pt idx="162">
                  <c:v>108.714439728337</c:v>
                </c:pt>
                <c:pt idx="163">
                  <c:v>110.641797979782</c:v>
                </c:pt>
                <c:pt idx="164">
                  <c:v>112.019730475467</c:v>
                </c:pt>
                <c:pt idx="165">
                  <c:v>114.688436184319</c:v>
                </c:pt>
                <c:pt idx="166">
                  <c:v>114.823942978929</c:v>
                </c:pt>
                <c:pt idx="167">
                  <c:v>115.10240269578701</c:v>
                </c:pt>
                <c:pt idx="168">
                  <c:v>111.45622614281901</c:v>
                </c:pt>
                <c:pt idx="169">
                  <c:v>109.41172247126001</c:v>
                </c:pt>
                <c:pt idx="170">
                  <c:v>108.534907123031</c:v>
                </c:pt>
                <c:pt idx="171">
                  <c:v>110.626221754932</c:v>
                </c:pt>
                <c:pt idx="172">
                  <c:v>111.576231006274</c:v>
                </c:pt>
                <c:pt idx="173">
                  <c:v>112.966587692665</c:v>
                </c:pt>
                <c:pt idx="174">
                  <c:v>114.44049091797</c:v>
                </c:pt>
                <c:pt idx="175">
                  <c:v>117.15555517191</c:v>
                </c:pt>
                <c:pt idx="176">
                  <c:v>117.904492159706</c:v>
                </c:pt>
                <c:pt idx="177">
                  <c:v>118.569494447615</c:v>
                </c:pt>
                <c:pt idx="178">
                  <c:v>117.30074186794199</c:v>
                </c:pt>
                <c:pt idx="179">
                  <c:v>117.59386533488301</c:v>
                </c:pt>
                <c:pt idx="180">
                  <c:v>115.89784827646599</c:v>
                </c:pt>
                <c:pt idx="181">
                  <c:v>117.10535465143199</c:v>
                </c:pt>
                <c:pt idx="182">
                  <c:v>118.236151741068</c:v>
                </c:pt>
                <c:pt idx="183">
                  <c:v>122.368888799429</c:v>
                </c:pt>
                <c:pt idx="184">
                  <c:v>123.417967979124</c:v>
                </c:pt>
                <c:pt idx="185">
                  <c:v>124.894061997687</c:v>
                </c:pt>
                <c:pt idx="186">
                  <c:v>124.450398871736</c:v>
                </c:pt>
                <c:pt idx="187">
                  <c:v>125.361262346055</c:v>
                </c:pt>
                <c:pt idx="188">
                  <c:v>125.542791659703</c:v>
                </c:pt>
                <c:pt idx="189">
                  <c:v>126.16891481931501</c:v>
                </c:pt>
                <c:pt idx="190">
                  <c:v>126.85787514423799</c:v>
                </c:pt>
                <c:pt idx="191">
                  <c:v>127.534816464024</c:v>
                </c:pt>
                <c:pt idx="192">
                  <c:v>129.63037649873399</c:v>
                </c:pt>
                <c:pt idx="193">
                  <c:v>130.89626731521599</c:v>
                </c:pt>
                <c:pt idx="194">
                  <c:v>133.24158082955299</c:v>
                </c:pt>
                <c:pt idx="195">
                  <c:v>134.568969356748</c:v>
                </c:pt>
                <c:pt idx="196">
                  <c:v>135.78225906181501</c:v>
                </c:pt>
                <c:pt idx="197">
                  <c:v>136.76726555016899</c:v>
                </c:pt>
                <c:pt idx="198">
                  <c:v>137.51007726051699</c:v>
                </c:pt>
                <c:pt idx="199">
                  <c:v>139.22617585839299</c:v>
                </c:pt>
                <c:pt idx="200">
                  <c:v>140.90074540828201</c:v>
                </c:pt>
                <c:pt idx="201">
                  <c:v>142.521173323742</c:v>
                </c:pt>
                <c:pt idx="202">
                  <c:v>143.84472075800701</c:v>
                </c:pt>
                <c:pt idx="203">
                  <c:v>145.52607511833801</c:v>
                </c:pt>
                <c:pt idx="204">
                  <c:v>148.084773591426</c:v>
                </c:pt>
                <c:pt idx="205">
                  <c:v>149.03984569565</c:v>
                </c:pt>
                <c:pt idx="206">
                  <c:v>150.40784193368401</c:v>
                </c:pt>
                <c:pt idx="207">
                  <c:v>150.260348166966</c:v>
                </c:pt>
                <c:pt idx="208">
                  <c:v>151.38024116425001</c:v>
                </c:pt>
                <c:pt idx="209">
                  <c:v>151.63277088247401</c:v>
                </c:pt>
                <c:pt idx="210">
                  <c:v>153.75805402314501</c:v>
                </c:pt>
                <c:pt idx="211">
                  <c:v>155.63704755664099</c:v>
                </c:pt>
                <c:pt idx="212">
                  <c:v>156.08278944915699</c:v>
                </c:pt>
                <c:pt idx="213">
                  <c:v>154.090447885668</c:v>
                </c:pt>
                <c:pt idx="214">
                  <c:v>153.28976678841499</c:v>
                </c:pt>
                <c:pt idx="215">
                  <c:v>154.98253697571801</c:v>
                </c:pt>
                <c:pt idx="216">
                  <c:v>159.62792229300399</c:v>
                </c:pt>
                <c:pt idx="217">
                  <c:v>161.432528654614</c:v>
                </c:pt>
                <c:pt idx="218">
                  <c:v>160.70786736856999</c:v>
                </c:pt>
                <c:pt idx="219">
                  <c:v>158.33212981277501</c:v>
                </c:pt>
                <c:pt idx="220">
                  <c:v>159.18581890846099</c:v>
                </c:pt>
                <c:pt idx="221">
                  <c:v>162.106353839202</c:v>
                </c:pt>
                <c:pt idx="222">
                  <c:v>166.21051483784601</c:v>
                </c:pt>
                <c:pt idx="223">
                  <c:v>168.67670428884901</c:v>
                </c:pt>
                <c:pt idx="224">
                  <c:v>169.43005698223001</c:v>
                </c:pt>
                <c:pt idx="225">
                  <c:v>168.340679950365</c:v>
                </c:pt>
                <c:pt idx="226">
                  <c:v>166.69676241278401</c:v>
                </c:pt>
                <c:pt idx="227">
                  <c:v>165.10002898597</c:v>
                </c:pt>
                <c:pt idx="228">
                  <c:v>166.26241168010401</c:v>
                </c:pt>
                <c:pt idx="229">
                  <c:v>169.239366138701</c:v>
                </c:pt>
                <c:pt idx="230">
                  <c:v>173.45992306116599</c:v>
                </c:pt>
                <c:pt idx="231">
                  <c:v>175.97593872292299</c:v>
                </c:pt>
                <c:pt idx="232">
                  <c:v>176.46548443745101</c:v>
                </c:pt>
                <c:pt idx="233">
                  <c:v>176.80531523768801</c:v>
                </c:pt>
                <c:pt idx="234">
                  <c:v>175.58463319310201</c:v>
                </c:pt>
                <c:pt idx="235">
                  <c:v>177.439051515496</c:v>
                </c:pt>
                <c:pt idx="236">
                  <c:v>178.80885829389101</c:v>
                </c:pt>
                <c:pt idx="237">
                  <c:v>182.021797203006</c:v>
                </c:pt>
                <c:pt idx="238">
                  <c:v>181.27292801357299</c:v>
                </c:pt>
                <c:pt idx="239">
                  <c:v>181.702059772681</c:v>
                </c:pt>
                <c:pt idx="240">
                  <c:v>182.55341835633499</c:v>
                </c:pt>
                <c:pt idx="241">
                  <c:v>187.099713646639</c:v>
                </c:pt>
                <c:pt idx="242">
                  <c:v>189.76667610373099</c:v>
                </c:pt>
                <c:pt idx="243">
                  <c:v>189.31168035053199</c:v>
                </c:pt>
                <c:pt idx="244">
                  <c:v>187.6451996598</c:v>
                </c:pt>
                <c:pt idx="245">
                  <c:v>187.82852214268101</c:v>
                </c:pt>
                <c:pt idx="246">
                  <c:v>190.81710832799499</c:v>
                </c:pt>
                <c:pt idx="247">
                  <c:v>194.40976762590401</c:v>
                </c:pt>
                <c:pt idx="248">
                  <c:v>196.843413774498</c:v>
                </c:pt>
                <c:pt idx="249">
                  <c:v>196.92012240640099</c:v>
                </c:pt>
                <c:pt idx="250">
                  <c:v>195.22202086157299</c:v>
                </c:pt>
                <c:pt idx="251">
                  <c:v>193.59497689756799</c:v>
                </c:pt>
                <c:pt idx="252">
                  <c:v>194.58800346442999</c:v>
                </c:pt>
                <c:pt idx="253">
                  <c:v>198.17421140408899</c:v>
                </c:pt>
                <c:pt idx="254">
                  <c:v>202.84566464150799</c:v>
                </c:pt>
                <c:pt idx="255">
                  <c:v>204.15547233644901</c:v>
                </c:pt>
                <c:pt idx="256">
                  <c:v>204.714556606554</c:v>
                </c:pt>
                <c:pt idx="257">
                  <c:v>205.04615839989299</c:v>
                </c:pt>
                <c:pt idx="258">
                  <c:v>205.098163491267</c:v>
                </c:pt>
                <c:pt idx="259">
                  <c:v>202.61802911644099</c:v>
                </c:pt>
                <c:pt idx="260">
                  <c:v>201.32762250706301</c:v>
                </c:pt>
                <c:pt idx="261">
                  <c:v>201.795359043231</c:v>
                </c:pt>
                <c:pt idx="262">
                  <c:v>206.56398260075099</c:v>
                </c:pt>
                <c:pt idx="263">
                  <c:v>210.67289664488899</c:v>
                </c:pt>
                <c:pt idx="264">
                  <c:v>216.15152289980799</c:v>
                </c:pt>
                <c:pt idx="265">
                  <c:v>218.63485576098401</c:v>
                </c:pt>
                <c:pt idx="266">
                  <c:v>218.85120774086499</c:v>
                </c:pt>
                <c:pt idx="267">
                  <c:v>212.80082177239399</c:v>
                </c:pt>
                <c:pt idx="268">
                  <c:v>205.410610623091</c:v>
                </c:pt>
                <c:pt idx="269">
                  <c:v>204.05676332211999</c:v>
                </c:pt>
                <c:pt idx="270">
                  <c:v>203.20062262065301</c:v>
                </c:pt>
                <c:pt idx="271">
                  <c:v>207.30649632486299</c:v>
                </c:pt>
                <c:pt idx="272">
                  <c:v>209.055531466969</c:v>
                </c:pt>
                <c:pt idx="273">
                  <c:v>216.48039458024101</c:v>
                </c:pt>
                <c:pt idx="274">
                  <c:v>222.757854961627</c:v>
                </c:pt>
                <c:pt idx="275">
                  <c:v>229.76903107031401</c:v>
                </c:pt>
                <c:pt idx="276">
                  <c:v>229.84459627538899</c:v>
                </c:pt>
                <c:pt idx="277">
                  <c:v>227.93789504471701</c:v>
                </c:pt>
                <c:pt idx="278">
                  <c:v>226.74382113015699</c:v>
                </c:pt>
                <c:pt idx="279">
                  <c:v>231.04080924542501</c:v>
                </c:pt>
                <c:pt idx="280">
                  <c:v>236.62379551075699</c:v>
                </c:pt>
                <c:pt idx="281">
                  <c:v>240.35136844927499</c:v>
                </c:pt>
                <c:pt idx="282">
                  <c:v>244.77801779740599</c:v>
                </c:pt>
                <c:pt idx="283">
                  <c:v>249.11678578901899</c:v>
                </c:pt>
                <c:pt idx="284">
                  <c:v>254.58530441712699</c:v>
                </c:pt>
                <c:pt idx="285">
                  <c:v>262.078046047675</c:v>
                </c:pt>
                <c:pt idx="286">
                  <c:v>267.06610125694698</c:v>
                </c:pt>
                <c:pt idx="287">
                  <c:v>268.72561600069901</c:v>
                </c:pt>
                <c:pt idx="288">
                  <c:v>262.45513991016702</c:v>
                </c:pt>
                <c:pt idx="289">
                  <c:v>258.13335938162402</c:v>
                </c:pt>
                <c:pt idx="290">
                  <c:v>261.99088748128798</c:v>
                </c:pt>
                <c:pt idx="291">
                  <c:v>279.47036622202802</c:v>
                </c:pt>
                <c:pt idx="292">
                  <c:v>291.27202679887199</c:v>
                </c:pt>
                <c:pt idx="293">
                  <c:v>292.15742868064501</c:v>
                </c:pt>
                <c:pt idx="294">
                  <c:v>282.26166310113598</c:v>
                </c:pt>
                <c:pt idx="295">
                  <c:v>277.55852545818198</c:v>
                </c:pt>
                <c:pt idx="296">
                  <c:v>275.33754604963201</c:v>
                </c:pt>
                <c:pt idx="297">
                  <c:v>278.04265296850002</c:v>
                </c:pt>
                <c:pt idx="298">
                  <c:v>270.68757679234102</c:v>
                </c:pt>
                <c:pt idx="299">
                  <c:v>264.83546547270902</c:v>
                </c:pt>
                <c:pt idx="300">
                  <c:v>255.60541430574199</c:v>
                </c:pt>
                <c:pt idx="301">
                  <c:v>254.314664529212</c:v>
                </c:pt>
                <c:pt idx="302">
                  <c:v>249.59578400961499</c:v>
                </c:pt>
                <c:pt idx="303">
                  <c:v>247.72821473061501</c:v>
                </c:pt>
                <c:pt idx="304">
                  <c:v>253.07784386614799</c:v>
                </c:pt>
                <c:pt idx="305">
                  <c:v>262.11935814868201</c:v>
                </c:pt>
                <c:pt idx="306">
                  <c:v>269.87856512585699</c:v>
                </c:pt>
                <c:pt idx="307">
                  <c:v>259.64405184068403</c:v>
                </c:pt>
                <c:pt idx="308">
                  <c:v>248.36590802233201</c:v>
                </c:pt>
                <c:pt idx="309">
                  <c:v>232.645515438394</c:v>
                </c:pt>
                <c:pt idx="310">
                  <c:v>234.29160892863899</c:v>
                </c:pt>
                <c:pt idx="311">
                  <c:v>233.056116529729</c:v>
                </c:pt>
                <c:pt idx="312">
                  <c:v>245.06758546850199</c:v>
                </c:pt>
                <c:pt idx="313">
                  <c:v>242.433593247636</c:v>
                </c:pt>
                <c:pt idx="314">
                  <c:v>249.63368519668799</c:v>
                </c:pt>
                <c:pt idx="315">
                  <c:v>243.65971404912099</c:v>
                </c:pt>
                <c:pt idx="316">
                  <c:v>247.857666499933</c:v>
                </c:pt>
                <c:pt idx="317">
                  <c:v>241.99458623019001</c:v>
                </c:pt>
                <c:pt idx="318">
                  <c:v>244.06620062431301</c:v>
                </c:pt>
                <c:pt idx="319">
                  <c:v>238.36489146421201</c:v>
                </c:pt>
                <c:pt idx="320">
                  <c:v>241.253743191269</c:v>
                </c:pt>
                <c:pt idx="321">
                  <c:v>235.018686345383</c:v>
                </c:pt>
                <c:pt idx="322">
                  <c:v>236.75692264765601</c:v>
                </c:pt>
                <c:pt idx="323">
                  <c:v>231.78405522796601</c:v>
                </c:pt>
                <c:pt idx="324">
                  <c:v>243.19747121587901</c:v>
                </c:pt>
                <c:pt idx="325">
                  <c:v>242.913356523224</c:v>
                </c:pt>
                <c:pt idx="326">
                  <c:v>247.834539749313</c:v>
                </c:pt>
                <c:pt idx="327">
                  <c:v>229.05852180047501</c:v>
                </c:pt>
                <c:pt idx="328">
                  <c:v>226.658835328202</c:v>
                </c:pt>
                <c:pt idx="329">
                  <c:v>221.58333109553101</c:v>
                </c:pt>
                <c:pt idx="330">
                  <c:v>224.841967955054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E4-4F4F-B982-A4E048876D33}"/>
            </c:ext>
          </c:extLst>
        </c:ser>
        <c:ser>
          <c:idx val="4"/>
          <c:order val="1"/>
          <c:tx>
            <c:strRef>
              <c:f>'U.S. EW - By Segment'!$Q$5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Segment'!$K$6:$K$336</c:f>
              <c:numCache>
                <c:formatCode>[$-409]mmm\-yy;@</c:formatCode>
                <c:ptCount val="331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  <c:pt idx="317">
                  <c:v>45473</c:v>
                </c:pt>
                <c:pt idx="318">
                  <c:v>45504</c:v>
                </c:pt>
                <c:pt idx="319">
                  <c:v>45535</c:v>
                </c:pt>
                <c:pt idx="320">
                  <c:v>45565</c:v>
                </c:pt>
                <c:pt idx="321">
                  <c:v>45596</c:v>
                </c:pt>
                <c:pt idx="322">
                  <c:v>45626</c:v>
                </c:pt>
                <c:pt idx="323">
                  <c:v>45657</c:v>
                </c:pt>
                <c:pt idx="324">
                  <c:v>45688</c:v>
                </c:pt>
                <c:pt idx="325">
                  <c:v>45716</c:v>
                </c:pt>
                <c:pt idx="326">
                  <c:v>45747</c:v>
                </c:pt>
                <c:pt idx="327">
                  <c:v>45777</c:v>
                </c:pt>
                <c:pt idx="328">
                  <c:v>45808</c:v>
                </c:pt>
                <c:pt idx="329">
                  <c:v>45838</c:v>
                </c:pt>
                <c:pt idx="330">
                  <c:v>45869</c:v>
                </c:pt>
              </c:numCache>
            </c:numRef>
          </c:xVal>
          <c:yVal>
            <c:numRef>
              <c:f>'U.S. EW - By Segment'!$Q$6:$Q$336</c:f>
              <c:numCache>
                <c:formatCode>#,##0_);[Red]\(#,##0\)</c:formatCode>
                <c:ptCount val="331"/>
                <c:pt idx="0">
                  <c:v>76.176008746943396</c:v>
                </c:pt>
                <c:pt idx="1">
                  <c:v>76.313453877754895</c:v>
                </c:pt>
                <c:pt idx="2">
                  <c:v>76.166915348259394</c:v>
                </c:pt>
                <c:pt idx="3">
                  <c:v>76.880169725135403</c:v>
                </c:pt>
                <c:pt idx="4">
                  <c:v>77.797701440094798</c:v>
                </c:pt>
                <c:pt idx="5">
                  <c:v>79.293577087633395</c:v>
                </c:pt>
                <c:pt idx="6">
                  <c:v>79.267246078784098</c:v>
                </c:pt>
                <c:pt idx="7">
                  <c:v>78.875608555579802</c:v>
                </c:pt>
                <c:pt idx="8">
                  <c:v>78.339023473934105</c:v>
                </c:pt>
                <c:pt idx="9">
                  <c:v>79.432397090706999</c:v>
                </c:pt>
                <c:pt idx="10">
                  <c:v>80.882466659152698</c:v>
                </c:pt>
                <c:pt idx="11">
                  <c:v>82.333599601885197</c:v>
                </c:pt>
                <c:pt idx="12">
                  <c:v>82.561377269356001</c:v>
                </c:pt>
                <c:pt idx="13">
                  <c:v>82.747330409144197</c:v>
                </c:pt>
                <c:pt idx="14">
                  <c:v>83.194525191832298</c:v>
                </c:pt>
                <c:pt idx="15">
                  <c:v>84.479799859457003</c:v>
                </c:pt>
                <c:pt idx="16">
                  <c:v>85.346210084996102</c:v>
                </c:pt>
                <c:pt idx="17">
                  <c:v>86.275230704670193</c:v>
                </c:pt>
                <c:pt idx="18">
                  <c:v>86.320208292286097</c:v>
                </c:pt>
                <c:pt idx="19">
                  <c:v>86.865469359886802</c:v>
                </c:pt>
                <c:pt idx="20">
                  <c:v>87.364978292014598</c:v>
                </c:pt>
                <c:pt idx="21">
                  <c:v>88.353274262703195</c:v>
                </c:pt>
                <c:pt idx="22">
                  <c:v>89.252275277092295</c:v>
                </c:pt>
                <c:pt idx="23">
                  <c:v>90.119588208290097</c:v>
                </c:pt>
                <c:pt idx="24">
                  <c:v>91.077622824753306</c:v>
                </c:pt>
                <c:pt idx="25">
                  <c:v>91.593145085404004</c:v>
                </c:pt>
                <c:pt idx="26">
                  <c:v>92.162838343579196</c:v>
                </c:pt>
                <c:pt idx="27">
                  <c:v>93.137265927118705</c:v>
                </c:pt>
                <c:pt idx="28">
                  <c:v>94.980016570682295</c:v>
                </c:pt>
                <c:pt idx="29">
                  <c:v>96.815936587116298</c:v>
                </c:pt>
                <c:pt idx="30">
                  <c:v>96.752802786830898</c:v>
                </c:pt>
                <c:pt idx="31">
                  <c:v>95.802879734849498</c:v>
                </c:pt>
                <c:pt idx="32">
                  <c:v>95.380666706263298</c:v>
                </c:pt>
                <c:pt idx="33">
                  <c:v>96.965125198474198</c:v>
                </c:pt>
                <c:pt idx="34">
                  <c:v>98.847203938418005</c:v>
                </c:pt>
                <c:pt idx="35">
                  <c:v>100</c:v>
                </c:pt>
                <c:pt idx="36">
                  <c:v>100.07432350312899</c:v>
                </c:pt>
                <c:pt idx="37">
                  <c:v>99.811543668812604</c:v>
                </c:pt>
                <c:pt idx="38">
                  <c:v>99.643505042294905</c:v>
                </c:pt>
                <c:pt idx="39">
                  <c:v>99.720819114479895</c:v>
                </c:pt>
                <c:pt idx="40">
                  <c:v>100.22073242569699</c:v>
                </c:pt>
                <c:pt idx="41">
                  <c:v>101.80763908677601</c:v>
                </c:pt>
                <c:pt idx="42">
                  <c:v>103.63895052226999</c:v>
                </c:pt>
                <c:pt idx="43">
                  <c:v>105.616917015151</c:v>
                </c:pt>
                <c:pt idx="44">
                  <c:v>106.726628197217</c:v>
                </c:pt>
                <c:pt idx="45">
                  <c:v>106.48436885494699</c:v>
                </c:pt>
                <c:pt idx="46">
                  <c:v>105.42907511182</c:v>
                </c:pt>
                <c:pt idx="47">
                  <c:v>104.055473290419</c:v>
                </c:pt>
                <c:pt idx="48">
                  <c:v>104.473643432061</c:v>
                </c:pt>
                <c:pt idx="49">
                  <c:v>105.994645215093</c:v>
                </c:pt>
                <c:pt idx="50">
                  <c:v>108.381545825412</c:v>
                </c:pt>
                <c:pt idx="51">
                  <c:v>109.588257282782</c:v>
                </c:pt>
                <c:pt idx="52">
                  <c:v>110.393419607372</c:v>
                </c:pt>
                <c:pt idx="53">
                  <c:v>110.886581030638</c:v>
                </c:pt>
                <c:pt idx="54">
                  <c:v>111.81595502899999</c:v>
                </c:pt>
                <c:pt idx="55">
                  <c:v>112.690187069921</c:v>
                </c:pt>
                <c:pt idx="56">
                  <c:v>114.031363528532</c:v>
                </c:pt>
                <c:pt idx="57">
                  <c:v>115.758812025674</c:v>
                </c:pt>
                <c:pt idx="58">
                  <c:v>117.87382373621099</c:v>
                </c:pt>
                <c:pt idx="59">
                  <c:v>119.25939330516201</c:v>
                </c:pt>
                <c:pt idx="60">
                  <c:v>119.32593648960599</c:v>
                </c:pt>
                <c:pt idx="61">
                  <c:v>119.018642497366</c:v>
                </c:pt>
                <c:pt idx="62">
                  <c:v>119.63428177955301</c:v>
                </c:pt>
                <c:pt idx="63">
                  <c:v>121.209955517819</c:v>
                </c:pt>
                <c:pt idx="64">
                  <c:v>122.77430097027199</c:v>
                </c:pt>
                <c:pt idx="65">
                  <c:v>123.906527339243</c:v>
                </c:pt>
                <c:pt idx="66">
                  <c:v>125.306875640871</c:v>
                </c:pt>
                <c:pt idx="67">
                  <c:v>127.050161213892</c:v>
                </c:pt>
                <c:pt idx="68">
                  <c:v>128.99221340136199</c:v>
                </c:pt>
                <c:pt idx="69">
                  <c:v>129.986848881257</c:v>
                </c:pt>
                <c:pt idx="70">
                  <c:v>130.219171692776</c:v>
                </c:pt>
                <c:pt idx="71">
                  <c:v>130.77457161989</c:v>
                </c:pt>
                <c:pt idx="72">
                  <c:v>132.049443984227</c:v>
                </c:pt>
                <c:pt idx="73">
                  <c:v>134.57621661371201</c:v>
                </c:pt>
                <c:pt idx="74">
                  <c:v>137.13290506919901</c:v>
                </c:pt>
                <c:pt idx="75">
                  <c:v>139.80038812414099</c:v>
                </c:pt>
                <c:pt idx="76">
                  <c:v>141.56858537990999</c:v>
                </c:pt>
                <c:pt idx="77">
                  <c:v>143.936954496054</c:v>
                </c:pt>
                <c:pt idx="78">
                  <c:v>146.14815347460399</c:v>
                </c:pt>
                <c:pt idx="79">
                  <c:v>148.50411042345601</c:v>
                </c:pt>
                <c:pt idx="80">
                  <c:v>149.29983116539901</c:v>
                </c:pt>
                <c:pt idx="81">
                  <c:v>148.62989687368301</c:v>
                </c:pt>
                <c:pt idx="82">
                  <c:v>148.38379216823</c:v>
                </c:pt>
                <c:pt idx="83">
                  <c:v>149.88377609342399</c:v>
                </c:pt>
                <c:pt idx="84">
                  <c:v>153.72967763553299</c:v>
                </c:pt>
                <c:pt idx="85">
                  <c:v>157.658345466599</c:v>
                </c:pt>
                <c:pt idx="86">
                  <c:v>161.42194785553301</c:v>
                </c:pt>
                <c:pt idx="87">
                  <c:v>163.716856894215</c:v>
                </c:pt>
                <c:pt idx="88">
                  <c:v>165.75175475064199</c:v>
                </c:pt>
                <c:pt idx="89">
                  <c:v>167.40326153203301</c:v>
                </c:pt>
                <c:pt idx="90">
                  <c:v>168.828386059547</c:v>
                </c:pt>
                <c:pt idx="91">
                  <c:v>170.60615398890101</c:v>
                </c:pt>
                <c:pt idx="92">
                  <c:v>171.62576501578201</c:v>
                </c:pt>
                <c:pt idx="93">
                  <c:v>172.933542956737</c:v>
                </c:pt>
                <c:pt idx="94">
                  <c:v>173.143362892613</c:v>
                </c:pt>
                <c:pt idx="95">
                  <c:v>175.37489813824399</c:v>
                </c:pt>
                <c:pt idx="96">
                  <c:v>177.229265952736</c:v>
                </c:pt>
                <c:pt idx="97">
                  <c:v>179.89839816654199</c:v>
                </c:pt>
                <c:pt idx="98">
                  <c:v>180.36273782983901</c:v>
                </c:pt>
                <c:pt idx="99">
                  <c:v>181.488817001445</c:v>
                </c:pt>
                <c:pt idx="100">
                  <c:v>182.172086747853</c:v>
                </c:pt>
                <c:pt idx="101">
                  <c:v>184.009114374555</c:v>
                </c:pt>
                <c:pt idx="102">
                  <c:v>183.80413400980899</c:v>
                </c:pt>
                <c:pt idx="103">
                  <c:v>182.75468089165</c:v>
                </c:pt>
                <c:pt idx="104">
                  <c:v>180.59479110625901</c:v>
                </c:pt>
                <c:pt idx="105">
                  <c:v>178.76985259830099</c:v>
                </c:pt>
                <c:pt idx="106">
                  <c:v>178.744230900237</c:v>
                </c:pt>
                <c:pt idx="107">
                  <c:v>179.67685791933201</c:v>
                </c:pt>
                <c:pt idx="108">
                  <c:v>182.45934383324101</c:v>
                </c:pt>
                <c:pt idx="109">
                  <c:v>184.54827956402701</c:v>
                </c:pt>
                <c:pt idx="110">
                  <c:v>186.80188618286499</c:v>
                </c:pt>
                <c:pt idx="111">
                  <c:v>188.44344412363</c:v>
                </c:pt>
                <c:pt idx="112">
                  <c:v>188.767372932005</c:v>
                </c:pt>
                <c:pt idx="113">
                  <c:v>189.44294262754099</c:v>
                </c:pt>
                <c:pt idx="114">
                  <c:v>189.15571173426599</c:v>
                </c:pt>
                <c:pt idx="115">
                  <c:v>190.18211597068799</c:v>
                </c:pt>
                <c:pt idx="116">
                  <c:v>188.970668277214</c:v>
                </c:pt>
                <c:pt idx="117">
                  <c:v>186.426295974357</c:v>
                </c:pt>
                <c:pt idx="118">
                  <c:v>184.23955802364401</c:v>
                </c:pt>
                <c:pt idx="119">
                  <c:v>183.95580201784401</c:v>
                </c:pt>
                <c:pt idx="120">
                  <c:v>185.556047792291</c:v>
                </c:pt>
                <c:pt idx="121">
                  <c:v>184.31740219561101</c:v>
                </c:pt>
                <c:pt idx="122">
                  <c:v>181.600148826793</c:v>
                </c:pt>
                <c:pt idx="123">
                  <c:v>178.03428943680899</c:v>
                </c:pt>
                <c:pt idx="124">
                  <c:v>177.007857824849</c:v>
                </c:pt>
                <c:pt idx="125">
                  <c:v>176.83874137506101</c:v>
                </c:pt>
                <c:pt idx="126">
                  <c:v>176.39769221295001</c:v>
                </c:pt>
                <c:pt idx="127">
                  <c:v>174.67251043594499</c:v>
                </c:pt>
                <c:pt idx="128">
                  <c:v>170.75553811300799</c:v>
                </c:pt>
                <c:pt idx="129">
                  <c:v>167.14139228169699</c:v>
                </c:pt>
                <c:pt idx="130">
                  <c:v>161.82328893813599</c:v>
                </c:pt>
                <c:pt idx="131">
                  <c:v>159.273134437176</c:v>
                </c:pt>
                <c:pt idx="132">
                  <c:v>155.45920632612899</c:v>
                </c:pt>
                <c:pt idx="133">
                  <c:v>153.16400525300699</c:v>
                </c:pt>
                <c:pt idx="134">
                  <c:v>148.90578804753</c:v>
                </c:pt>
                <c:pt idx="135">
                  <c:v>145.85805407641701</c:v>
                </c:pt>
                <c:pt idx="136">
                  <c:v>143.83872205301799</c:v>
                </c:pt>
                <c:pt idx="137">
                  <c:v>144.14535569315501</c:v>
                </c:pt>
                <c:pt idx="138">
                  <c:v>145.142318130668</c:v>
                </c:pt>
                <c:pt idx="139">
                  <c:v>144.88896842215499</c:v>
                </c:pt>
                <c:pt idx="140">
                  <c:v>141.577556212573</c:v>
                </c:pt>
                <c:pt idx="141">
                  <c:v>136.744325316958</c:v>
                </c:pt>
                <c:pt idx="142">
                  <c:v>134.35427959273099</c:v>
                </c:pt>
                <c:pt idx="143">
                  <c:v>134.59311184603899</c:v>
                </c:pt>
                <c:pt idx="144">
                  <c:v>136.830401497179</c:v>
                </c:pt>
                <c:pt idx="145">
                  <c:v>138.05190994265499</c:v>
                </c:pt>
                <c:pt idx="146">
                  <c:v>137.12220683449701</c:v>
                </c:pt>
                <c:pt idx="147">
                  <c:v>133.62324982867099</c:v>
                </c:pt>
                <c:pt idx="148">
                  <c:v>129.267515945946</c:v>
                </c:pt>
                <c:pt idx="149">
                  <c:v>127.017022510833</c:v>
                </c:pt>
                <c:pt idx="150">
                  <c:v>127.578170755179</c:v>
                </c:pt>
                <c:pt idx="151">
                  <c:v>128.90874239047801</c:v>
                </c:pt>
                <c:pt idx="152">
                  <c:v>128.618259831904</c:v>
                </c:pt>
                <c:pt idx="153">
                  <c:v>126.569071470259</c:v>
                </c:pt>
                <c:pt idx="154">
                  <c:v>124.92479936285601</c:v>
                </c:pt>
                <c:pt idx="155">
                  <c:v>124.855516356739</c:v>
                </c:pt>
                <c:pt idx="156">
                  <c:v>124.31091303989101</c:v>
                </c:pt>
                <c:pt idx="157">
                  <c:v>123.653818473946</c:v>
                </c:pt>
                <c:pt idx="158">
                  <c:v>123.20209491236599</c:v>
                </c:pt>
                <c:pt idx="159">
                  <c:v>124.07879819409401</c:v>
                </c:pt>
                <c:pt idx="160">
                  <c:v>124.403368995471</c:v>
                </c:pt>
                <c:pt idx="161">
                  <c:v>123.56423097195299</c:v>
                </c:pt>
                <c:pt idx="162">
                  <c:v>122.55850377997599</c:v>
                </c:pt>
                <c:pt idx="163">
                  <c:v>122.953567074191</c:v>
                </c:pt>
                <c:pt idx="164">
                  <c:v>124.457219953399</c:v>
                </c:pt>
                <c:pt idx="165">
                  <c:v>125.366817167965</c:v>
                </c:pt>
                <c:pt idx="166">
                  <c:v>125.516184667584</c:v>
                </c:pt>
                <c:pt idx="167">
                  <c:v>124.910366690849</c:v>
                </c:pt>
                <c:pt idx="168">
                  <c:v>123.91471499245399</c:v>
                </c:pt>
                <c:pt idx="169">
                  <c:v>122.141218113181</c:v>
                </c:pt>
                <c:pt idx="170">
                  <c:v>122.407793314584</c:v>
                </c:pt>
                <c:pt idx="171">
                  <c:v>122.916419666989</c:v>
                </c:pt>
                <c:pt idx="172">
                  <c:v>124.606479800732</c:v>
                </c:pt>
                <c:pt idx="173">
                  <c:v>125.09023261860401</c:v>
                </c:pt>
                <c:pt idx="174">
                  <c:v>126.083128046296</c:v>
                </c:pt>
                <c:pt idx="175">
                  <c:v>126.98627755262901</c:v>
                </c:pt>
                <c:pt idx="176">
                  <c:v>128.40824481518999</c:v>
                </c:pt>
                <c:pt idx="177">
                  <c:v>130.48995465790301</c:v>
                </c:pt>
                <c:pt idx="178">
                  <c:v>131.869048425296</c:v>
                </c:pt>
                <c:pt idx="179">
                  <c:v>132.61436976973599</c:v>
                </c:pt>
                <c:pt idx="180">
                  <c:v>130.96834606654701</c:v>
                </c:pt>
                <c:pt idx="181">
                  <c:v>128.812075497937</c:v>
                </c:pt>
                <c:pt idx="182">
                  <c:v>128.199986688308</c:v>
                </c:pt>
                <c:pt idx="183">
                  <c:v>130.035933184584</c:v>
                </c:pt>
                <c:pt idx="184">
                  <c:v>133.040316940991</c:v>
                </c:pt>
                <c:pt idx="185">
                  <c:v>135.809650043049</c:v>
                </c:pt>
                <c:pt idx="186">
                  <c:v>137.28849856395601</c:v>
                </c:pt>
                <c:pt idx="187">
                  <c:v>138.13150567178599</c:v>
                </c:pt>
                <c:pt idx="188">
                  <c:v>138.89676584044099</c:v>
                </c:pt>
                <c:pt idx="189">
                  <c:v>139.447860945147</c:v>
                </c:pt>
                <c:pt idx="190">
                  <c:v>140.24958309365701</c:v>
                </c:pt>
                <c:pt idx="191">
                  <c:v>141.83174716626101</c:v>
                </c:pt>
                <c:pt idx="192">
                  <c:v>143.92730716997701</c:v>
                </c:pt>
                <c:pt idx="193">
                  <c:v>144.64679678187699</c:v>
                </c:pt>
                <c:pt idx="194">
                  <c:v>144.657782376488</c:v>
                </c:pt>
                <c:pt idx="195">
                  <c:v>144.628697378136</c:v>
                </c:pt>
                <c:pt idx="196">
                  <c:v>146.772354429692</c:v>
                </c:pt>
                <c:pt idx="197">
                  <c:v>149.427279771184</c:v>
                </c:pt>
                <c:pt idx="198">
                  <c:v>152.424836327847</c:v>
                </c:pt>
                <c:pt idx="199">
                  <c:v>153.86235602827099</c:v>
                </c:pt>
                <c:pt idx="200">
                  <c:v>154.898781178322</c:v>
                </c:pt>
                <c:pt idx="201">
                  <c:v>155.08106251835</c:v>
                </c:pt>
                <c:pt idx="202">
                  <c:v>155.97777729711601</c:v>
                </c:pt>
                <c:pt idx="203">
                  <c:v>156.81686848548901</c:v>
                </c:pt>
                <c:pt idx="204">
                  <c:v>158.296186968797</c:v>
                </c:pt>
                <c:pt idx="205">
                  <c:v>158.97710443712501</c:v>
                </c:pt>
                <c:pt idx="206">
                  <c:v>159.79128621909101</c:v>
                </c:pt>
                <c:pt idx="207">
                  <c:v>160.76475683210199</c:v>
                </c:pt>
                <c:pt idx="208">
                  <c:v>162.968519336919</c:v>
                </c:pt>
                <c:pt idx="209">
                  <c:v>165.448231800012</c:v>
                </c:pt>
                <c:pt idx="210">
                  <c:v>167.741491424814</c:v>
                </c:pt>
                <c:pt idx="211">
                  <c:v>168.85878742097401</c:v>
                </c:pt>
                <c:pt idx="212">
                  <c:v>169.07931221088199</c:v>
                </c:pt>
                <c:pt idx="213">
                  <c:v>168.12418854809599</c:v>
                </c:pt>
                <c:pt idx="214">
                  <c:v>168.32900892463701</c:v>
                </c:pt>
                <c:pt idx="215">
                  <c:v>169.313373274181</c:v>
                </c:pt>
                <c:pt idx="216">
                  <c:v>172.20797738086</c:v>
                </c:pt>
                <c:pt idx="217">
                  <c:v>173.096465658201</c:v>
                </c:pt>
                <c:pt idx="218">
                  <c:v>173.54135741789801</c:v>
                </c:pt>
                <c:pt idx="219">
                  <c:v>172.72070195627001</c:v>
                </c:pt>
                <c:pt idx="220">
                  <c:v>174.62441022473001</c:v>
                </c:pt>
                <c:pt idx="221">
                  <c:v>177.074090818195</c:v>
                </c:pt>
                <c:pt idx="222">
                  <c:v>181.34036691623899</c:v>
                </c:pt>
                <c:pt idx="223">
                  <c:v>183.53522026624199</c:v>
                </c:pt>
                <c:pt idx="224">
                  <c:v>184.817520871825</c:v>
                </c:pt>
                <c:pt idx="225">
                  <c:v>183.77754052298701</c:v>
                </c:pt>
                <c:pt idx="226">
                  <c:v>183.50227222563001</c:v>
                </c:pt>
                <c:pt idx="227">
                  <c:v>185.216666740173</c:v>
                </c:pt>
                <c:pt idx="228">
                  <c:v>189.63430709639499</c:v>
                </c:pt>
                <c:pt idx="229">
                  <c:v>194.904978204152</c:v>
                </c:pt>
                <c:pt idx="230">
                  <c:v>197.875011786291</c:v>
                </c:pt>
                <c:pt idx="231">
                  <c:v>199.744450814787</c:v>
                </c:pt>
                <c:pt idx="232">
                  <c:v>202.53505033421399</c:v>
                </c:pt>
                <c:pt idx="233">
                  <c:v>208.14558045457201</c:v>
                </c:pt>
                <c:pt idx="234">
                  <c:v>211.97042864178599</c:v>
                </c:pt>
                <c:pt idx="235">
                  <c:v>211.61935249113799</c:v>
                </c:pt>
                <c:pt idx="236">
                  <c:v>208.52584787085101</c:v>
                </c:pt>
                <c:pt idx="237">
                  <c:v>206.760794241843</c:v>
                </c:pt>
                <c:pt idx="238">
                  <c:v>209.299003677846</c:v>
                </c:pt>
                <c:pt idx="239">
                  <c:v>212.83991975900699</c:v>
                </c:pt>
                <c:pt idx="240">
                  <c:v>215.17798510750899</c:v>
                </c:pt>
                <c:pt idx="241">
                  <c:v>212.39470194786699</c:v>
                </c:pt>
                <c:pt idx="242">
                  <c:v>208.50895847007999</c:v>
                </c:pt>
                <c:pt idx="243">
                  <c:v>207.98981694580399</c:v>
                </c:pt>
                <c:pt idx="244">
                  <c:v>211.07657045482301</c:v>
                </c:pt>
                <c:pt idx="245">
                  <c:v>217.06842264035899</c:v>
                </c:pt>
                <c:pt idx="246">
                  <c:v>219.35102930913601</c:v>
                </c:pt>
                <c:pt idx="247">
                  <c:v>219.75671321742601</c:v>
                </c:pt>
                <c:pt idx="248">
                  <c:v>217.225322922716</c:v>
                </c:pt>
                <c:pt idx="249">
                  <c:v>217.83850024196201</c:v>
                </c:pt>
                <c:pt idx="250">
                  <c:v>219.88186586850799</c:v>
                </c:pt>
                <c:pt idx="251">
                  <c:v>222.97965716243999</c:v>
                </c:pt>
                <c:pt idx="252">
                  <c:v>224.52050969601299</c:v>
                </c:pt>
                <c:pt idx="253">
                  <c:v>223.53453901249401</c:v>
                </c:pt>
                <c:pt idx="254">
                  <c:v>222.69074564528901</c:v>
                </c:pt>
                <c:pt idx="255">
                  <c:v>222.73776475223099</c:v>
                </c:pt>
                <c:pt idx="256">
                  <c:v>224.260489480639</c:v>
                </c:pt>
                <c:pt idx="257">
                  <c:v>226.005837893121</c:v>
                </c:pt>
                <c:pt idx="258">
                  <c:v>228.15064167466701</c:v>
                </c:pt>
                <c:pt idx="259">
                  <c:v>231.05368670074799</c:v>
                </c:pt>
                <c:pt idx="260">
                  <c:v>232.03830532069099</c:v>
                </c:pt>
                <c:pt idx="261">
                  <c:v>231.25161509842499</c:v>
                </c:pt>
                <c:pt idx="262">
                  <c:v>228.968111000416</c:v>
                </c:pt>
                <c:pt idx="263">
                  <c:v>229.26591617458999</c:v>
                </c:pt>
                <c:pt idx="264">
                  <c:v>231.169990075724</c:v>
                </c:pt>
                <c:pt idx="265">
                  <c:v>235.16785108166701</c:v>
                </c:pt>
                <c:pt idx="266">
                  <c:v>236.86093923316599</c:v>
                </c:pt>
                <c:pt idx="267">
                  <c:v>237.20966478473599</c:v>
                </c:pt>
                <c:pt idx="268">
                  <c:v>235.209548287925</c:v>
                </c:pt>
                <c:pt idx="269">
                  <c:v>234.096329923242</c:v>
                </c:pt>
                <c:pt idx="270">
                  <c:v>233.42772114982401</c:v>
                </c:pt>
                <c:pt idx="271">
                  <c:v>235.53977950573901</c:v>
                </c:pt>
                <c:pt idx="272">
                  <c:v>238.757730144889</c:v>
                </c:pt>
                <c:pt idx="273">
                  <c:v>244.43237581608801</c:v>
                </c:pt>
                <c:pt idx="274">
                  <c:v>248.044402646903</c:v>
                </c:pt>
                <c:pt idx="275">
                  <c:v>249.44266372382401</c:v>
                </c:pt>
                <c:pt idx="276">
                  <c:v>248.26252682977099</c:v>
                </c:pt>
                <c:pt idx="277">
                  <c:v>247.71221534848499</c:v>
                </c:pt>
                <c:pt idx="278">
                  <c:v>249.684406359305</c:v>
                </c:pt>
                <c:pt idx="279">
                  <c:v>253.92542012440899</c:v>
                </c:pt>
                <c:pt idx="280">
                  <c:v>257.94397278880501</c:v>
                </c:pt>
                <c:pt idx="281">
                  <c:v>262.41496402944603</c:v>
                </c:pt>
                <c:pt idx="282">
                  <c:v>265.57980765763699</c:v>
                </c:pt>
                <c:pt idx="283">
                  <c:v>269.87638796911</c:v>
                </c:pt>
                <c:pt idx="284">
                  <c:v>271.30187671765299</c:v>
                </c:pt>
                <c:pt idx="285">
                  <c:v>276.56754779343902</c:v>
                </c:pt>
                <c:pt idx="286">
                  <c:v>280.45177545890499</c:v>
                </c:pt>
                <c:pt idx="287">
                  <c:v>284.58925116447801</c:v>
                </c:pt>
                <c:pt idx="288">
                  <c:v>284.18740091735998</c:v>
                </c:pt>
                <c:pt idx="289">
                  <c:v>285.342944388474</c:v>
                </c:pt>
                <c:pt idx="290">
                  <c:v>288.83026630634998</c:v>
                </c:pt>
                <c:pt idx="291">
                  <c:v>295.85514882173999</c:v>
                </c:pt>
                <c:pt idx="292">
                  <c:v>301.48928536882897</c:v>
                </c:pt>
                <c:pt idx="293">
                  <c:v>303.65443164636201</c:v>
                </c:pt>
                <c:pt idx="294">
                  <c:v>302.90066866247798</c:v>
                </c:pt>
                <c:pt idx="295">
                  <c:v>303.735460574429</c:v>
                </c:pt>
                <c:pt idx="296">
                  <c:v>303.28141319412401</c:v>
                </c:pt>
                <c:pt idx="297">
                  <c:v>305.12606817826497</c:v>
                </c:pt>
                <c:pt idx="298">
                  <c:v>304.51746616658198</c:v>
                </c:pt>
                <c:pt idx="299">
                  <c:v>304.19671816394799</c:v>
                </c:pt>
                <c:pt idx="300">
                  <c:v>303.36235263606198</c:v>
                </c:pt>
                <c:pt idx="301">
                  <c:v>303.36420320282099</c:v>
                </c:pt>
                <c:pt idx="302">
                  <c:v>305.13703601178702</c:v>
                </c:pt>
                <c:pt idx="303">
                  <c:v>305.61129425985098</c:v>
                </c:pt>
                <c:pt idx="304">
                  <c:v>309.60320710422701</c:v>
                </c:pt>
                <c:pt idx="305">
                  <c:v>310.155572057222</c:v>
                </c:pt>
                <c:pt idx="306">
                  <c:v>315.14374111594901</c:v>
                </c:pt>
                <c:pt idx="307">
                  <c:v>317.17304815461398</c:v>
                </c:pt>
                <c:pt idx="308">
                  <c:v>320.26839849256902</c:v>
                </c:pt>
                <c:pt idx="309">
                  <c:v>319.64474949565999</c:v>
                </c:pt>
                <c:pt idx="310">
                  <c:v>319.90275548247098</c:v>
                </c:pt>
                <c:pt idx="311">
                  <c:v>317.08792180048101</c:v>
                </c:pt>
                <c:pt idx="312">
                  <c:v>317.88896974287201</c:v>
                </c:pt>
                <c:pt idx="313">
                  <c:v>318.84162725315201</c:v>
                </c:pt>
                <c:pt idx="314">
                  <c:v>321.32031301717501</c:v>
                </c:pt>
                <c:pt idx="315">
                  <c:v>322.55185138967897</c:v>
                </c:pt>
                <c:pt idx="316">
                  <c:v>323.04728461666701</c:v>
                </c:pt>
                <c:pt idx="317">
                  <c:v>321.20651940190498</c:v>
                </c:pt>
                <c:pt idx="318">
                  <c:v>320.66371451536497</c:v>
                </c:pt>
                <c:pt idx="319">
                  <c:v>323.38219543839801</c:v>
                </c:pt>
                <c:pt idx="320">
                  <c:v>327.55551930131099</c:v>
                </c:pt>
                <c:pt idx="321">
                  <c:v>329.72525728148901</c:v>
                </c:pt>
                <c:pt idx="322">
                  <c:v>327.33672698190998</c:v>
                </c:pt>
                <c:pt idx="323">
                  <c:v>323.40978491346101</c:v>
                </c:pt>
                <c:pt idx="324">
                  <c:v>322.71646011126899</c:v>
                </c:pt>
                <c:pt idx="325">
                  <c:v>326.06547957069</c:v>
                </c:pt>
                <c:pt idx="326">
                  <c:v>330.08341763031001</c:v>
                </c:pt>
                <c:pt idx="327">
                  <c:v>331.28245037828401</c:v>
                </c:pt>
                <c:pt idx="328">
                  <c:v>331.505419067969</c:v>
                </c:pt>
                <c:pt idx="329">
                  <c:v>328.33786326924798</c:v>
                </c:pt>
                <c:pt idx="330">
                  <c:v>326.49346175337598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E4-4F4F-B982-A4E048876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7400"/>
        <c:axId val="526027792"/>
      </c:scatterChart>
      <c:valAx>
        <c:axId val="526027400"/>
        <c:scaling>
          <c:orientation val="minMax"/>
          <c:max val="45869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792"/>
        <c:crosses val="autoZero"/>
        <c:crossBetween val="midCat"/>
        <c:majorUnit val="365"/>
      </c:valAx>
      <c:valAx>
        <c:axId val="5260277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4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Segment'!$K$6:$K$360</c:f>
              <c:numCache>
                <c:formatCode>[$-409]mmm\-yy;@</c:formatCode>
                <c:ptCount val="355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  <c:pt idx="328">
                  <c:v>45061</c:v>
                </c:pt>
                <c:pt idx="329">
                  <c:v>45092</c:v>
                </c:pt>
                <c:pt idx="330">
                  <c:v>45122</c:v>
                </c:pt>
                <c:pt idx="331">
                  <c:v>45153</c:v>
                </c:pt>
                <c:pt idx="332">
                  <c:v>45184</c:v>
                </c:pt>
                <c:pt idx="333">
                  <c:v>45214</c:v>
                </c:pt>
                <c:pt idx="334">
                  <c:v>45245</c:v>
                </c:pt>
                <c:pt idx="335">
                  <c:v>45275</c:v>
                </c:pt>
                <c:pt idx="336">
                  <c:v>45306</c:v>
                </c:pt>
                <c:pt idx="337">
                  <c:v>45337</c:v>
                </c:pt>
                <c:pt idx="338">
                  <c:v>45366</c:v>
                </c:pt>
                <c:pt idx="339">
                  <c:v>45397</c:v>
                </c:pt>
                <c:pt idx="340">
                  <c:v>45427</c:v>
                </c:pt>
                <c:pt idx="341">
                  <c:v>45458</c:v>
                </c:pt>
                <c:pt idx="342">
                  <c:v>45488</c:v>
                </c:pt>
                <c:pt idx="343">
                  <c:v>45519</c:v>
                </c:pt>
                <c:pt idx="344">
                  <c:v>45550</c:v>
                </c:pt>
                <c:pt idx="345">
                  <c:v>45580</c:v>
                </c:pt>
                <c:pt idx="346">
                  <c:v>45611</c:v>
                </c:pt>
                <c:pt idx="347">
                  <c:v>45641</c:v>
                </c:pt>
                <c:pt idx="348">
                  <c:v>45672</c:v>
                </c:pt>
                <c:pt idx="349">
                  <c:v>45703</c:v>
                </c:pt>
                <c:pt idx="350">
                  <c:v>45731</c:v>
                </c:pt>
                <c:pt idx="351">
                  <c:v>45762</c:v>
                </c:pt>
                <c:pt idx="352">
                  <c:v>45792</c:v>
                </c:pt>
                <c:pt idx="353">
                  <c:v>45823</c:v>
                </c:pt>
                <c:pt idx="354">
                  <c:v>45853</c:v>
                </c:pt>
              </c:numCache>
            </c:numRef>
          </c:xVal>
          <c:yVal>
            <c:numRef>
              <c:f>'U.S. VW - By Segment'!$L$6:$L$360</c:f>
              <c:numCache>
                <c:formatCode>0</c:formatCode>
                <c:ptCount val="355"/>
                <c:pt idx="0">
                  <c:v>64.552604529544496</c:v>
                </c:pt>
                <c:pt idx="1">
                  <c:v>64.050863255685499</c:v>
                </c:pt>
                <c:pt idx="2">
                  <c:v>63.715059393823701</c:v>
                </c:pt>
                <c:pt idx="3">
                  <c:v>63.7347876097813</c:v>
                </c:pt>
                <c:pt idx="4">
                  <c:v>63.5214214620745</c:v>
                </c:pt>
                <c:pt idx="5">
                  <c:v>63.728224145315302</c:v>
                </c:pt>
                <c:pt idx="6">
                  <c:v>63.808590758471297</c:v>
                </c:pt>
                <c:pt idx="7">
                  <c:v>63.543137954422299</c:v>
                </c:pt>
                <c:pt idx="8">
                  <c:v>63.271959953406501</c:v>
                </c:pt>
                <c:pt idx="9">
                  <c:v>62.819084458522198</c:v>
                </c:pt>
                <c:pt idx="10">
                  <c:v>64.450789348079397</c:v>
                </c:pt>
                <c:pt idx="11">
                  <c:v>67.141811616311699</c:v>
                </c:pt>
                <c:pt idx="12">
                  <c:v>70.6494562961242</c:v>
                </c:pt>
                <c:pt idx="13">
                  <c:v>72.0851000105515</c:v>
                </c:pt>
                <c:pt idx="14">
                  <c:v>72.396052141893605</c:v>
                </c:pt>
                <c:pt idx="15">
                  <c:v>71.779716853077304</c:v>
                </c:pt>
                <c:pt idx="16">
                  <c:v>72.015219676091405</c:v>
                </c:pt>
                <c:pt idx="17">
                  <c:v>72.530216434803293</c:v>
                </c:pt>
                <c:pt idx="18">
                  <c:v>73.449303458192503</c:v>
                </c:pt>
                <c:pt idx="19">
                  <c:v>73.631222499598806</c:v>
                </c:pt>
                <c:pt idx="20">
                  <c:v>74.656162450385196</c:v>
                </c:pt>
                <c:pt idx="21">
                  <c:v>75.552893152797694</c:v>
                </c:pt>
                <c:pt idx="22">
                  <c:v>79.016549551031602</c:v>
                </c:pt>
                <c:pt idx="23">
                  <c:v>81.555102069898993</c:v>
                </c:pt>
                <c:pt idx="24">
                  <c:v>85.691231671745797</c:v>
                </c:pt>
                <c:pt idx="25">
                  <c:v>84.488839176546406</c:v>
                </c:pt>
                <c:pt idx="26">
                  <c:v>82.953844387433307</c:v>
                </c:pt>
                <c:pt idx="27">
                  <c:v>81.036604354236204</c:v>
                </c:pt>
                <c:pt idx="28">
                  <c:v>83.185372771572005</c:v>
                </c:pt>
                <c:pt idx="29">
                  <c:v>86.398249154584406</c:v>
                </c:pt>
                <c:pt idx="30">
                  <c:v>87.089065209058802</c:v>
                </c:pt>
                <c:pt idx="31">
                  <c:v>87.121410336511204</c:v>
                </c:pt>
                <c:pt idx="32">
                  <c:v>86.462671372134196</c:v>
                </c:pt>
                <c:pt idx="33">
                  <c:v>87.718468233929599</c:v>
                </c:pt>
                <c:pt idx="34">
                  <c:v>88.007788753413905</c:v>
                </c:pt>
                <c:pt idx="35">
                  <c:v>88.032721871867594</c:v>
                </c:pt>
                <c:pt idx="36">
                  <c:v>87.574165453180697</c:v>
                </c:pt>
                <c:pt idx="37">
                  <c:v>86.609419047467398</c:v>
                </c:pt>
                <c:pt idx="38">
                  <c:v>84.919376679118301</c:v>
                </c:pt>
                <c:pt idx="39">
                  <c:v>83.452139012212299</c:v>
                </c:pt>
                <c:pt idx="40">
                  <c:v>83.148872960586004</c:v>
                </c:pt>
                <c:pt idx="41">
                  <c:v>84.900663935836903</c:v>
                </c:pt>
                <c:pt idx="42">
                  <c:v>86.717189745668307</c:v>
                </c:pt>
                <c:pt idx="43">
                  <c:v>88.830058586693795</c:v>
                </c:pt>
                <c:pt idx="44">
                  <c:v>89.410075073188196</c:v>
                </c:pt>
                <c:pt idx="45">
                  <c:v>90.159617037308607</c:v>
                </c:pt>
                <c:pt idx="46">
                  <c:v>90.351519177081897</c:v>
                </c:pt>
                <c:pt idx="47">
                  <c:v>90.719743308866498</c:v>
                </c:pt>
                <c:pt idx="48">
                  <c:v>91.455688436637004</c:v>
                </c:pt>
                <c:pt idx="49">
                  <c:v>88.545074437104006</c:v>
                </c:pt>
                <c:pt idx="50">
                  <c:v>86.108011586170306</c:v>
                </c:pt>
                <c:pt idx="51">
                  <c:v>84.188247903021406</c:v>
                </c:pt>
                <c:pt idx="52">
                  <c:v>87.743168412746201</c:v>
                </c:pt>
                <c:pt idx="53">
                  <c:v>92.033240163118194</c:v>
                </c:pt>
                <c:pt idx="54">
                  <c:v>95.190126281304302</c:v>
                </c:pt>
                <c:pt idx="55">
                  <c:v>96.753258558435107</c:v>
                </c:pt>
                <c:pt idx="56">
                  <c:v>98.217071145717895</c:v>
                </c:pt>
                <c:pt idx="57">
                  <c:v>99.630590178998602</c:v>
                </c:pt>
                <c:pt idx="58">
                  <c:v>100.399023271613</c:v>
                </c:pt>
                <c:pt idx="59">
                  <c:v>100</c:v>
                </c:pt>
                <c:pt idx="60">
                  <c:v>99.721278703846906</c:v>
                </c:pt>
                <c:pt idx="61">
                  <c:v>98.922612830079103</c:v>
                </c:pt>
                <c:pt idx="62">
                  <c:v>98.805487414726699</c:v>
                </c:pt>
                <c:pt idx="63">
                  <c:v>98.872666297804003</c:v>
                </c:pt>
                <c:pt idx="64">
                  <c:v>99.374995997537596</c:v>
                </c:pt>
                <c:pt idx="65">
                  <c:v>99.805620264781396</c:v>
                </c:pt>
                <c:pt idx="66">
                  <c:v>100.517947252317</c:v>
                </c:pt>
                <c:pt idx="67">
                  <c:v>100.760128413697</c:v>
                </c:pt>
                <c:pt idx="68">
                  <c:v>100.52413154899099</c:v>
                </c:pt>
                <c:pt idx="69">
                  <c:v>98.676932249828397</c:v>
                </c:pt>
                <c:pt idx="70">
                  <c:v>96.971071888129799</c:v>
                </c:pt>
                <c:pt idx="71">
                  <c:v>95.421452900457695</c:v>
                </c:pt>
                <c:pt idx="72">
                  <c:v>96.125136253393194</c:v>
                </c:pt>
                <c:pt idx="73">
                  <c:v>97.224523944058404</c:v>
                </c:pt>
                <c:pt idx="74">
                  <c:v>98.204658754057903</c:v>
                </c:pt>
                <c:pt idx="75">
                  <c:v>97.326952616903199</c:v>
                </c:pt>
                <c:pt idx="76">
                  <c:v>96.819988891020898</c:v>
                </c:pt>
                <c:pt idx="77">
                  <c:v>96.882674604660906</c:v>
                </c:pt>
                <c:pt idx="78">
                  <c:v>97.789237633253904</c:v>
                </c:pt>
                <c:pt idx="79">
                  <c:v>98.251705660298398</c:v>
                </c:pt>
                <c:pt idx="80">
                  <c:v>98.580233396833094</c:v>
                </c:pt>
                <c:pt idx="81">
                  <c:v>98.978968855462</c:v>
                </c:pt>
                <c:pt idx="82">
                  <c:v>100.456605606487</c:v>
                </c:pt>
                <c:pt idx="83">
                  <c:v>102.404020469811</c:v>
                </c:pt>
                <c:pt idx="84">
                  <c:v>105.244155976524</c:v>
                </c:pt>
                <c:pt idx="85">
                  <c:v>106.321786050672</c:v>
                </c:pt>
                <c:pt idx="86">
                  <c:v>106.55085306335</c:v>
                </c:pt>
                <c:pt idx="87">
                  <c:v>104.961850451264</c:v>
                </c:pt>
                <c:pt idx="88">
                  <c:v>105.46317435206301</c:v>
                </c:pt>
                <c:pt idx="89">
                  <c:v>105.518611905298</c:v>
                </c:pt>
                <c:pt idx="90">
                  <c:v>106.059027907328</c:v>
                </c:pt>
                <c:pt idx="91">
                  <c:v>103.79293048389199</c:v>
                </c:pt>
                <c:pt idx="92">
                  <c:v>102.58685181837301</c:v>
                </c:pt>
                <c:pt idx="93">
                  <c:v>102.261933603416</c:v>
                </c:pt>
                <c:pt idx="94">
                  <c:v>103.15353975213</c:v>
                </c:pt>
                <c:pt idx="95">
                  <c:v>104.238158181</c:v>
                </c:pt>
                <c:pt idx="96">
                  <c:v>104.870331827149</c:v>
                </c:pt>
                <c:pt idx="97">
                  <c:v>108.45281830071499</c:v>
                </c:pt>
                <c:pt idx="98">
                  <c:v>110.74929225619501</c:v>
                </c:pt>
                <c:pt idx="99">
                  <c:v>113.65392608489699</c:v>
                </c:pt>
                <c:pt idx="100">
                  <c:v>113.98306778350801</c:v>
                </c:pt>
                <c:pt idx="101">
                  <c:v>116.592581874769</c:v>
                </c:pt>
                <c:pt idx="102">
                  <c:v>119.251240662074</c:v>
                </c:pt>
                <c:pt idx="103">
                  <c:v>121.957301134495</c:v>
                </c:pt>
                <c:pt idx="104">
                  <c:v>123.46538801953101</c:v>
                </c:pt>
                <c:pt idx="105">
                  <c:v>124.391702041301</c:v>
                </c:pt>
                <c:pt idx="106">
                  <c:v>123.8632944636</c:v>
                </c:pt>
                <c:pt idx="107">
                  <c:v>123.443441683202</c:v>
                </c:pt>
                <c:pt idx="108">
                  <c:v>122.783686205758</c:v>
                </c:pt>
                <c:pt idx="109">
                  <c:v>125.96215525390301</c:v>
                </c:pt>
                <c:pt idx="110">
                  <c:v>128.07801693962301</c:v>
                </c:pt>
                <c:pt idx="111">
                  <c:v>130.19058138416099</c:v>
                </c:pt>
                <c:pt idx="112">
                  <c:v>129.71424884713699</c:v>
                </c:pt>
                <c:pt idx="113">
                  <c:v>130.446867146768</c:v>
                </c:pt>
                <c:pt idx="114">
                  <c:v>132.08969799853301</c:v>
                </c:pt>
                <c:pt idx="115">
                  <c:v>133.92324357755501</c:v>
                </c:pt>
                <c:pt idx="116">
                  <c:v>136.16770120164</c:v>
                </c:pt>
                <c:pt idx="117">
                  <c:v>138.21250844619499</c:v>
                </c:pt>
                <c:pt idx="118">
                  <c:v>139.94696182907001</c:v>
                </c:pt>
                <c:pt idx="119">
                  <c:v>140.174699094175</c:v>
                </c:pt>
                <c:pt idx="120">
                  <c:v>140.38410958282299</c:v>
                </c:pt>
                <c:pt idx="121">
                  <c:v>141.634706523251</c:v>
                </c:pt>
                <c:pt idx="122">
                  <c:v>144.55220379086401</c:v>
                </c:pt>
                <c:pt idx="123">
                  <c:v>147.18552739996201</c:v>
                </c:pt>
                <c:pt idx="124">
                  <c:v>149.15257182938601</c:v>
                </c:pt>
                <c:pt idx="125">
                  <c:v>150.82350155992901</c:v>
                </c:pt>
                <c:pt idx="126">
                  <c:v>153.03385463896399</c:v>
                </c:pt>
                <c:pt idx="127">
                  <c:v>154.748716849038</c:v>
                </c:pt>
                <c:pt idx="128">
                  <c:v>154.83731086461</c:v>
                </c:pt>
                <c:pt idx="129">
                  <c:v>154.650865338892</c:v>
                </c:pt>
                <c:pt idx="130">
                  <c:v>155.79381940680699</c:v>
                </c:pt>
                <c:pt idx="131">
                  <c:v>159.23848383116601</c:v>
                </c:pt>
                <c:pt idx="132">
                  <c:v>161.961420623051</c:v>
                </c:pt>
                <c:pt idx="133">
                  <c:v>163.84533262236801</c:v>
                </c:pt>
                <c:pt idx="134">
                  <c:v>163.73379248039899</c:v>
                </c:pt>
                <c:pt idx="135">
                  <c:v>165.24584150862799</c:v>
                </c:pt>
                <c:pt idx="136">
                  <c:v>166.95378496759199</c:v>
                </c:pt>
                <c:pt idx="137">
                  <c:v>169.650094022606</c:v>
                </c:pt>
                <c:pt idx="138">
                  <c:v>171.50378114705299</c:v>
                </c:pt>
                <c:pt idx="139">
                  <c:v>172.56978274459101</c:v>
                </c:pt>
                <c:pt idx="140">
                  <c:v>172.957114539228</c:v>
                </c:pt>
                <c:pt idx="141">
                  <c:v>172.33136310183701</c:v>
                </c:pt>
                <c:pt idx="142">
                  <c:v>172.0794388354</c:v>
                </c:pt>
                <c:pt idx="143">
                  <c:v>170.721181762453</c:v>
                </c:pt>
                <c:pt idx="144">
                  <c:v>169.054550539438</c:v>
                </c:pt>
                <c:pt idx="145">
                  <c:v>163.042846524499</c:v>
                </c:pt>
                <c:pt idx="146">
                  <c:v>157.54580212019999</c:v>
                </c:pt>
                <c:pt idx="147">
                  <c:v>152.61423086528399</c:v>
                </c:pt>
                <c:pt idx="148">
                  <c:v>155.55336847266199</c:v>
                </c:pt>
                <c:pt idx="149">
                  <c:v>159.79207328809801</c:v>
                </c:pt>
                <c:pt idx="150">
                  <c:v>163.37825356143301</c:v>
                </c:pt>
                <c:pt idx="151">
                  <c:v>159.57503753434099</c:v>
                </c:pt>
                <c:pt idx="152">
                  <c:v>156.045695326729</c:v>
                </c:pt>
                <c:pt idx="153">
                  <c:v>153.316057344283</c:v>
                </c:pt>
                <c:pt idx="154">
                  <c:v>152.728239551809</c:v>
                </c:pt>
                <c:pt idx="155">
                  <c:v>151.150600939957</c:v>
                </c:pt>
                <c:pt idx="156">
                  <c:v>150.11010361241901</c:v>
                </c:pt>
                <c:pt idx="157">
                  <c:v>147.107579718702</c:v>
                </c:pt>
                <c:pt idx="158">
                  <c:v>141.97714231031199</c:v>
                </c:pt>
                <c:pt idx="159">
                  <c:v>134.72077975703399</c:v>
                </c:pt>
                <c:pt idx="160">
                  <c:v>125.196229604846</c:v>
                </c:pt>
                <c:pt idx="161">
                  <c:v>117.869436318232</c:v>
                </c:pt>
                <c:pt idx="162">
                  <c:v>112.45723845755801</c:v>
                </c:pt>
                <c:pt idx="163">
                  <c:v>113.41593901366301</c:v>
                </c:pt>
                <c:pt idx="164">
                  <c:v>114.40144224886799</c:v>
                </c:pt>
                <c:pt idx="165">
                  <c:v>113.559843079309</c:v>
                </c:pt>
                <c:pt idx="166">
                  <c:v>109.77540143852799</c:v>
                </c:pt>
                <c:pt idx="167">
                  <c:v>105.90210436326601</c:v>
                </c:pt>
                <c:pt idx="168">
                  <c:v>104.77737948778299</c:v>
                </c:pt>
                <c:pt idx="169">
                  <c:v>105.983857814071</c:v>
                </c:pt>
                <c:pt idx="170">
                  <c:v>109.467946976363</c:v>
                </c:pt>
                <c:pt idx="171">
                  <c:v>114.031451881766</c:v>
                </c:pt>
                <c:pt idx="172">
                  <c:v>117.30766368572</c:v>
                </c:pt>
                <c:pt idx="173">
                  <c:v>117.82743679948599</c:v>
                </c:pt>
                <c:pt idx="174">
                  <c:v>116.326913746061</c:v>
                </c:pt>
                <c:pt idx="175">
                  <c:v>115.96385132724799</c:v>
                </c:pt>
                <c:pt idx="176">
                  <c:v>116.82285532015599</c:v>
                </c:pt>
                <c:pt idx="177">
                  <c:v>118.459226165552</c:v>
                </c:pt>
                <c:pt idx="178">
                  <c:v>117.68256601399101</c:v>
                </c:pt>
                <c:pt idx="179">
                  <c:v>118.219059108224</c:v>
                </c:pt>
                <c:pt idx="180">
                  <c:v>119.00236869889</c:v>
                </c:pt>
                <c:pt idx="181">
                  <c:v>121.93367042701099</c:v>
                </c:pt>
                <c:pt idx="182">
                  <c:v>121.842175020453</c:v>
                </c:pt>
                <c:pt idx="183">
                  <c:v>120.82888836856</c:v>
                </c:pt>
                <c:pt idx="184">
                  <c:v>119.39128480702399</c:v>
                </c:pt>
                <c:pt idx="185">
                  <c:v>119.602701567965</c:v>
                </c:pt>
                <c:pt idx="186">
                  <c:v>118.49687569763201</c:v>
                </c:pt>
                <c:pt idx="187">
                  <c:v>118.043377279298</c:v>
                </c:pt>
                <c:pt idx="188">
                  <c:v>118.37847285081099</c:v>
                </c:pt>
                <c:pt idx="189">
                  <c:v>121.14449221903701</c:v>
                </c:pt>
                <c:pt idx="190">
                  <c:v>123.506992832785</c:v>
                </c:pt>
                <c:pt idx="191">
                  <c:v>125.603564946878</c:v>
                </c:pt>
                <c:pt idx="192">
                  <c:v>126.26031378976199</c:v>
                </c:pt>
                <c:pt idx="193">
                  <c:v>126.925965076195</c:v>
                </c:pt>
                <c:pt idx="194">
                  <c:v>125.40191807292101</c:v>
                </c:pt>
                <c:pt idx="195">
                  <c:v>124.93806076659099</c:v>
                </c:pt>
                <c:pt idx="196">
                  <c:v>123.719550643734</c:v>
                </c:pt>
                <c:pt idx="197">
                  <c:v>125.107049438741</c:v>
                </c:pt>
                <c:pt idx="198">
                  <c:v>126.153423163551</c:v>
                </c:pt>
                <c:pt idx="199">
                  <c:v>127.771423600763</c:v>
                </c:pt>
                <c:pt idx="200">
                  <c:v>127.749730110439</c:v>
                </c:pt>
                <c:pt idx="201">
                  <c:v>128.33525162421199</c:v>
                </c:pt>
                <c:pt idx="202">
                  <c:v>128.70029355800801</c:v>
                </c:pt>
                <c:pt idx="203">
                  <c:v>130.13169969343301</c:v>
                </c:pt>
                <c:pt idx="204">
                  <c:v>129.970105920393</c:v>
                </c:pt>
                <c:pt idx="205">
                  <c:v>130.35688530758799</c:v>
                </c:pt>
                <c:pt idx="206">
                  <c:v>130.92126492637999</c:v>
                </c:pt>
                <c:pt idx="207">
                  <c:v>132.479910833095</c:v>
                </c:pt>
                <c:pt idx="208">
                  <c:v>135.23587180104801</c:v>
                </c:pt>
                <c:pt idx="209">
                  <c:v>137.925223286685</c:v>
                </c:pt>
                <c:pt idx="210">
                  <c:v>141.89831995296399</c:v>
                </c:pt>
                <c:pt idx="211">
                  <c:v>143.548833289718</c:v>
                </c:pt>
                <c:pt idx="212">
                  <c:v>146.30631272764899</c:v>
                </c:pt>
                <c:pt idx="213">
                  <c:v>147.196456551426</c:v>
                </c:pt>
                <c:pt idx="214">
                  <c:v>148.518395552187</c:v>
                </c:pt>
                <c:pt idx="215">
                  <c:v>147.02900981422101</c:v>
                </c:pt>
                <c:pt idx="216">
                  <c:v>145.91968226040299</c:v>
                </c:pt>
                <c:pt idx="217">
                  <c:v>143.99146654388801</c:v>
                </c:pt>
                <c:pt idx="218">
                  <c:v>144.16222232212499</c:v>
                </c:pt>
                <c:pt idx="219">
                  <c:v>145.262918808477</c:v>
                </c:pt>
                <c:pt idx="220">
                  <c:v>148.421501193556</c:v>
                </c:pt>
                <c:pt idx="221">
                  <c:v>150.87852575438899</c:v>
                </c:pt>
                <c:pt idx="222">
                  <c:v>152.22524360678401</c:v>
                </c:pt>
                <c:pt idx="223">
                  <c:v>153.012665965313</c:v>
                </c:pt>
                <c:pt idx="224">
                  <c:v>153.366051026896</c:v>
                </c:pt>
                <c:pt idx="225">
                  <c:v>154.362604877487</c:v>
                </c:pt>
                <c:pt idx="226">
                  <c:v>154.82582091914901</c:v>
                </c:pt>
                <c:pt idx="227">
                  <c:v>158.329006048293</c:v>
                </c:pt>
                <c:pt idx="228">
                  <c:v>161.95532540749701</c:v>
                </c:pt>
                <c:pt idx="229">
                  <c:v>166.87539827602501</c:v>
                </c:pt>
                <c:pt idx="230">
                  <c:v>165.858938727609</c:v>
                </c:pt>
                <c:pt idx="231">
                  <c:v>166.434527718309</c:v>
                </c:pt>
                <c:pt idx="232">
                  <c:v>166.20720146352701</c:v>
                </c:pt>
                <c:pt idx="233">
                  <c:v>169.139399806977</c:v>
                </c:pt>
                <c:pt idx="234">
                  <c:v>169.469143691803</c:v>
                </c:pt>
                <c:pt idx="235">
                  <c:v>169.05663693868399</c:v>
                </c:pt>
                <c:pt idx="236">
                  <c:v>169.41080816185001</c:v>
                </c:pt>
                <c:pt idx="237">
                  <c:v>168.86700685203601</c:v>
                </c:pt>
                <c:pt idx="238">
                  <c:v>169.10494044438801</c:v>
                </c:pt>
                <c:pt idx="239">
                  <c:v>167.676877313049</c:v>
                </c:pt>
                <c:pt idx="240">
                  <c:v>167.06842762678301</c:v>
                </c:pt>
                <c:pt idx="241">
                  <c:v>164.92418585410101</c:v>
                </c:pt>
                <c:pt idx="242">
                  <c:v>163.848487809137</c:v>
                </c:pt>
                <c:pt idx="243">
                  <c:v>163.24979288921</c:v>
                </c:pt>
                <c:pt idx="244">
                  <c:v>166.294018482045</c:v>
                </c:pt>
                <c:pt idx="245">
                  <c:v>169.75922843542801</c:v>
                </c:pt>
                <c:pt idx="246">
                  <c:v>174.08412709695</c:v>
                </c:pt>
                <c:pt idx="247">
                  <c:v>175.70176861700401</c:v>
                </c:pt>
                <c:pt idx="248">
                  <c:v>176.375852794607</c:v>
                </c:pt>
                <c:pt idx="249">
                  <c:v>177.683910339899</c:v>
                </c:pt>
                <c:pt idx="250">
                  <c:v>177.734238919364</c:v>
                </c:pt>
                <c:pt idx="251">
                  <c:v>176.97068689667</c:v>
                </c:pt>
                <c:pt idx="252">
                  <c:v>173.53883232921299</c:v>
                </c:pt>
                <c:pt idx="253">
                  <c:v>171.776813344651</c:v>
                </c:pt>
                <c:pt idx="254">
                  <c:v>172.927985622146</c:v>
                </c:pt>
                <c:pt idx="255">
                  <c:v>177.60028019626</c:v>
                </c:pt>
                <c:pt idx="256">
                  <c:v>182.83173022405299</c:v>
                </c:pt>
                <c:pt idx="257">
                  <c:v>186.46854834197799</c:v>
                </c:pt>
                <c:pt idx="258">
                  <c:v>184.79561703218599</c:v>
                </c:pt>
                <c:pt idx="259">
                  <c:v>183.40684407691001</c:v>
                </c:pt>
                <c:pt idx="260">
                  <c:v>182.70075225785399</c:v>
                </c:pt>
                <c:pt idx="261">
                  <c:v>186.48471659471301</c:v>
                </c:pt>
                <c:pt idx="262">
                  <c:v>187.57642706266699</c:v>
                </c:pt>
                <c:pt idx="263">
                  <c:v>186.33307183806201</c:v>
                </c:pt>
                <c:pt idx="264">
                  <c:v>182.99973616012201</c:v>
                </c:pt>
                <c:pt idx="265">
                  <c:v>184.35656777546899</c:v>
                </c:pt>
                <c:pt idx="266">
                  <c:v>188.51676131594201</c:v>
                </c:pt>
                <c:pt idx="267">
                  <c:v>193.19627172500199</c:v>
                </c:pt>
                <c:pt idx="268">
                  <c:v>191.65948580098001</c:v>
                </c:pt>
                <c:pt idx="269">
                  <c:v>188.03708164914801</c:v>
                </c:pt>
                <c:pt idx="270">
                  <c:v>185.859724837637</c:v>
                </c:pt>
                <c:pt idx="271">
                  <c:v>187.453473004062</c:v>
                </c:pt>
                <c:pt idx="272">
                  <c:v>189.156217229172</c:v>
                </c:pt>
                <c:pt idx="273">
                  <c:v>188.30101222630699</c:v>
                </c:pt>
                <c:pt idx="274">
                  <c:v>186.92856522824201</c:v>
                </c:pt>
                <c:pt idx="275">
                  <c:v>186.71819195784499</c:v>
                </c:pt>
                <c:pt idx="276">
                  <c:v>189.04229345604901</c:v>
                </c:pt>
                <c:pt idx="277">
                  <c:v>191.69735717998401</c:v>
                </c:pt>
                <c:pt idx="278">
                  <c:v>193.366976381554</c:v>
                </c:pt>
                <c:pt idx="279">
                  <c:v>195.106632079778</c:v>
                </c:pt>
                <c:pt idx="280">
                  <c:v>197.77254798084999</c:v>
                </c:pt>
                <c:pt idx="281">
                  <c:v>201.79734320767</c:v>
                </c:pt>
                <c:pt idx="282">
                  <c:v>203.93405371054601</c:v>
                </c:pt>
                <c:pt idx="283">
                  <c:v>203.42441714235599</c:v>
                </c:pt>
                <c:pt idx="284">
                  <c:v>201.31623290382899</c:v>
                </c:pt>
                <c:pt idx="285">
                  <c:v>198.65031546252499</c:v>
                </c:pt>
                <c:pt idx="286">
                  <c:v>197.69313533665101</c:v>
                </c:pt>
                <c:pt idx="287">
                  <c:v>197.63714643102699</c:v>
                </c:pt>
                <c:pt idx="288">
                  <c:v>199.32833591753001</c:v>
                </c:pt>
                <c:pt idx="289">
                  <c:v>200.88839324580201</c:v>
                </c:pt>
                <c:pt idx="290">
                  <c:v>202.696332245343</c:v>
                </c:pt>
                <c:pt idx="291">
                  <c:v>202.430151367077</c:v>
                </c:pt>
                <c:pt idx="292">
                  <c:v>199.72973409271199</c:v>
                </c:pt>
                <c:pt idx="293">
                  <c:v>196.705454823672</c:v>
                </c:pt>
                <c:pt idx="294">
                  <c:v>195.940073749617</c:v>
                </c:pt>
                <c:pt idx="295">
                  <c:v>197.54208449167601</c:v>
                </c:pt>
                <c:pt idx="296">
                  <c:v>198.73921027388499</c:v>
                </c:pt>
                <c:pt idx="297">
                  <c:v>200.369957227919</c:v>
                </c:pt>
                <c:pt idx="298">
                  <c:v>202.95727182169301</c:v>
                </c:pt>
                <c:pt idx="299">
                  <c:v>203.77979853465899</c:v>
                </c:pt>
                <c:pt idx="300">
                  <c:v>203.555829779666</c:v>
                </c:pt>
                <c:pt idx="301">
                  <c:v>202.039007479177</c:v>
                </c:pt>
                <c:pt idx="302">
                  <c:v>205.62832135813599</c:v>
                </c:pt>
                <c:pt idx="303">
                  <c:v>208.50238581539199</c:v>
                </c:pt>
                <c:pt idx="304">
                  <c:v>210.67829692887599</c:v>
                </c:pt>
                <c:pt idx="305">
                  <c:v>211.814168983076</c:v>
                </c:pt>
                <c:pt idx="306">
                  <c:v>216.251145100005</c:v>
                </c:pt>
                <c:pt idx="307">
                  <c:v>223.51297678530801</c:v>
                </c:pt>
                <c:pt idx="308">
                  <c:v>228.56304311375001</c:v>
                </c:pt>
                <c:pt idx="309">
                  <c:v>230.55204024366401</c:v>
                </c:pt>
                <c:pt idx="310">
                  <c:v>232.670207568244</c:v>
                </c:pt>
                <c:pt idx="311">
                  <c:v>235.65522999297599</c:v>
                </c:pt>
                <c:pt idx="312">
                  <c:v>238.12919831685701</c:v>
                </c:pt>
                <c:pt idx="313">
                  <c:v>234.624656336144</c:v>
                </c:pt>
                <c:pt idx="314">
                  <c:v>230.14649495453699</c:v>
                </c:pt>
                <c:pt idx="315">
                  <c:v>228.00703837523801</c:v>
                </c:pt>
                <c:pt idx="316">
                  <c:v>230.569181405075</c:v>
                </c:pt>
                <c:pt idx="317">
                  <c:v>232.87833070050999</c:v>
                </c:pt>
                <c:pt idx="318">
                  <c:v>236.460266203309</c:v>
                </c:pt>
                <c:pt idx="319">
                  <c:v>235.01381737931399</c:v>
                </c:pt>
                <c:pt idx="320">
                  <c:v>234.66907908364999</c:v>
                </c:pt>
                <c:pt idx="321">
                  <c:v>228.48928435606999</c:v>
                </c:pt>
                <c:pt idx="322">
                  <c:v>229.73233638674699</c:v>
                </c:pt>
                <c:pt idx="323">
                  <c:v>231.19248965013301</c:v>
                </c:pt>
                <c:pt idx="324">
                  <c:v>236.43295350937001</c:v>
                </c:pt>
                <c:pt idx="325">
                  <c:v>235.26851587516401</c:v>
                </c:pt>
                <c:pt idx="326">
                  <c:v>230.97735036028399</c:v>
                </c:pt>
                <c:pt idx="327">
                  <c:v>228.754042319565</c:v>
                </c:pt>
                <c:pt idx="328">
                  <c:v>230.616043673023</c:v>
                </c:pt>
                <c:pt idx="329">
                  <c:v>237.35596463573401</c:v>
                </c:pt>
                <c:pt idx="330">
                  <c:v>238.96025071684099</c:v>
                </c:pt>
                <c:pt idx="331">
                  <c:v>239.16699249023901</c:v>
                </c:pt>
                <c:pt idx="332">
                  <c:v>232.49736172411801</c:v>
                </c:pt>
                <c:pt idx="333">
                  <c:v>226.75729798948399</c:v>
                </c:pt>
                <c:pt idx="334">
                  <c:v>217.811171228125</c:v>
                </c:pt>
                <c:pt idx="335">
                  <c:v>214.79744297641</c:v>
                </c:pt>
                <c:pt idx="336">
                  <c:v>210.81932740354699</c:v>
                </c:pt>
                <c:pt idx="337">
                  <c:v>211.988662790516</c:v>
                </c:pt>
                <c:pt idx="338">
                  <c:v>209.78600871300799</c:v>
                </c:pt>
                <c:pt idx="339">
                  <c:v>213.021925103006</c:v>
                </c:pt>
                <c:pt idx="340">
                  <c:v>212.449231313138</c:v>
                </c:pt>
                <c:pt idx="341">
                  <c:v>212.042205890731</c:v>
                </c:pt>
                <c:pt idx="342">
                  <c:v>207.993962120161</c:v>
                </c:pt>
                <c:pt idx="343">
                  <c:v>206.57638119085999</c:v>
                </c:pt>
                <c:pt idx="344">
                  <c:v>207.90356859793101</c:v>
                </c:pt>
                <c:pt idx="345">
                  <c:v>210.94503242733899</c:v>
                </c:pt>
                <c:pt idx="346">
                  <c:v>210.37793158337499</c:v>
                </c:pt>
                <c:pt idx="347">
                  <c:v>208.93517612496601</c:v>
                </c:pt>
                <c:pt idx="348">
                  <c:v>205.39210582285901</c:v>
                </c:pt>
                <c:pt idx="349">
                  <c:v>205.70558162756899</c:v>
                </c:pt>
                <c:pt idx="350">
                  <c:v>203.47605360863199</c:v>
                </c:pt>
                <c:pt idx="351">
                  <c:v>201.16068657653901</c:v>
                </c:pt>
                <c:pt idx="352">
                  <c:v>197.86183649438101</c:v>
                </c:pt>
                <c:pt idx="353">
                  <c:v>197.17165305152901</c:v>
                </c:pt>
                <c:pt idx="354">
                  <c:v>199.86696870447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ED-479A-BD23-8E3982D6A530}"/>
            </c:ext>
          </c:extLst>
        </c:ser>
        <c:ser>
          <c:idx val="2"/>
          <c:order val="1"/>
          <c:tx>
            <c:strRef>
              <c:f>'U.S. VW - By Segment'!$P$5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Segment'!$K$6:$K$360</c:f>
              <c:numCache>
                <c:formatCode>[$-409]mmm\-yy;@</c:formatCode>
                <c:ptCount val="355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  <c:pt idx="328">
                  <c:v>45061</c:v>
                </c:pt>
                <c:pt idx="329">
                  <c:v>45092</c:v>
                </c:pt>
                <c:pt idx="330">
                  <c:v>45122</c:v>
                </c:pt>
                <c:pt idx="331">
                  <c:v>45153</c:v>
                </c:pt>
                <c:pt idx="332">
                  <c:v>45184</c:v>
                </c:pt>
                <c:pt idx="333">
                  <c:v>45214</c:v>
                </c:pt>
                <c:pt idx="334">
                  <c:v>45245</c:v>
                </c:pt>
                <c:pt idx="335">
                  <c:v>45275</c:v>
                </c:pt>
                <c:pt idx="336">
                  <c:v>45306</c:v>
                </c:pt>
                <c:pt idx="337">
                  <c:v>45337</c:v>
                </c:pt>
                <c:pt idx="338">
                  <c:v>45366</c:v>
                </c:pt>
                <c:pt idx="339">
                  <c:v>45397</c:v>
                </c:pt>
                <c:pt idx="340">
                  <c:v>45427</c:v>
                </c:pt>
                <c:pt idx="341">
                  <c:v>45458</c:v>
                </c:pt>
                <c:pt idx="342">
                  <c:v>45488</c:v>
                </c:pt>
                <c:pt idx="343">
                  <c:v>45519</c:v>
                </c:pt>
                <c:pt idx="344">
                  <c:v>45550</c:v>
                </c:pt>
                <c:pt idx="345">
                  <c:v>45580</c:v>
                </c:pt>
                <c:pt idx="346">
                  <c:v>45611</c:v>
                </c:pt>
                <c:pt idx="347">
                  <c:v>45641</c:v>
                </c:pt>
                <c:pt idx="348">
                  <c:v>45672</c:v>
                </c:pt>
                <c:pt idx="349">
                  <c:v>45703</c:v>
                </c:pt>
                <c:pt idx="350">
                  <c:v>45731</c:v>
                </c:pt>
                <c:pt idx="351">
                  <c:v>45762</c:v>
                </c:pt>
                <c:pt idx="352">
                  <c:v>45792</c:v>
                </c:pt>
                <c:pt idx="353">
                  <c:v>45823</c:v>
                </c:pt>
                <c:pt idx="354">
                  <c:v>45853</c:v>
                </c:pt>
              </c:numCache>
            </c:numRef>
          </c:xVal>
          <c:yVal>
            <c:numRef>
              <c:f>'U.S. VW - By Segment'!$P$6:$P$360</c:f>
              <c:numCache>
                <c:formatCode>0</c:formatCode>
                <c:ptCount val="355"/>
                <c:pt idx="0">
                  <c:v>69.700722967433904</c:v>
                </c:pt>
                <c:pt idx="1">
                  <c:v>67.723452848212403</c:v>
                </c:pt>
                <c:pt idx="2">
                  <c:v>65.960091521232201</c:v>
                </c:pt>
                <c:pt idx="3">
                  <c:v>65.251674724949197</c:v>
                </c:pt>
                <c:pt idx="4">
                  <c:v>64.243976676333901</c:v>
                </c:pt>
                <c:pt idx="5">
                  <c:v>65.294350867676201</c:v>
                </c:pt>
                <c:pt idx="6">
                  <c:v>66.559505546457601</c:v>
                </c:pt>
                <c:pt idx="7">
                  <c:v>68.183118970405999</c:v>
                </c:pt>
                <c:pt idx="8">
                  <c:v>68.262682247126193</c:v>
                </c:pt>
                <c:pt idx="9">
                  <c:v>68.054477195468806</c:v>
                </c:pt>
                <c:pt idx="10">
                  <c:v>67.235752053954201</c:v>
                </c:pt>
                <c:pt idx="11">
                  <c:v>67.642892821516298</c:v>
                </c:pt>
                <c:pt idx="12">
                  <c:v>67.621866048574304</c:v>
                </c:pt>
                <c:pt idx="13">
                  <c:v>68.784072914123499</c:v>
                </c:pt>
                <c:pt idx="14">
                  <c:v>68.487915650332695</c:v>
                </c:pt>
                <c:pt idx="15">
                  <c:v>68.882288680569005</c:v>
                </c:pt>
                <c:pt idx="16">
                  <c:v>69.371603836103802</c:v>
                </c:pt>
                <c:pt idx="17">
                  <c:v>70.032607242115105</c:v>
                </c:pt>
                <c:pt idx="18">
                  <c:v>70.926149772417304</c:v>
                </c:pt>
                <c:pt idx="19">
                  <c:v>71.421035251695301</c:v>
                </c:pt>
                <c:pt idx="20">
                  <c:v>73.616636587046401</c:v>
                </c:pt>
                <c:pt idx="21">
                  <c:v>75.309013388932399</c:v>
                </c:pt>
                <c:pt idx="22">
                  <c:v>76.324713782295206</c:v>
                </c:pt>
                <c:pt idx="23">
                  <c:v>77.191361125098993</c:v>
                </c:pt>
                <c:pt idx="24">
                  <c:v>77.987434099083998</c:v>
                </c:pt>
                <c:pt idx="25">
                  <c:v>79.579767754037803</c:v>
                </c:pt>
                <c:pt idx="26">
                  <c:v>79.566421727357607</c:v>
                </c:pt>
                <c:pt idx="27">
                  <c:v>79.531945352788398</c:v>
                </c:pt>
                <c:pt idx="28">
                  <c:v>78.7841031182558</c:v>
                </c:pt>
                <c:pt idx="29">
                  <c:v>79.235655798169702</c:v>
                </c:pt>
                <c:pt idx="30">
                  <c:v>80.336003635297601</c:v>
                </c:pt>
                <c:pt idx="31">
                  <c:v>81.758152572345196</c:v>
                </c:pt>
                <c:pt idx="32">
                  <c:v>81.6969323404752</c:v>
                </c:pt>
                <c:pt idx="33">
                  <c:v>79.912950833558995</c:v>
                </c:pt>
                <c:pt idx="34">
                  <c:v>80.243402102515702</c:v>
                </c:pt>
                <c:pt idx="35">
                  <c:v>80.934203725868898</c:v>
                </c:pt>
                <c:pt idx="36">
                  <c:v>83.138850839702997</c:v>
                </c:pt>
                <c:pt idx="37">
                  <c:v>81.487689014253206</c:v>
                </c:pt>
                <c:pt idx="38">
                  <c:v>80.846876918937895</c:v>
                </c:pt>
                <c:pt idx="39">
                  <c:v>80.376501582752695</c:v>
                </c:pt>
                <c:pt idx="40">
                  <c:v>81.509067633626003</c:v>
                </c:pt>
                <c:pt idx="41">
                  <c:v>82.966095999229694</c:v>
                </c:pt>
                <c:pt idx="42">
                  <c:v>84.821362695206503</c:v>
                </c:pt>
                <c:pt idx="43">
                  <c:v>88.857768740405803</c:v>
                </c:pt>
                <c:pt idx="44">
                  <c:v>92.562046421818707</c:v>
                </c:pt>
                <c:pt idx="45">
                  <c:v>94.828938205051202</c:v>
                </c:pt>
                <c:pt idx="46">
                  <c:v>94.389829137884504</c:v>
                </c:pt>
                <c:pt idx="47">
                  <c:v>93.159675518982397</c:v>
                </c:pt>
                <c:pt idx="48">
                  <c:v>92.901961650114899</c:v>
                </c:pt>
                <c:pt idx="49">
                  <c:v>93.130053915803202</c:v>
                </c:pt>
                <c:pt idx="50">
                  <c:v>94.4664829997688</c:v>
                </c:pt>
                <c:pt idx="51">
                  <c:v>94.439072608939696</c:v>
                </c:pt>
                <c:pt idx="52">
                  <c:v>94.287876540479203</c:v>
                </c:pt>
                <c:pt idx="53">
                  <c:v>93.290810284648501</c:v>
                </c:pt>
                <c:pt idx="54">
                  <c:v>94.010572650037503</c:v>
                </c:pt>
                <c:pt idx="55">
                  <c:v>94.903776636088097</c:v>
                </c:pt>
                <c:pt idx="56">
                  <c:v>96.217444346093799</c:v>
                </c:pt>
                <c:pt idx="57">
                  <c:v>97.438375688702607</c:v>
                </c:pt>
                <c:pt idx="58">
                  <c:v>98.655521457511895</c:v>
                </c:pt>
                <c:pt idx="59">
                  <c:v>100</c:v>
                </c:pt>
                <c:pt idx="60">
                  <c:v>100.56624454721999</c:v>
                </c:pt>
                <c:pt idx="61">
                  <c:v>101.078770888804</c:v>
                </c:pt>
                <c:pt idx="62">
                  <c:v>100.70000980196301</c:v>
                </c:pt>
                <c:pt idx="63">
                  <c:v>100.33787051101601</c:v>
                </c:pt>
                <c:pt idx="64">
                  <c:v>100.855217665228</c:v>
                </c:pt>
                <c:pt idx="65">
                  <c:v>102.149082406837</c:v>
                </c:pt>
                <c:pt idx="66">
                  <c:v>103.401229152027</c:v>
                </c:pt>
                <c:pt idx="67">
                  <c:v>103.814082733802</c:v>
                </c:pt>
                <c:pt idx="68">
                  <c:v>104.088518405816</c:v>
                </c:pt>
                <c:pt idx="69">
                  <c:v>104.20481097397099</c:v>
                </c:pt>
                <c:pt idx="70">
                  <c:v>104.223511774389</c:v>
                </c:pt>
                <c:pt idx="71">
                  <c:v>104.43636352646899</c:v>
                </c:pt>
                <c:pt idx="72">
                  <c:v>105.62791615655701</c:v>
                </c:pt>
                <c:pt idx="73">
                  <c:v>107.584451057142</c:v>
                </c:pt>
                <c:pt idx="74">
                  <c:v>108.801820903077</c:v>
                </c:pt>
                <c:pt idx="75">
                  <c:v>110.41908059735999</c:v>
                </c:pt>
                <c:pt idx="76">
                  <c:v>110.54593874901801</c:v>
                </c:pt>
                <c:pt idx="77">
                  <c:v>111.408035767523</c:v>
                </c:pt>
                <c:pt idx="78">
                  <c:v>110.169563488286</c:v>
                </c:pt>
                <c:pt idx="79">
                  <c:v>109.794280580951</c:v>
                </c:pt>
                <c:pt idx="80">
                  <c:v>109.073240682259</c:v>
                </c:pt>
                <c:pt idx="81">
                  <c:v>110.373161845151</c:v>
                </c:pt>
                <c:pt idx="82">
                  <c:v>112.457927147294</c:v>
                </c:pt>
                <c:pt idx="83">
                  <c:v>115.24201638567</c:v>
                </c:pt>
                <c:pt idx="84">
                  <c:v>116.999941642099</c:v>
                </c:pt>
                <c:pt idx="85">
                  <c:v>117.89105233982499</c:v>
                </c:pt>
                <c:pt idx="86">
                  <c:v>118.125669585317</c:v>
                </c:pt>
                <c:pt idx="87">
                  <c:v>118.92800385955699</c:v>
                </c:pt>
                <c:pt idx="88">
                  <c:v>119.80843463571</c:v>
                </c:pt>
                <c:pt idx="89">
                  <c:v>121.063730369011</c:v>
                </c:pt>
                <c:pt idx="90">
                  <c:v>121.76380490722001</c:v>
                </c:pt>
                <c:pt idx="91">
                  <c:v>122.09877796080301</c:v>
                </c:pt>
                <c:pt idx="92">
                  <c:v>121.346501184281</c:v>
                </c:pt>
                <c:pt idx="93">
                  <c:v>120.636138912555</c:v>
                </c:pt>
                <c:pt idx="94">
                  <c:v>120.925253030615</c:v>
                </c:pt>
                <c:pt idx="95">
                  <c:v>122.505689262922</c:v>
                </c:pt>
                <c:pt idx="96">
                  <c:v>123.60642429680701</c:v>
                </c:pt>
                <c:pt idx="97">
                  <c:v>123.84648991260001</c:v>
                </c:pt>
                <c:pt idx="98">
                  <c:v>124.04734989657899</c:v>
                </c:pt>
                <c:pt idx="99">
                  <c:v>125.229725182121</c:v>
                </c:pt>
                <c:pt idx="100">
                  <c:v>127.02579675457</c:v>
                </c:pt>
                <c:pt idx="101">
                  <c:v>128.50922809369399</c:v>
                </c:pt>
                <c:pt idx="102">
                  <c:v>130.82178203696299</c:v>
                </c:pt>
                <c:pt idx="103">
                  <c:v>133.514825786649</c:v>
                </c:pt>
                <c:pt idx="104">
                  <c:v>136.49029502267999</c:v>
                </c:pt>
                <c:pt idx="105">
                  <c:v>137.24367421177499</c:v>
                </c:pt>
                <c:pt idx="106">
                  <c:v>138.036800106904</c:v>
                </c:pt>
                <c:pt idx="107">
                  <c:v>138.05015293006599</c:v>
                </c:pt>
                <c:pt idx="108">
                  <c:v>140.13885904405799</c:v>
                </c:pt>
                <c:pt idx="109">
                  <c:v>141.675687814463</c:v>
                </c:pt>
                <c:pt idx="110">
                  <c:v>144.46979788615201</c:v>
                </c:pt>
                <c:pt idx="111">
                  <c:v>146.02794099610099</c:v>
                </c:pt>
                <c:pt idx="112">
                  <c:v>147.39161521816899</c:v>
                </c:pt>
                <c:pt idx="113">
                  <c:v>149.066101928845</c:v>
                </c:pt>
                <c:pt idx="114">
                  <c:v>151.750347586591</c:v>
                </c:pt>
                <c:pt idx="115">
                  <c:v>155.50892791507999</c:v>
                </c:pt>
                <c:pt idx="116">
                  <c:v>159.26019510325401</c:v>
                </c:pt>
                <c:pt idx="117">
                  <c:v>163.99129137335299</c:v>
                </c:pt>
                <c:pt idx="118">
                  <c:v>167.13858663098799</c:v>
                </c:pt>
                <c:pt idx="119">
                  <c:v>168.33529488849501</c:v>
                </c:pt>
                <c:pt idx="120">
                  <c:v>165.94940160944199</c:v>
                </c:pt>
                <c:pt idx="121">
                  <c:v>164.79338788056901</c:v>
                </c:pt>
                <c:pt idx="122">
                  <c:v>164.32873846915501</c:v>
                </c:pt>
                <c:pt idx="123">
                  <c:v>164.781599656026</c:v>
                </c:pt>
                <c:pt idx="124">
                  <c:v>164.600600999383</c:v>
                </c:pt>
                <c:pt idx="125">
                  <c:v>163.82854150122799</c:v>
                </c:pt>
                <c:pt idx="126">
                  <c:v>163.735026326644</c:v>
                </c:pt>
                <c:pt idx="127">
                  <c:v>162.46853879105299</c:v>
                </c:pt>
                <c:pt idx="128">
                  <c:v>161.60715789141599</c:v>
                </c:pt>
                <c:pt idx="129">
                  <c:v>167.536669808516</c:v>
                </c:pt>
                <c:pt idx="130">
                  <c:v>174.16068560590099</c:v>
                </c:pt>
                <c:pt idx="131">
                  <c:v>181.62846986016601</c:v>
                </c:pt>
                <c:pt idx="132">
                  <c:v>177.215617762313</c:v>
                </c:pt>
                <c:pt idx="133">
                  <c:v>174.139840027058</c:v>
                </c:pt>
                <c:pt idx="134">
                  <c:v>170.522332817565</c:v>
                </c:pt>
                <c:pt idx="135">
                  <c:v>170.02525918403501</c:v>
                </c:pt>
                <c:pt idx="136">
                  <c:v>170.356299869639</c:v>
                </c:pt>
                <c:pt idx="137">
                  <c:v>170.08278610164501</c:v>
                </c:pt>
                <c:pt idx="138">
                  <c:v>172.307279261454</c:v>
                </c:pt>
                <c:pt idx="139">
                  <c:v>170.868898627199</c:v>
                </c:pt>
                <c:pt idx="140">
                  <c:v>171.22023671669399</c:v>
                </c:pt>
                <c:pt idx="141">
                  <c:v>168.45461394063301</c:v>
                </c:pt>
                <c:pt idx="142">
                  <c:v>167.71332314523301</c:v>
                </c:pt>
                <c:pt idx="143">
                  <c:v>165.38705700676999</c:v>
                </c:pt>
                <c:pt idx="144">
                  <c:v>164.618500700244</c:v>
                </c:pt>
                <c:pt idx="145">
                  <c:v>164.057171922847</c:v>
                </c:pt>
                <c:pt idx="146">
                  <c:v>163.576102737713</c:v>
                </c:pt>
                <c:pt idx="147">
                  <c:v>161.662690897918</c:v>
                </c:pt>
                <c:pt idx="148">
                  <c:v>159.137500666287</c:v>
                </c:pt>
                <c:pt idx="149">
                  <c:v>156.98618431370301</c:v>
                </c:pt>
                <c:pt idx="150">
                  <c:v>157.25027758856601</c:v>
                </c:pt>
                <c:pt idx="151">
                  <c:v>157.403654635999</c:v>
                </c:pt>
                <c:pt idx="152">
                  <c:v>156.98702171967699</c:v>
                </c:pt>
                <c:pt idx="153">
                  <c:v>154.35778631529701</c:v>
                </c:pt>
                <c:pt idx="154">
                  <c:v>148.47973854938701</c:v>
                </c:pt>
                <c:pt idx="155">
                  <c:v>141.89464945226601</c:v>
                </c:pt>
                <c:pt idx="156">
                  <c:v>136.23253602919701</c:v>
                </c:pt>
                <c:pt idx="157">
                  <c:v>136.17192008801399</c:v>
                </c:pt>
                <c:pt idx="158">
                  <c:v>134.44013170244099</c:v>
                </c:pt>
                <c:pt idx="159">
                  <c:v>131.93269442013801</c:v>
                </c:pt>
                <c:pt idx="160">
                  <c:v>126.46105768618099</c:v>
                </c:pt>
                <c:pt idx="161">
                  <c:v>123.94988349213899</c:v>
                </c:pt>
                <c:pt idx="162">
                  <c:v>121.325538707386</c:v>
                </c:pt>
                <c:pt idx="163">
                  <c:v>120.885286005119</c:v>
                </c:pt>
                <c:pt idx="164">
                  <c:v>119.47006850522</c:v>
                </c:pt>
                <c:pt idx="165">
                  <c:v>119.427831627562</c:v>
                </c:pt>
                <c:pt idx="166">
                  <c:v>117.841225297039</c:v>
                </c:pt>
                <c:pt idx="167">
                  <c:v>117.426362718626</c:v>
                </c:pt>
                <c:pt idx="168">
                  <c:v>117.35353327463299</c:v>
                </c:pt>
                <c:pt idx="169">
                  <c:v>118.188584709761</c:v>
                </c:pt>
                <c:pt idx="170">
                  <c:v>118.977060204314</c:v>
                </c:pt>
                <c:pt idx="171">
                  <c:v>120.03553514880799</c:v>
                </c:pt>
                <c:pt idx="172">
                  <c:v>120.855677788213</c:v>
                </c:pt>
                <c:pt idx="173">
                  <c:v>122.530196908875</c:v>
                </c:pt>
                <c:pt idx="174">
                  <c:v>124.127184154508</c:v>
                </c:pt>
                <c:pt idx="175">
                  <c:v>128.88956872159699</c:v>
                </c:pt>
                <c:pt idx="176">
                  <c:v>133.70656205543401</c:v>
                </c:pt>
                <c:pt idx="177">
                  <c:v>138.10113950748601</c:v>
                </c:pt>
                <c:pt idx="178">
                  <c:v>139.72942323380499</c:v>
                </c:pt>
                <c:pt idx="179">
                  <c:v>141.175724999317</c:v>
                </c:pt>
                <c:pt idx="180">
                  <c:v>142.928341395031</c:v>
                </c:pt>
                <c:pt idx="181">
                  <c:v>141.68296962537701</c:v>
                </c:pt>
                <c:pt idx="182">
                  <c:v>139.36391470470599</c:v>
                </c:pt>
                <c:pt idx="183">
                  <c:v>137.42692591973599</c:v>
                </c:pt>
                <c:pt idx="184">
                  <c:v>138.932699093454</c:v>
                </c:pt>
                <c:pt idx="185">
                  <c:v>141.067051521335</c:v>
                </c:pt>
                <c:pt idx="186">
                  <c:v>143.43366364644501</c:v>
                </c:pt>
                <c:pt idx="187">
                  <c:v>145.28727849172799</c:v>
                </c:pt>
                <c:pt idx="188">
                  <c:v>148.82803207419099</c:v>
                </c:pt>
                <c:pt idx="189">
                  <c:v>151.28756136142499</c:v>
                </c:pt>
                <c:pt idx="190">
                  <c:v>153.48050208282899</c:v>
                </c:pt>
                <c:pt idx="191">
                  <c:v>152.432789769359</c:v>
                </c:pt>
                <c:pt idx="192">
                  <c:v>151.28576630689099</c:v>
                </c:pt>
                <c:pt idx="193">
                  <c:v>148.31841282637001</c:v>
                </c:pt>
                <c:pt idx="194">
                  <c:v>147.38311124930601</c:v>
                </c:pt>
                <c:pt idx="195">
                  <c:v>147.418875950776</c:v>
                </c:pt>
                <c:pt idx="196">
                  <c:v>149.55474594922299</c:v>
                </c:pt>
                <c:pt idx="197">
                  <c:v>150.38208997335701</c:v>
                </c:pt>
                <c:pt idx="198">
                  <c:v>153.11219144294401</c:v>
                </c:pt>
                <c:pt idx="199">
                  <c:v>155.61950047327099</c:v>
                </c:pt>
                <c:pt idx="200">
                  <c:v>160.33643064380001</c:v>
                </c:pt>
                <c:pt idx="201">
                  <c:v>162.269511356978</c:v>
                </c:pt>
                <c:pt idx="202">
                  <c:v>163.22100938249</c:v>
                </c:pt>
                <c:pt idx="203">
                  <c:v>162.62116926343299</c:v>
                </c:pt>
                <c:pt idx="204">
                  <c:v>162.03723467191301</c:v>
                </c:pt>
                <c:pt idx="205">
                  <c:v>163.14506470760699</c:v>
                </c:pt>
                <c:pt idx="206">
                  <c:v>163.56874952695</c:v>
                </c:pt>
                <c:pt idx="207">
                  <c:v>165.25278264294499</c:v>
                </c:pt>
                <c:pt idx="208">
                  <c:v>166.265047241866</c:v>
                </c:pt>
                <c:pt idx="209">
                  <c:v>168.77636434537899</c:v>
                </c:pt>
                <c:pt idx="210">
                  <c:v>169.715672923184</c:v>
                </c:pt>
                <c:pt idx="211">
                  <c:v>170.23991079437701</c:v>
                </c:pt>
                <c:pt idx="212">
                  <c:v>171.53814233920099</c:v>
                </c:pt>
                <c:pt idx="213">
                  <c:v>173.94368828075699</c:v>
                </c:pt>
                <c:pt idx="214">
                  <c:v>176.41016446552899</c:v>
                </c:pt>
                <c:pt idx="215">
                  <c:v>176.65857152864601</c:v>
                </c:pt>
                <c:pt idx="216">
                  <c:v>177.69208708382601</c:v>
                </c:pt>
                <c:pt idx="217">
                  <c:v>178.522436094417</c:v>
                </c:pt>
                <c:pt idx="218">
                  <c:v>180.39050634632699</c:v>
                </c:pt>
                <c:pt idx="219">
                  <c:v>180.015024175234</c:v>
                </c:pt>
                <c:pt idx="220">
                  <c:v>176.92294746141101</c:v>
                </c:pt>
                <c:pt idx="221">
                  <c:v>174.33142169544601</c:v>
                </c:pt>
                <c:pt idx="222">
                  <c:v>173.648861837585</c:v>
                </c:pt>
                <c:pt idx="223">
                  <c:v>179.56479854715101</c:v>
                </c:pt>
                <c:pt idx="224">
                  <c:v>184.67530184954799</c:v>
                </c:pt>
                <c:pt idx="225">
                  <c:v>189.618476088835</c:v>
                </c:pt>
                <c:pt idx="226">
                  <c:v>191.80923791296499</c:v>
                </c:pt>
                <c:pt idx="227">
                  <c:v>194.84997090072901</c:v>
                </c:pt>
                <c:pt idx="228">
                  <c:v>197.234356012782</c:v>
                </c:pt>
                <c:pt idx="229">
                  <c:v>197.91272158586301</c:v>
                </c:pt>
                <c:pt idx="230">
                  <c:v>199.331351779334</c:v>
                </c:pt>
                <c:pt idx="231">
                  <c:v>201.29377075151501</c:v>
                </c:pt>
                <c:pt idx="232">
                  <c:v>204.241625003455</c:v>
                </c:pt>
                <c:pt idx="233">
                  <c:v>205.43213407530101</c:v>
                </c:pt>
                <c:pt idx="234">
                  <c:v>206.70873614526701</c:v>
                </c:pt>
                <c:pt idx="235">
                  <c:v>207.252039581388</c:v>
                </c:pt>
                <c:pt idx="236">
                  <c:v>207.90754523017901</c:v>
                </c:pt>
                <c:pt idx="237">
                  <c:v>206.556291465252</c:v>
                </c:pt>
                <c:pt idx="238">
                  <c:v>206.95569379336601</c:v>
                </c:pt>
                <c:pt idx="239">
                  <c:v>208.20962765581999</c:v>
                </c:pt>
                <c:pt idx="240">
                  <c:v>212.19307600971001</c:v>
                </c:pt>
                <c:pt idx="241">
                  <c:v>214.09643391935799</c:v>
                </c:pt>
                <c:pt idx="242">
                  <c:v>216.41388857890101</c:v>
                </c:pt>
                <c:pt idx="243">
                  <c:v>216.87410520345099</c:v>
                </c:pt>
                <c:pt idx="244">
                  <c:v>218.530154554424</c:v>
                </c:pt>
                <c:pt idx="245">
                  <c:v>219.50626904080499</c:v>
                </c:pt>
                <c:pt idx="246">
                  <c:v>221.69182290704501</c:v>
                </c:pt>
                <c:pt idx="247">
                  <c:v>223.16940202015499</c:v>
                </c:pt>
                <c:pt idx="248">
                  <c:v>224.56641038443701</c:v>
                </c:pt>
                <c:pt idx="249">
                  <c:v>225.85571335584601</c:v>
                </c:pt>
                <c:pt idx="250">
                  <c:v>227.62869624641701</c:v>
                </c:pt>
                <c:pt idx="251">
                  <c:v>228.89569569396701</c:v>
                </c:pt>
                <c:pt idx="252">
                  <c:v>228.07271853234499</c:v>
                </c:pt>
                <c:pt idx="253">
                  <c:v>226.55772934139799</c:v>
                </c:pt>
                <c:pt idx="254">
                  <c:v>224.915062949413</c:v>
                </c:pt>
                <c:pt idx="255">
                  <c:v>225.76228512369099</c:v>
                </c:pt>
                <c:pt idx="256">
                  <c:v>228.54370469705501</c:v>
                </c:pt>
                <c:pt idx="257">
                  <c:v>232.316823222219</c:v>
                </c:pt>
                <c:pt idx="258">
                  <c:v>235.33536040862199</c:v>
                </c:pt>
                <c:pt idx="259">
                  <c:v>236.96321409110601</c:v>
                </c:pt>
                <c:pt idx="260">
                  <c:v>238.510231969513</c:v>
                </c:pt>
                <c:pt idx="261">
                  <c:v>240.15920576805399</c:v>
                </c:pt>
                <c:pt idx="262">
                  <c:v>242.51508997958899</c:v>
                </c:pt>
                <c:pt idx="263">
                  <c:v>244.79989811099699</c:v>
                </c:pt>
                <c:pt idx="264">
                  <c:v>247.40017181124699</c:v>
                </c:pt>
                <c:pt idx="265">
                  <c:v>248.82787519894001</c:v>
                </c:pt>
                <c:pt idx="266">
                  <c:v>250.709832450878</c:v>
                </c:pt>
                <c:pt idx="267">
                  <c:v>251.41346446333799</c:v>
                </c:pt>
                <c:pt idx="268">
                  <c:v>251.66260289648699</c:v>
                </c:pt>
                <c:pt idx="269">
                  <c:v>250.95833738172001</c:v>
                </c:pt>
                <c:pt idx="270">
                  <c:v>252.257652275346</c:v>
                </c:pt>
                <c:pt idx="271">
                  <c:v>254.73536668429699</c:v>
                </c:pt>
                <c:pt idx="272">
                  <c:v>257.50192805345802</c:v>
                </c:pt>
                <c:pt idx="273">
                  <c:v>258.16002427631503</c:v>
                </c:pt>
                <c:pt idx="274">
                  <c:v>257.82264759975902</c:v>
                </c:pt>
                <c:pt idx="275">
                  <c:v>257.55246323464002</c:v>
                </c:pt>
                <c:pt idx="276">
                  <c:v>257.87196952009299</c:v>
                </c:pt>
                <c:pt idx="277">
                  <c:v>260.02178784369602</c:v>
                </c:pt>
                <c:pt idx="278">
                  <c:v>262.03209871169702</c:v>
                </c:pt>
                <c:pt idx="279">
                  <c:v>265.866339058194</c:v>
                </c:pt>
                <c:pt idx="280">
                  <c:v>268.15655858105703</c:v>
                </c:pt>
                <c:pt idx="281">
                  <c:v>270.54893294881799</c:v>
                </c:pt>
                <c:pt idx="282">
                  <c:v>270.50669070864302</c:v>
                </c:pt>
                <c:pt idx="283">
                  <c:v>270.97563163976798</c:v>
                </c:pt>
                <c:pt idx="284">
                  <c:v>271.92869961742201</c:v>
                </c:pt>
                <c:pt idx="285">
                  <c:v>273.61639500492601</c:v>
                </c:pt>
                <c:pt idx="286">
                  <c:v>276.54323410233502</c:v>
                </c:pt>
                <c:pt idx="287">
                  <c:v>279.25840781606701</c:v>
                </c:pt>
                <c:pt idx="288">
                  <c:v>281.14472113503399</c:v>
                </c:pt>
                <c:pt idx="289">
                  <c:v>282.00193828627903</c:v>
                </c:pt>
                <c:pt idx="290">
                  <c:v>282.19976851416402</c:v>
                </c:pt>
                <c:pt idx="291">
                  <c:v>286.11915459367799</c:v>
                </c:pt>
                <c:pt idx="292">
                  <c:v>286.42034529230801</c:v>
                </c:pt>
                <c:pt idx="293">
                  <c:v>287.26833517556901</c:v>
                </c:pt>
                <c:pt idx="294">
                  <c:v>285.38077952378001</c:v>
                </c:pt>
                <c:pt idx="295">
                  <c:v>289.18685741436701</c:v>
                </c:pt>
                <c:pt idx="296">
                  <c:v>292.97300177835001</c:v>
                </c:pt>
                <c:pt idx="297">
                  <c:v>297.37557407200302</c:v>
                </c:pt>
                <c:pt idx="298">
                  <c:v>298.91189085289</c:v>
                </c:pt>
                <c:pt idx="299">
                  <c:v>300.38022791876102</c:v>
                </c:pt>
                <c:pt idx="300">
                  <c:v>300.96789982984001</c:v>
                </c:pt>
                <c:pt idx="301">
                  <c:v>302.97079173057801</c:v>
                </c:pt>
                <c:pt idx="302">
                  <c:v>305.996986703684</c:v>
                </c:pt>
                <c:pt idx="303">
                  <c:v>310.34320175738998</c:v>
                </c:pt>
                <c:pt idx="304">
                  <c:v>317.47448610145898</c:v>
                </c:pt>
                <c:pt idx="305">
                  <c:v>327.225041580023</c:v>
                </c:pt>
                <c:pt idx="306">
                  <c:v>337.46278922457799</c:v>
                </c:pt>
                <c:pt idx="307">
                  <c:v>345.14981223157901</c:v>
                </c:pt>
                <c:pt idx="308">
                  <c:v>351.04879701309301</c:v>
                </c:pt>
                <c:pt idx="309">
                  <c:v>358.12202868843099</c:v>
                </c:pt>
                <c:pt idx="310">
                  <c:v>368.08527105895502</c:v>
                </c:pt>
                <c:pt idx="311">
                  <c:v>376.73329238884401</c:v>
                </c:pt>
                <c:pt idx="312">
                  <c:v>383.56122079500801</c:v>
                </c:pt>
                <c:pt idx="313">
                  <c:v>384.28575107270802</c:v>
                </c:pt>
                <c:pt idx="314">
                  <c:v>387.56683483250299</c:v>
                </c:pt>
                <c:pt idx="315">
                  <c:v>393.84364734676899</c:v>
                </c:pt>
                <c:pt idx="316">
                  <c:v>404.098311330814</c:v>
                </c:pt>
                <c:pt idx="317">
                  <c:v>411.06486997952601</c:v>
                </c:pt>
                <c:pt idx="318">
                  <c:v>411.37346258098103</c:v>
                </c:pt>
                <c:pt idx="319">
                  <c:v>408.79731332130802</c:v>
                </c:pt>
                <c:pt idx="320">
                  <c:v>401.96467439928603</c:v>
                </c:pt>
                <c:pt idx="321">
                  <c:v>394.25110994148901</c:v>
                </c:pt>
                <c:pt idx="322">
                  <c:v>379.98375234482302</c:v>
                </c:pt>
                <c:pt idx="323">
                  <c:v>368.60541397136899</c:v>
                </c:pt>
                <c:pt idx="324">
                  <c:v>356.67491463384698</c:v>
                </c:pt>
                <c:pt idx="325">
                  <c:v>353.33029779025298</c:v>
                </c:pt>
                <c:pt idx="326">
                  <c:v>345.60397760074</c:v>
                </c:pt>
                <c:pt idx="327">
                  <c:v>343.23475373154997</c:v>
                </c:pt>
                <c:pt idx="328">
                  <c:v>334.83211329817601</c:v>
                </c:pt>
                <c:pt idx="329">
                  <c:v>336.44206423635802</c:v>
                </c:pt>
                <c:pt idx="330">
                  <c:v>335.11931040146499</c:v>
                </c:pt>
                <c:pt idx="331">
                  <c:v>337.65062160882002</c:v>
                </c:pt>
                <c:pt idx="332">
                  <c:v>334.18079239382701</c:v>
                </c:pt>
                <c:pt idx="333">
                  <c:v>331.586139215142</c:v>
                </c:pt>
                <c:pt idx="334">
                  <c:v>329.07736405808902</c:v>
                </c:pt>
                <c:pt idx="335">
                  <c:v>326.39110745601801</c:v>
                </c:pt>
                <c:pt idx="336">
                  <c:v>318.33489352857202</c:v>
                </c:pt>
                <c:pt idx="337">
                  <c:v>309.50627830425998</c:v>
                </c:pt>
                <c:pt idx="338">
                  <c:v>302.65523849578898</c:v>
                </c:pt>
                <c:pt idx="339">
                  <c:v>303.62854640616501</c:v>
                </c:pt>
                <c:pt idx="340">
                  <c:v>304.98345087246298</c:v>
                </c:pt>
                <c:pt idx="341">
                  <c:v>305.839878099158</c:v>
                </c:pt>
                <c:pt idx="342">
                  <c:v>304.17509766542503</c:v>
                </c:pt>
                <c:pt idx="343">
                  <c:v>303.37112707841698</c:v>
                </c:pt>
                <c:pt idx="344">
                  <c:v>305.33704780308301</c:v>
                </c:pt>
                <c:pt idx="345">
                  <c:v>308.22472866522901</c:v>
                </c:pt>
                <c:pt idx="346">
                  <c:v>313.78138072860099</c:v>
                </c:pt>
                <c:pt idx="347">
                  <c:v>316.68150669431498</c:v>
                </c:pt>
                <c:pt idx="348">
                  <c:v>319.76682024888999</c:v>
                </c:pt>
                <c:pt idx="349">
                  <c:v>320.91045691139902</c:v>
                </c:pt>
                <c:pt idx="350">
                  <c:v>320.44132366632198</c:v>
                </c:pt>
                <c:pt idx="351">
                  <c:v>319.621196234058</c:v>
                </c:pt>
                <c:pt idx="352">
                  <c:v>318.91358558755798</c:v>
                </c:pt>
                <c:pt idx="353">
                  <c:v>317.95541309831901</c:v>
                </c:pt>
                <c:pt idx="354">
                  <c:v>313.63227333779099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ED-479A-BD23-8E3982D6A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8576"/>
        <c:axId val="526028968"/>
      </c:scatterChart>
      <c:valAx>
        <c:axId val="526028576"/>
        <c:scaling>
          <c:orientation val="minMax"/>
          <c:max val="45869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968"/>
        <c:crosses val="autoZero"/>
        <c:crossBetween val="midCat"/>
        <c:majorUnit val="365"/>
      </c:valAx>
      <c:valAx>
        <c:axId val="5260289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57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PropertyType!$P$7:$P$124</c:f>
              <c:numCache>
                <c:formatCode>[$-409]mmm\-yy;@</c:formatCode>
                <c:ptCount val="11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  <c:pt idx="117">
                  <c:v>45838</c:v>
                </c:pt>
              </c:numCache>
            </c:numRef>
          </c:xVal>
          <c:yVal>
            <c:numRef>
              <c:f>PropertyType!$Q$7:$Q$124</c:f>
              <c:numCache>
                <c:formatCode>0</c:formatCode>
                <c:ptCount val="118"/>
                <c:pt idx="0">
                  <c:v>58.615770738217201</c:v>
                </c:pt>
                <c:pt idx="1">
                  <c:v>62.2461632156188</c:v>
                </c:pt>
                <c:pt idx="2">
                  <c:v>65.758235169819898</c:v>
                </c:pt>
                <c:pt idx="3">
                  <c:v>65.475171135702297</c:v>
                </c:pt>
                <c:pt idx="4">
                  <c:v>65.962928727151805</c:v>
                </c:pt>
                <c:pt idx="5">
                  <c:v>69.834165240443099</c:v>
                </c:pt>
                <c:pt idx="6">
                  <c:v>74.858899836851606</c:v>
                </c:pt>
                <c:pt idx="7">
                  <c:v>77.340588652544</c:v>
                </c:pt>
                <c:pt idx="8">
                  <c:v>77.747785436389293</c:v>
                </c:pt>
                <c:pt idx="9">
                  <c:v>78.410915162119593</c:v>
                </c:pt>
                <c:pt idx="10">
                  <c:v>80.315997980492597</c:v>
                </c:pt>
                <c:pt idx="11">
                  <c:v>82.751925006481898</c:v>
                </c:pt>
                <c:pt idx="12">
                  <c:v>85.499474427790801</c:v>
                </c:pt>
                <c:pt idx="13">
                  <c:v>89.284883416430503</c:v>
                </c:pt>
                <c:pt idx="14">
                  <c:v>90.690906785578207</c:v>
                </c:pt>
                <c:pt idx="15">
                  <c:v>90.477951497737493</c:v>
                </c:pt>
                <c:pt idx="16">
                  <c:v>93.077075550289905</c:v>
                </c:pt>
                <c:pt idx="17">
                  <c:v>98.377221839488698</c:v>
                </c:pt>
                <c:pt idx="18">
                  <c:v>101.044041391237</c:v>
                </c:pt>
                <c:pt idx="19">
                  <c:v>100</c:v>
                </c:pt>
                <c:pt idx="20">
                  <c:v>100.268981682811</c:v>
                </c:pt>
                <c:pt idx="21">
                  <c:v>102.555191353372</c:v>
                </c:pt>
                <c:pt idx="22">
                  <c:v>103.31029642403099</c:v>
                </c:pt>
                <c:pt idx="23">
                  <c:v>102.592153743468</c:v>
                </c:pt>
                <c:pt idx="24">
                  <c:v>103.612429485211</c:v>
                </c:pt>
                <c:pt idx="25">
                  <c:v>106.307491692239</c:v>
                </c:pt>
                <c:pt idx="26">
                  <c:v>108.623430146895</c:v>
                </c:pt>
                <c:pt idx="27">
                  <c:v>109.923548983546</c:v>
                </c:pt>
                <c:pt idx="28">
                  <c:v>112.60728808387999</c:v>
                </c:pt>
                <c:pt idx="29">
                  <c:v>116.22575925696501</c:v>
                </c:pt>
                <c:pt idx="30">
                  <c:v>118.460933732198</c:v>
                </c:pt>
                <c:pt idx="31">
                  <c:v>120.74530571517001</c:v>
                </c:pt>
                <c:pt idx="32">
                  <c:v>125.104126433868</c:v>
                </c:pt>
                <c:pt idx="33">
                  <c:v>129.90705613129199</c:v>
                </c:pt>
                <c:pt idx="34">
                  <c:v>134.55266695509999</c:v>
                </c:pt>
                <c:pt idx="35">
                  <c:v>139.20282667878701</c:v>
                </c:pt>
                <c:pt idx="36">
                  <c:v>144.41597009473799</c:v>
                </c:pt>
                <c:pt idx="37">
                  <c:v>150.61382346243099</c:v>
                </c:pt>
                <c:pt idx="38">
                  <c:v>155.642160430139</c:v>
                </c:pt>
                <c:pt idx="39">
                  <c:v>158.993508788301</c:v>
                </c:pt>
                <c:pt idx="40">
                  <c:v>162.44284475970699</c:v>
                </c:pt>
                <c:pt idx="41">
                  <c:v>166.02636375314199</c:v>
                </c:pt>
                <c:pt idx="42">
                  <c:v>166.17503365453101</c:v>
                </c:pt>
                <c:pt idx="43">
                  <c:v>164.978592169736</c:v>
                </c:pt>
                <c:pt idx="44">
                  <c:v>168.63994434143299</c:v>
                </c:pt>
                <c:pt idx="45">
                  <c:v>175.53521875976301</c:v>
                </c:pt>
                <c:pt idx="46">
                  <c:v>173.39282102442201</c:v>
                </c:pt>
                <c:pt idx="47">
                  <c:v>166.071037117081</c:v>
                </c:pt>
                <c:pt idx="48">
                  <c:v>163.66841632234099</c:v>
                </c:pt>
                <c:pt idx="49">
                  <c:v>162.64610334630601</c:v>
                </c:pt>
                <c:pt idx="50">
                  <c:v>154.16839747409799</c:v>
                </c:pt>
                <c:pt idx="51">
                  <c:v>142.28733757109001</c:v>
                </c:pt>
                <c:pt idx="52">
                  <c:v>131.633522074615</c:v>
                </c:pt>
                <c:pt idx="53">
                  <c:v>122.122751349559</c:v>
                </c:pt>
                <c:pt idx="54">
                  <c:v>120.72559468342099</c:v>
                </c:pt>
                <c:pt idx="55">
                  <c:v>122.35056605529</c:v>
                </c:pt>
                <c:pt idx="56">
                  <c:v>118.686192329345</c:v>
                </c:pt>
                <c:pt idx="57">
                  <c:v>113.53919237014701</c:v>
                </c:pt>
                <c:pt idx="58">
                  <c:v>111.119486570231</c:v>
                </c:pt>
                <c:pt idx="59">
                  <c:v>109.092378462583</c:v>
                </c:pt>
                <c:pt idx="60">
                  <c:v>107.146968732396</c:v>
                </c:pt>
                <c:pt idx="61">
                  <c:v>108.69470154091501</c:v>
                </c:pt>
                <c:pt idx="62">
                  <c:v>110.400697694806</c:v>
                </c:pt>
                <c:pt idx="63">
                  <c:v>109.040309081873</c:v>
                </c:pt>
                <c:pt idx="64">
                  <c:v>107.503171850082</c:v>
                </c:pt>
                <c:pt idx="65">
                  <c:v>107.679980086059</c:v>
                </c:pt>
                <c:pt idx="66">
                  <c:v>110.717841403975</c:v>
                </c:pt>
                <c:pt idx="67">
                  <c:v>113.735857122239</c:v>
                </c:pt>
                <c:pt idx="68">
                  <c:v>115.01434631944301</c:v>
                </c:pt>
                <c:pt idx="69">
                  <c:v>116.43594093214701</c:v>
                </c:pt>
                <c:pt idx="70">
                  <c:v>119.063467042257</c:v>
                </c:pt>
                <c:pt idx="71">
                  <c:v>122.05109123041299</c:v>
                </c:pt>
                <c:pt idx="72">
                  <c:v>125.901156772721</c:v>
                </c:pt>
                <c:pt idx="73">
                  <c:v>131.25964415612299</c:v>
                </c:pt>
                <c:pt idx="74">
                  <c:v>133.35301200080301</c:v>
                </c:pt>
                <c:pt idx="75">
                  <c:v>133.84964450360999</c:v>
                </c:pt>
                <c:pt idx="76">
                  <c:v>137.99676763343601</c:v>
                </c:pt>
                <c:pt idx="77">
                  <c:v>143.04532792585599</c:v>
                </c:pt>
                <c:pt idx="78">
                  <c:v>143.253122663146</c:v>
                </c:pt>
                <c:pt idx="79">
                  <c:v>142.02565271851799</c:v>
                </c:pt>
                <c:pt idx="80">
                  <c:v>144.438834383917</c:v>
                </c:pt>
                <c:pt idx="81">
                  <c:v>148.51041476276299</c:v>
                </c:pt>
                <c:pt idx="82">
                  <c:v>152.75041516969901</c:v>
                </c:pt>
                <c:pt idx="83">
                  <c:v>156.42778867613501</c:v>
                </c:pt>
                <c:pt idx="84">
                  <c:v>162.15450934158801</c:v>
                </c:pt>
                <c:pt idx="85">
                  <c:v>169.22186755435999</c:v>
                </c:pt>
                <c:pt idx="86">
                  <c:v>169.730391869116</c:v>
                </c:pt>
                <c:pt idx="87">
                  <c:v>168.18944157719301</c:v>
                </c:pt>
                <c:pt idx="88">
                  <c:v>172.38329774899</c:v>
                </c:pt>
                <c:pt idx="89">
                  <c:v>178.32348099708901</c:v>
                </c:pt>
                <c:pt idx="90">
                  <c:v>179.73125166828299</c:v>
                </c:pt>
                <c:pt idx="91">
                  <c:v>179.49353303846499</c:v>
                </c:pt>
                <c:pt idx="92">
                  <c:v>182.13109744933001</c:v>
                </c:pt>
                <c:pt idx="93">
                  <c:v>185.47703832392301</c:v>
                </c:pt>
                <c:pt idx="94">
                  <c:v>186.99677238471099</c:v>
                </c:pt>
                <c:pt idx="95">
                  <c:v>187.01306882780099</c:v>
                </c:pt>
                <c:pt idx="96">
                  <c:v>186.02417224186399</c:v>
                </c:pt>
                <c:pt idx="97">
                  <c:v>183.998589346073</c:v>
                </c:pt>
                <c:pt idx="98">
                  <c:v>188.771180940785</c:v>
                </c:pt>
                <c:pt idx="99">
                  <c:v>195.617267429131</c:v>
                </c:pt>
                <c:pt idx="100">
                  <c:v>197.27432343326399</c:v>
                </c:pt>
                <c:pt idx="101">
                  <c:v>202.174897926141</c:v>
                </c:pt>
                <c:pt idx="102">
                  <c:v>211.16507618117001</c:v>
                </c:pt>
                <c:pt idx="103">
                  <c:v>215.95884992938301</c:v>
                </c:pt>
                <c:pt idx="104">
                  <c:v>220.018441956202</c:v>
                </c:pt>
                <c:pt idx="105">
                  <c:v>230.694999420963</c:v>
                </c:pt>
                <c:pt idx="106">
                  <c:v>230.56253187719901</c:v>
                </c:pt>
                <c:pt idx="107">
                  <c:v>220.588800786435</c:v>
                </c:pt>
                <c:pt idx="108">
                  <c:v>217.82262926516199</c:v>
                </c:pt>
                <c:pt idx="109">
                  <c:v>222.687962752099</c:v>
                </c:pt>
                <c:pt idx="110">
                  <c:v>222.222591516976</c:v>
                </c:pt>
                <c:pt idx="111">
                  <c:v>215.508119804416</c:v>
                </c:pt>
                <c:pt idx="112">
                  <c:v>215.20829525208899</c:v>
                </c:pt>
                <c:pt idx="113">
                  <c:v>216.613673083442</c:v>
                </c:pt>
                <c:pt idx="114">
                  <c:v>214.10075276022201</c:v>
                </c:pt>
                <c:pt idx="115">
                  <c:v>214.964384913864</c:v>
                </c:pt>
                <c:pt idx="116">
                  <c:v>217.07270419004001</c:v>
                </c:pt>
                <c:pt idx="117">
                  <c:v>212.37840418922801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94-4269-8763-3A1BC461280B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PropertyType!$P$7:$P$124</c:f>
              <c:numCache>
                <c:formatCode>[$-409]mmm\-yy;@</c:formatCode>
                <c:ptCount val="11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  <c:pt idx="117">
                  <c:v>45838</c:v>
                </c:pt>
              </c:numCache>
            </c:numRef>
          </c:xVal>
          <c:yVal>
            <c:numRef>
              <c:f>PropertyType!$R$7:$R$124</c:f>
              <c:numCache>
                <c:formatCode>0</c:formatCode>
                <c:ptCount val="118"/>
                <c:pt idx="0">
                  <c:v>68.025971959707803</c:v>
                </c:pt>
                <c:pt idx="1">
                  <c:v>70.267113023934698</c:v>
                </c:pt>
                <c:pt idx="2">
                  <c:v>71.772697887225902</c:v>
                </c:pt>
                <c:pt idx="3">
                  <c:v>70.476949377777302</c:v>
                </c:pt>
                <c:pt idx="4">
                  <c:v>70.300675443214502</c:v>
                </c:pt>
                <c:pt idx="5">
                  <c:v>73.012174460543605</c:v>
                </c:pt>
                <c:pt idx="6">
                  <c:v>77.083445288470202</c:v>
                </c:pt>
                <c:pt idx="7">
                  <c:v>79.214902048137702</c:v>
                </c:pt>
                <c:pt idx="8">
                  <c:v>79.378668629056705</c:v>
                </c:pt>
                <c:pt idx="9">
                  <c:v>79.649255122378804</c:v>
                </c:pt>
                <c:pt idx="10">
                  <c:v>81.363299433196801</c:v>
                </c:pt>
                <c:pt idx="11">
                  <c:v>84.098091540635494</c:v>
                </c:pt>
                <c:pt idx="12">
                  <c:v>86.853045163879301</c:v>
                </c:pt>
                <c:pt idx="13">
                  <c:v>87.933147319182098</c:v>
                </c:pt>
                <c:pt idx="14">
                  <c:v>88.29004680688</c:v>
                </c:pt>
                <c:pt idx="15">
                  <c:v>90.775581895233898</c:v>
                </c:pt>
                <c:pt idx="16">
                  <c:v>94.619793490746801</c:v>
                </c:pt>
                <c:pt idx="17">
                  <c:v>98.280001779048106</c:v>
                </c:pt>
                <c:pt idx="18">
                  <c:v>99.759138544441498</c:v>
                </c:pt>
                <c:pt idx="19">
                  <c:v>100</c:v>
                </c:pt>
                <c:pt idx="20">
                  <c:v>101.507350532887</c:v>
                </c:pt>
                <c:pt idx="21">
                  <c:v>102.90752398076501</c:v>
                </c:pt>
                <c:pt idx="22">
                  <c:v>102.76461895476901</c:v>
                </c:pt>
                <c:pt idx="23">
                  <c:v>102.778943081409</c:v>
                </c:pt>
                <c:pt idx="24">
                  <c:v>103.993134527969</c:v>
                </c:pt>
                <c:pt idx="25">
                  <c:v>106.94195553456601</c:v>
                </c:pt>
                <c:pt idx="26">
                  <c:v>110.63840906124101</c:v>
                </c:pt>
                <c:pt idx="27">
                  <c:v>112.047829624748</c:v>
                </c:pt>
                <c:pt idx="28">
                  <c:v>112.24081131116399</c:v>
                </c:pt>
                <c:pt idx="29">
                  <c:v>113.59760385569901</c:v>
                </c:pt>
                <c:pt idx="30">
                  <c:v>116.633639372332</c:v>
                </c:pt>
                <c:pt idx="31">
                  <c:v>120.596331185765</c:v>
                </c:pt>
                <c:pt idx="32">
                  <c:v>126.84473118897</c:v>
                </c:pt>
                <c:pt idx="33">
                  <c:v>133.95256570147399</c:v>
                </c:pt>
                <c:pt idx="34">
                  <c:v>135.23773779731201</c:v>
                </c:pt>
                <c:pt idx="35">
                  <c:v>136.02328313590601</c:v>
                </c:pt>
                <c:pt idx="36">
                  <c:v>143.85595491190301</c:v>
                </c:pt>
                <c:pt idx="37">
                  <c:v>153.01995352818199</c:v>
                </c:pt>
                <c:pt idx="38">
                  <c:v>156.33320323967601</c:v>
                </c:pt>
                <c:pt idx="39">
                  <c:v>158.330243492162</c:v>
                </c:pt>
                <c:pt idx="40">
                  <c:v>163.20340111451401</c:v>
                </c:pt>
                <c:pt idx="41">
                  <c:v>167.88588308351399</c:v>
                </c:pt>
                <c:pt idx="42">
                  <c:v>171.12298061312401</c:v>
                </c:pt>
                <c:pt idx="43">
                  <c:v>173.32332879841701</c:v>
                </c:pt>
                <c:pt idx="44">
                  <c:v>175.446052184038</c:v>
                </c:pt>
                <c:pt idx="45">
                  <c:v>178.21881824254501</c:v>
                </c:pt>
                <c:pt idx="46">
                  <c:v>178.680495858678</c:v>
                </c:pt>
                <c:pt idx="47">
                  <c:v>175.74690786271901</c:v>
                </c:pt>
                <c:pt idx="48">
                  <c:v>172.750678899397</c:v>
                </c:pt>
                <c:pt idx="49">
                  <c:v>171.647053515598</c:v>
                </c:pt>
                <c:pt idx="50">
                  <c:v>165.37587632229199</c:v>
                </c:pt>
                <c:pt idx="51">
                  <c:v>154.30014208075499</c:v>
                </c:pt>
                <c:pt idx="52">
                  <c:v>143.24439576411999</c:v>
                </c:pt>
                <c:pt idx="53">
                  <c:v>136.081522568049</c:v>
                </c:pt>
                <c:pt idx="54">
                  <c:v>133.18027004475999</c:v>
                </c:pt>
                <c:pt idx="55">
                  <c:v>129.70437754921599</c:v>
                </c:pt>
                <c:pt idx="56">
                  <c:v>127.667304500163</c:v>
                </c:pt>
                <c:pt idx="57">
                  <c:v>128.99210141315001</c:v>
                </c:pt>
                <c:pt idx="58">
                  <c:v>125.289950791083</c:v>
                </c:pt>
                <c:pt idx="59">
                  <c:v>118.279902088848</c:v>
                </c:pt>
                <c:pt idx="60">
                  <c:v>118.126004869844</c:v>
                </c:pt>
                <c:pt idx="61">
                  <c:v>123.02350069558599</c:v>
                </c:pt>
                <c:pt idx="62">
                  <c:v>122.775511749061</c:v>
                </c:pt>
                <c:pt idx="63">
                  <c:v>118.644208955243</c:v>
                </c:pt>
                <c:pt idx="64">
                  <c:v>118.335170830157</c:v>
                </c:pt>
                <c:pt idx="65">
                  <c:v>120.493843004632</c:v>
                </c:pt>
                <c:pt idx="66">
                  <c:v>123.377764462049</c:v>
                </c:pt>
                <c:pt idx="67">
                  <c:v>124.223924052122</c:v>
                </c:pt>
                <c:pt idx="68">
                  <c:v>124.99901143829599</c:v>
                </c:pt>
                <c:pt idx="69">
                  <c:v>129.161966754302</c:v>
                </c:pt>
                <c:pt idx="70">
                  <c:v>133.41564785024499</c:v>
                </c:pt>
                <c:pt idx="71">
                  <c:v>135.249068565708</c:v>
                </c:pt>
                <c:pt idx="72">
                  <c:v>139.45257723955999</c:v>
                </c:pt>
                <c:pt idx="73">
                  <c:v>146.783914331745</c:v>
                </c:pt>
                <c:pt idx="74">
                  <c:v>150.67795537892201</c:v>
                </c:pt>
                <c:pt idx="75">
                  <c:v>151.30682990513299</c:v>
                </c:pt>
                <c:pt idx="76">
                  <c:v>154.89626575700001</c:v>
                </c:pt>
                <c:pt idx="77">
                  <c:v>161.750383816294</c:v>
                </c:pt>
                <c:pt idx="78">
                  <c:v>164.21383048833201</c:v>
                </c:pt>
                <c:pt idx="79">
                  <c:v>163.23675529744901</c:v>
                </c:pt>
                <c:pt idx="80">
                  <c:v>168.18792011619101</c:v>
                </c:pt>
                <c:pt idx="81">
                  <c:v>177.42062567967</c:v>
                </c:pt>
                <c:pt idx="82">
                  <c:v>180.57651428436401</c:v>
                </c:pt>
                <c:pt idx="83">
                  <c:v>180.591568570059</c:v>
                </c:pt>
                <c:pt idx="84">
                  <c:v>190.810339899795</c:v>
                </c:pt>
                <c:pt idx="85">
                  <c:v>207.80602143001599</c:v>
                </c:pt>
                <c:pt idx="86">
                  <c:v>212.119870861648</c:v>
                </c:pt>
                <c:pt idx="87">
                  <c:v>208.03194250490299</c:v>
                </c:pt>
                <c:pt idx="88">
                  <c:v>210.96906459653701</c:v>
                </c:pt>
                <c:pt idx="89">
                  <c:v>217.29166854136099</c:v>
                </c:pt>
                <c:pt idx="90">
                  <c:v>222.886847525528</c:v>
                </c:pt>
                <c:pt idx="91">
                  <c:v>226.97299037974199</c:v>
                </c:pt>
                <c:pt idx="92">
                  <c:v>230.83517010310999</c:v>
                </c:pt>
                <c:pt idx="93">
                  <c:v>234.116982881572</c:v>
                </c:pt>
                <c:pt idx="94">
                  <c:v>237.10665738246499</c:v>
                </c:pt>
                <c:pt idx="95">
                  <c:v>241.19129588220201</c:v>
                </c:pt>
                <c:pt idx="96">
                  <c:v>246.749174155031</c:v>
                </c:pt>
                <c:pt idx="97">
                  <c:v>251.707757656995</c:v>
                </c:pt>
                <c:pt idx="98">
                  <c:v>258.03953550508601</c:v>
                </c:pt>
                <c:pt idx="99">
                  <c:v>266.68005149168403</c:v>
                </c:pt>
                <c:pt idx="100">
                  <c:v>277.72937942765998</c:v>
                </c:pt>
                <c:pt idx="101">
                  <c:v>293.36032487894897</c:v>
                </c:pt>
                <c:pt idx="102">
                  <c:v>307.09220896174799</c:v>
                </c:pt>
                <c:pt idx="103">
                  <c:v>316.75464588690102</c:v>
                </c:pt>
                <c:pt idx="104">
                  <c:v>335.56787786016599</c:v>
                </c:pt>
                <c:pt idx="105">
                  <c:v>361.594654874703</c:v>
                </c:pt>
                <c:pt idx="106">
                  <c:v>363.740717095739</c:v>
                </c:pt>
                <c:pt idx="107">
                  <c:v>355.39283024607499</c:v>
                </c:pt>
                <c:pt idx="108">
                  <c:v>364.837963785395</c:v>
                </c:pt>
                <c:pt idx="109">
                  <c:v>381.20631222384202</c:v>
                </c:pt>
                <c:pt idx="110">
                  <c:v>387.152985695599</c:v>
                </c:pt>
                <c:pt idx="111">
                  <c:v>386.45186828892599</c:v>
                </c:pt>
                <c:pt idx="112">
                  <c:v>391.32963441046599</c:v>
                </c:pt>
                <c:pt idx="113">
                  <c:v>400.08371791681299</c:v>
                </c:pt>
                <c:pt idx="114">
                  <c:v>406.72022057990898</c:v>
                </c:pt>
                <c:pt idx="115">
                  <c:v>408.64073590007501</c:v>
                </c:pt>
                <c:pt idx="116">
                  <c:v>408.44142827701103</c:v>
                </c:pt>
                <c:pt idx="117">
                  <c:v>409.62660225430699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94-4269-8763-3A1BC461280B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PropertyType!$P$7:$P$124</c:f>
              <c:numCache>
                <c:formatCode>[$-409]mmm\-yy;@</c:formatCode>
                <c:ptCount val="11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  <c:pt idx="117">
                  <c:v>45838</c:v>
                </c:pt>
              </c:numCache>
            </c:numRef>
          </c:xVal>
          <c:yVal>
            <c:numRef>
              <c:f>PropertyType!$S$7:$S$124</c:f>
              <c:numCache>
                <c:formatCode>0</c:formatCode>
                <c:ptCount val="118"/>
                <c:pt idx="0">
                  <c:v>69.003729504196897</c:v>
                </c:pt>
                <c:pt idx="1">
                  <c:v>67.955569979357406</c:v>
                </c:pt>
                <c:pt idx="2">
                  <c:v>69.851864743800704</c:v>
                </c:pt>
                <c:pt idx="3">
                  <c:v>74.283126336537507</c:v>
                </c:pt>
                <c:pt idx="4">
                  <c:v>76.393352505318902</c:v>
                </c:pt>
                <c:pt idx="5">
                  <c:v>76.969744522461298</c:v>
                </c:pt>
                <c:pt idx="6">
                  <c:v>79.241318349291205</c:v>
                </c:pt>
                <c:pt idx="7">
                  <c:v>82.064136931469093</c:v>
                </c:pt>
                <c:pt idx="8">
                  <c:v>83.477910621722799</c:v>
                </c:pt>
                <c:pt idx="9">
                  <c:v>84.643846184613295</c:v>
                </c:pt>
                <c:pt idx="10">
                  <c:v>84.958476442815297</c:v>
                </c:pt>
                <c:pt idx="11">
                  <c:v>85.535477138047398</c:v>
                </c:pt>
                <c:pt idx="12">
                  <c:v>87.8438580133286</c:v>
                </c:pt>
                <c:pt idx="13">
                  <c:v>91.098373227620002</c:v>
                </c:pt>
                <c:pt idx="14">
                  <c:v>93.718896964125193</c:v>
                </c:pt>
                <c:pt idx="15">
                  <c:v>94.908421483296905</c:v>
                </c:pt>
                <c:pt idx="16">
                  <c:v>96.237739182588896</c:v>
                </c:pt>
                <c:pt idx="17">
                  <c:v>98.356134767612005</c:v>
                </c:pt>
                <c:pt idx="18">
                  <c:v>99.361217524274394</c:v>
                </c:pt>
                <c:pt idx="19">
                  <c:v>100</c:v>
                </c:pt>
                <c:pt idx="20">
                  <c:v>102.207242159636</c:v>
                </c:pt>
                <c:pt idx="21">
                  <c:v>105.399652791896</c:v>
                </c:pt>
                <c:pt idx="22">
                  <c:v>107.597727399741</c:v>
                </c:pt>
                <c:pt idx="23">
                  <c:v>108.51212163984999</c:v>
                </c:pt>
                <c:pt idx="24">
                  <c:v>109.819328327262</c:v>
                </c:pt>
                <c:pt idx="25">
                  <c:v>112.56371922981501</c:v>
                </c:pt>
                <c:pt idx="26">
                  <c:v>116.91919146623999</c:v>
                </c:pt>
                <c:pt idx="27">
                  <c:v>120.9454245128</c:v>
                </c:pt>
                <c:pt idx="28">
                  <c:v>124.84941396712</c:v>
                </c:pt>
                <c:pt idx="29">
                  <c:v>128.72376154204801</c:v>
                </c:pt>
                <c:pt idx="30">
                  <c:v>132.603452957261</c:v>
                </c:pt>
                <c:pt idx="31">
                  <c:v>138.071882417659</c:v>
                </c:pt>
                <c:pt idx="32">
                  <c:v>145.27519032541699</c:v>
                </c:pt>
                <c:pt idx="33">
                  <c:v>152.170692862414</c:v>
                </c:pt>
                <c:pt idx="34">
                  <c:v>155.56660343439299</c:v>
                </c:pt>
                <c:pt idx="35">
                  <c:v>159.24234086794601</c:v>
                </c:pt>
                <c:pt idx="36">
                  <c:v>169.65205065056799</c:v>
                </c:pt>
                <c:pt idx="37">
                  <c:v>182.25037089366899</c:v>
                </c:pt>
                <c:pt idx="38">
                  <c:v>183.46022730950199</c:v>
                </c:pt>
                <c:pt idx="39">
                  <c:v>181.397563870179</c:v>
                </c:pt>
                <c:pt idx="40">
                  <c:v>187.72296842008799</c:v>
                </c:pt>
                <c:pt idx="41">
                  <c:v>193.30109160724601</c:v>
                </c:pt>
                <c:pt idx="42">
                  <c:v>189.477806661215</c:v>
                </c:pt>
                <c:pt idx="43">
                  <c:v>187.20484133688799</c:v>
                </c:pt>
                <c:pt idx="44">
                  <c:v>194.094333359091</c:v>
                </c:pt>
                <c:pt idx="45">
                  <c:v>199.45998786209901</c:v>
                </c:pt>
                <c:pt idx="46">
                  <c:v>194.26059196380601</c:v>
                </c:pt>
                <c:pt idx="47">
                  <c:v>186.90112293962699</c:v>
                </c:pt>
                <c:pt idx="48">
                  <c:v>184.316107059866</c:v>
                </c:pt>
                <c:pt idx="49">
                  <c:v>181.55852769021399</c:v>
                </c:pt>
                <c:pt idx="50">
                  <c:v>169.38574265061101</c:v>
                </c:pt>
                <c:pt idx="51">
                  <c:v>156.82927482443199</c:v>
                </c:pt>
                <c:pt idx="52">
                  <c:v>151.68465514083999</c:v>
                </c:pt>
                <c:pt idx="53">
                  <c:v>148.50684125432099</c:v>
                </c:pt>
                <c:pt idx="54">
                  <c:v>145.15375951487101</c:v>
                </c:pt>
                <c:pt idx="55">
                  <c:v>141.284404849411</c:v>
                </c:pt>
                <c:pt idx="56">
                  <c:v>137.19025831911401</c:v>
                </c:pt>
                <c:pt idx="57">
                  <c:v>132.47982834068799</c:v>
                </c:pt>
                <c:pt idx="58">
                  <c:v>132.295935962328</c:v>
                </c:pt>
                <c:pt idx="59">
                  <c:v>133.859591200057</c:v>
                </c:pt>
                <c:pt idx="60">
                  <c:v>131.91016616205599</c:v>
                </c:pt>
                <c:pt idx="61">
                  <c:v>129.71191898932099</c:v>
                </c:pt>
                <c:pt idx="62">
                  <c:v>130.229334515598</c:v>
                </c:pt>
                <c:pt idx="63">
                  <c:v>131.29641831727099</c:v>
                </c:pt>
                <c:pt idx="64">
                  <c:v>131.85746942113599</c:v>
                </c:pt>
                <c:pt idx="65">
                  <c:v>134.16657320098301</c:v>
                </c:pt>
                <c:pt idx="66">
                  <c:v>136.70834802898599</c:v>
                </c:pt>
                <c:pt idx="67">
                  <c:v>137.63360904245201</c:v>
                </c:pt>
                <c:pt idx="68">
                  <c:v>140.98767928520999</c:v>
                </c:pt>
                <c:pt idx="69">
                  <c:v>149.326405608019</c:v>
                </c:pt>
                <c:pt idx="70">
                  <c:v>152.64752517339599</c:v>
                </c:pt>
                <c:pt idx="71">
                  <c:v>150.582611712681</c:v>
                </c:pt>
                <c:pt idx="72">
                  <c:v>153.42062280265401</c:v>
                </c:pt>
                <c:pt idx="73">
                  <c:v>160.34365279722601</c:v>
                </c:pt>
                <c:pt idx="74">
                  <c:v>164.604837575327</c:v>
                </c:pt>
                <c:pt idx="75">
                  <c:v>165.68157986776399</c:v>
                </c:pt>
                <c:pt idx="76">
                  <c:v>168.83557295452201</c:v>
                </c:pt>
                <c:pt idx="77">
                  <c:v>172.77718545883999</c:v>
                </c:pt>
                <c:pt idx="78">
                  <c:v>173.86409253298399</c:v>
                </c:pt>
                <c:pt idx="79">
                  <c:v>174.76827935163701</c:v>
                </c:pt>
                <c:pt idx="80">
                  <c:v>179.10326805950601</c:v>
                </c:pt>
                <c:pt idx="81">
                  <c:v>184.698194853491</c:v>
                </c:pt>
                <c:pt idx="82">
                  <c:v>188.711921294875</c:v>
                </c:pt>
                <c:pt idx="83">
                  <c:v>192.46451678853401</c:v>
                </c:pt>
                <c:pt idx="84">
                  <c:v>200.03332530192301</c:v>
                </c:pt>
                <c:pt idx="85">
                  <c:v>209.17916198526501</c:v>
                </c:pt>
                <c:pt idx="86">
                  <c:v>210.88358610157599</c:v>
                </c:pt>
                <c:pt idx="87">
                  <c:v>208.34742768738701</c:v>
                </c:pt>
                <c:pt idx="88">
                  <c:v>208.60144342752099</c:v>
                </c:pt>
                <c:pt idx="89">
                  <c:v>209.877688328538</c:v>
                </c:pt>
                <c:pt idx="90">
                  <c:v>211.40613269234399</c:v>
                </c:pt>
                <c:pt idx="91">
                  <c:v>212.49836248585899</c:v>
                </c:pt>
                <c:pt idx="92">
                  <c:v>212.358564071193</c:v>
                </c:pt>
                <c:pt idx="93">
                  <c:v>212.03827053104399</c:v>
                </c:pt>
                <c:pt idx="94">
                  <c:v>213.780949298232</c:v>
                </c:pt>
                <c:pt idx="95">
                  <c:v>216.260819071615</c:v>
                </c:pt>
                <c:pt idx="96">
                  <c:v>215.57397413600501</c:v>
                </c:pt>
                <c:pt idx="97">
                  <c:v>211.89777417517001</c:v>
                </c:pt>
                <c:pt idx="98">
                  <c:v>214.748809589681</c:v>
                </c:pt>
                <c:pt idx="99">
                  <c:v>223.170992599855</c:v>
                </c:pt>
                <c:pt idx="100">
                  <c:v>230.88879266768899</c:v>
                </c:pt>
                <c:pt idx="101">
                  <c:v>241.09389750798701</c:v>
                </c:pt>
                <c:pt idx="102">
                  <c:v>250.785037310371</c:v>
                </c:pt>
                <c:pt idx="103">
                  <c:v>255.957410170114</c:v>
                </c:pt>
                <c:pt idx="104">
                  <c:v>261.61968732298101</c:v>
                </c:pt>
                <c:pt idx="105">
                  <c:v>269.03919472208401</c:v>
                </c:pt>
                <c:pt idx="106">
                  <c:v>269.43611146483897</c:v>
                </c:pt>
                <c:pt idx="107">
                  <c:v>266.81941524018902</c:v>
                </c:pt>
                <c:pt idx="108">
                  <c:v>267.65879368060803</c:v>
                </c:pt>
                <c:pt idx="109">
                  <c:v>272.46137562999598</c:v>
                </c:pt>
                <c:pt idx="110">
                  <c:v>277.51795747059498</c:v>
                </c:pt>
                <c:pt idx="111">
                  <c:v>278.316875083475</c:v>
                </c:pt>
                <c:pt idx="112">
                  <c:v>279.52706629345698</c:v>
                </c:pt>
                <c:pt idx="113">
                  <c:v>282.53706012784198</c:v>
                </c:pt>
                <c:pt idx="114">
                  <c:v>284.38143724239802</c:v>
                </c:pt>
                <c:pt idx="115">
                  <c:v>284.95244215326102</c:v>
                </c:pt>
                <c:pt idx="116">
                  <c:v>283.92750310943097</c:v>
                </c:pt>
                <c:pt idx="117">
                  <c:v>280.30026288445998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94-4269-8763-3A1BC461280B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PropertyType!$P$7:$P$124</c:f>
              <c:numCache>
                <c:formatCode>[$-409]mmm\-yy;@</c:formatCode>
                <c:ptCount val="11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  <c:pt idx="117">
                  <c:v>45838</c:v>
                </c:pt>
              </c:numCache>
            </c:numRef>
          </c:xVal>
          <c:yVal>
            <c:numRef>
              <c:f>PropertyType!$T$7:$T$124</c:f>
              <c:numCache>
                <c:formatCode>0</c:formatCode>
                <c:ptCount val="118"/>
                <c:pt idx="0">
                  <c:v>62.240451233281803</c:v>
                </c:pt>
                <c:pt idx="1">
                  <c:v>62.996494762505002</c:v>
                </c:pt>
                <c:pt idx="2">
                  <c:v>64.101368076619295</c:v>
                </c:pt>
                <c:pt idx="3">
                  <c:v>65.107560448007405</c:v>
                </c:pt>
                <c:pt idx="4">
                  <c:v>67.646904602481001</c:v>
                </c:pt>
                <c:pt idx="5">
                  <c:v>70.9751275528251</c:v>
                </c:pt>
                <c:pt idx="6">
                  <c:v>72.535164127915607</c:v>
                </c:pt>
                <c:pt idx="7">
                  <c:v>73.240730450511194</c:v>
                </c:pt>
                <c:pt idx="8">
                  <c:v>74.852717764714399</c:v>
                </c:pt>
                <c:pt idx="9">
                  <c:v>77.397770834415496</c:v>
                </c:pt>
                <c:pt idx="10">
                  <c:v>80.005952018421993</c:v>
                </c:pt>
                <c:pt idx="11">
                  <c:v>82.212089727505102</c:v>
                </c:pt>
                <c:pt idx="12">
                  <c:v>84.709755449571205</c:v>
                </c:pt>
                <c:pt idx="13">
                  <c:v>86.909051435220405</c:v>
                </c:pt>
                <c:pt idx="14">
                  <c:v>88.752650162056298</c:v>
                </c:pt>
                <c:pt idx="15">
                  <c:v>91.295025550762603</c:v>
                </c:pt>
                <c:pt idx="16">
                  <c:v>95.726932756647201</c:v>
                </c:pt>
                <c:pt idx="17">
                  <c:v>100.347821385598</c:v>
                </c:pt>
                <c:pt idx="18">
                  <c:v>100.448739815913</c:v>
                </c:pt>
                <c:pt idx="19">
                  <c:v>100</c:v>
                </c:pt>
                <c:pt idx="20">
                  <c:v>104.26479815108399</c:v>
                </c:pt>
                <c:pt idx="21">
                  <c:v>110.09360132915801</c:v>
                </c:pt>
                <c:pt idx="22">
                  <c:v>112.637293727315</c:v>
                </c:pt>
                <c:pt idx="23">
                  <c:v>113.613418319787</c:v>
                </c:pt>
                <c:pt idx="24">
                  <c:v>117.119961141869</c:v>
                </c:pt>
                <c:pt idx="25">
                  <c:v>122.34904950796199</c:v>
                </c:pt>
                <c:pt idx="26">
                  <c:v>127.455386843393</c:v>
                </c:pt>
                <c:pt idx="27">
                  <c:v>131.36584682214499</c:v>
                </c:pt>
                <c:pt idx="28">
                  <c:v>135.737236947328</c:v>
                </c:pt>
                <c:pt idx="29">
                  <c:v>140.73712339888399</c:v>
                </c:pt>
                <c:pt idx="30">
                  <c:v>143.712297796146</c:v>
                </c:pt>
                <c:pt idx="31">
                  <c:v>146.713549030449</c:v>
                </c:pt>
                <c:pt idx="32">
                  <c:v>153.79926004214099</c:v>
                </c:pt>
                <c:pt idx="33">
                  <c:v>162.73832974065499</c:v>
                </c:pt>
                <c:pt idx="34">
                  <c:v>166.906027826696</c:v>
                </c:pt>
                <c:pt idx="35">
                  <c:v>168.51141367437199</c:v>
                </c:pt>
                <c:pt idx="36">
                  <c:v>174.43478421825</c:v>
                </c:pt>
                <c:pt idx="37">
                  <c:v>184.02185488338</c:v>
                </c:pt>
                <c:pt idx="38">
                  <c:v>190.00532200698501</c:v>
                </c:pt>
                <c:pt idx="39">
                  <c:v>190.74443511094699</c:v>
                </c:pt>
                <c:pt idx="40">
                  <c:v>190.55688472790399</c:v>
                </c:pt>
                <c:pt idx="41">
                  <c:v>189.38279122003499</c:v>
                </c:pt>
                <c:pt idx="42">
                  <c:v>186.87669152563601</c:v>
                </c:pt>
                <c:pt idx="43">
                  <c:v>186.931898754343</c:v>
                </c:pt>
                <c:pt idx="44">
                  <c:v>191.91481406309501</c:v>
                </c:pt>
                <c:pt idx="45">
                  <c:v>196.69723553460099</c:v>
                </c:pt>
                <c:pt idx="46">
                  <c:v>190.16606347034599</c:v>
                </c:pt>
                <c:pt idx="47">
                  <c:v>179.96056882902101</c:v>
                </c:pt>
                <c:pt idx="48">
                  <c:v>176.23518857000801</c:v>
                </c:pt>
                <c:pt idx="49">
                  <c:v>174.327450180867</c:v>
                </c:pt>
                <c:pt idx="50">
                  <c:v>166.01932281613799</c:v>
                </c:pt>
                <c:pt idx="51">
                  <c:v>156.30355709303899</c:v>
                </c:pt>
                <c:pt idx="52">
                  <c:v>148.50921801992001</c:v>
                </c:pt>
                <c:pt idx="53">
                  <c:v>137.81859348554599</c:v>
                </c:pt>
                <c:pt idx="54">
                  <c:v>128.97544377258799</c:v>
                </c:pt>
                <c:pt idx="55">
                  <c:v>126.04491671660701</c:v>
                </c:pt>
                <c:pt idx="56">
                  <c:v>126.484351373734</c:v>
                </c:pt>
                <c:pt idx="57">
                  <c:v>125.436657642108</c:v>
                </c:pt>
                <c:pt idx="58">
                  <c:v>125.82739523682299</c:v>
                </c:pt>
                <c:pt idx="59">
                  <c:v>128.70793392892</c:v>
                </c:pt>
                <c:pt idx="60">
                  <c:v>132.17816415407401</c:v>
                </c:pt>
                <c:pt idx="61">
                  <c:v>136.469607573762</c:v>
                </c:pt>
                <c:pt idx="62">
                  <c:v>140.61463479962899</c:v>
                </c:pt>
                <c:pt idx="63">
                  <c:v>143.24276861805001</c:v>
                </c:pt>
                <c:pt idx="64">
                  <c:v>145.50273382736</c:v>
                </c:pt>
                <c:pt idx="65">
                  <c:v>149.634936385722</c:v>
                </c:pt>
                <c:pt idx="66">
                  <c:v>155.37910621883901</c:v>
                </c:pt>
                <c:pt idx="67">
                  <c:v>159.52732480986799</c:v>
                </c:pt>
                <c:pt idx="68">
                  <c:v>163.10626590368801</c:v>
                </c:pt>
                <c:pt idx="69">
                  <c:v>169.738718440968</c:v>
                </c:pt>
                <c:pt idx="70">
                  <c:v>176.23789760168401</c:v>
                </c:pt>
                <c:pt idx="71">
                  <c:v>179.85198289206701</c:v>
                </c:pt>
                <c:pt idx="72">
                  <c:v>185.80512273109201</c:v>
                </c:pt>
                <c:pt idx="73">
                  <c:v>196.200769103905</c:v>
                </c:pt>
                <c:pt idx="74">
                  <c:v>201.92842100182901</c:v>
                </c:pt>
                <c:pt idx="75">
                  <c:v>202.555714060865</c:v>
                </c:pt>
                <c:pt idx="76">
                  <c:v>208.21985051443701</c:v>
                </c:pt>
                <c:pt idx="77">
                  <c:v>219.645124208965</c:v>
                </c:pt>
                <c:pt idx="78">
                  <c:v>224.78709093330701</c:v>
                </c:pt>
                <c:pt idx="79">
                  <c:v>224.41316674334999</c:v>
                </c:pt>
                <c:pt idx="80">
                  <c:v>231.69477691013901</c:v>
                </c:pt>
                <c:pt idx="81">
                  <c:v>245.772567319779</c:v>
                </c:pt>
                <c:pt idx="82">
                  <c:v>251.96822093366299</c:v>
                </c:pt>
                <c:pt idx="83">
                  <c:v>251.69939468533599</c:v>
                </c:pt>
                <c:pt idx="84">
                  <c:v>260.65022995905599</c:v>
                </c:pt>
                <c:pt idx="85">
                  <c:v>275.06153369635899</c:v>
                </c:pt>
                <c:pt idx="86">
                  <c:v>278.26732660924199</c:v>
                </c:pt>
                <c:pt idx="87">
                  <c:v>275.831316815523</c:v>
                </c:pt>
                <c:pt idx="88">
                  <c:v>284.53083616221198</c:v>
                </c:pt>
                <c:pt idx="89">
                  <c:v>299.44911661497099</c:v>
                </c:pt>
                <c:pt idx="90">
                  <c:v>304.01997513035298</c:v>
                </c:pt>
                <c:pt idx="91">
                  <c:v>302.291301105706</c:v>
                </c:pt>
                <c:pt idx="92">
                  <c:v>307.162262440929</c:v>
                </c:pt>
                <c:pt idx="93">
                  <c:v>317.16762145054599</c:v>
                </c:pt>
                <c:pt idx="94">
                  <c:v>327.58238803220002</c:v>
                </c:pt>
                <c:pt idx="95">
                  <c:v>332.64011372123502</c:v>
                </c:pt>
                <c:pt idx="96">
                  <c:v>332.20573706022998</c:v>
                </c:pt>
                <c:pt idx="97">
                  <c:v>330.457051948181</c:v>
                </c:pt>
                <c:pt idx="98">
                  <c:v>343.533338971592</c:v>
                </c:pt>
                <c:pt idx="99">
                  <c:v>363.181128330403</c:v>
                </c:pt>
                <c:pt idx="100">
                  <c:v>377.85594341179899</c:v>
                </c:pt>
                <c:pt idx="101">
                  <c:v>401.216594464222</c:v>
                </c:pt>
                <c:pt idx="102">
                  <c:v>424.31595615568301</c:v>
                </c:pt>
                <c:pt idx="103">
                  <c:v>435.43684533706102</c:v>
                </c:pt>
                <c:pt idx="104">
                  <c:v>453.33206851200998</c:v>
                </c:pt>
                <c:pt idx="105">
                  <c:v>480.50744468471902</c:v>
                </c:pt>
                <c:pt idx="106">
                  <c:v>467.13003039489399</c:v>
                </c:pt>
                <c:pt idx="107">
                  <c:v>439.49673582621102</c:v>
                </c:pt>
                <c:pt idx="108">
                  <c:v>434.30272810824601</c:v>
                </c:pt>
                <c:pt idx="109">
                  <c:v>435.972762570025</c:v>
                </c:pt>
                <c:pt idx="110">
                  <c:v>435.72666451576799</c:v>
                </c:pt>
                <c:pt idx="111">
                  <c:v>430.59942621236598</c:v>
                </c:pt>
                <c:pt idx="112">
                  <c:v>427.021456286741</c:v>
                </c:pt>
                <c:pt idx="113">
                  <c:v>423.33847796770601</c:v>
                </c:pt>
                <c:pt idx="114">
                  <c:v>419.11616634255</c:v>
                </c:pt>
                <c:pt idx="115">
                  <c:v>418.38825098138</c:v>
                </c:pt>
                <c:pt idx="116">
                  <c:v>421.01598557166398</c:v>
                </c:pt>
                <c:pt idx="117">
                  <c:v>423.95373049797399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194-4269-8763-3A1BC4612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5869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93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PropertyType!$P$15:$P$124</c:f>
              <c:numCache>
                <c:formatCode>[$-409]mmm\-yy;@</c:formatCode>
                <c:ptCount val="110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  <c:pt idx="94">
                  <c:v>44469</c:v>
                </c:pt>
                <c:pt idx="95">
                  <c:v>44561</c:v>
                </c:pt>
                <c:pt idx="96">
                  <c:v>44651</c:v>
                </c:pt>
                <c:pt idx="97">
                  <c:v>44742</c:v>
                </c:pt>
                <c:pt idx="98">
                  <c:v>44834</c:v>
                </c:pt>
                <c:pt idx="99">
                  <c:v>44926</c:v>
                </c:pt>
                <c:pt idx="100">
                  <c:v>45016</c:v>
                </c:pt>
                <c:pt idx="101">
                  <c:v>45107</c:v>
                </c:pt>
                <c:pt idx="102">
                  <c:v>45199</c:v>
                </c:pt>
                <c:pt idx="103">
                  <c:v>45291</c:v>
                </c:pt>
                <c:pt idx="104">
                  <c:v>45382</c:v>
                </c:pt>
                <c:pt idx="105">
                  <c:v>45473</c:v>
                </c:pt>
                <c:pt idx="106">
                  <c:v>45565</c:v>
                </c:pt>
                <c:pt idx="107">
                  <c:v>45657</c:v>
                </c:pt>
                <c:pt idx="108">
                  <c:v>45747</c:v>
                </c:pt>
                <c:pt idx="109">
                  <c:v>45838</c:v>
                </c:pt>
              </c:numCache>
            </c:numRef>
          </c:xVal>
          <c:yVal>
            <c:numRef>
              <c:f>PropertyType!$U$15:$U$124</c:f>
              <c:numCache>
                <c:formatCode>0</c:formatCode>
                <c:ptCount val="110"/>
                <c:pt idx="0">
                  <c:v>75.017173336931606</c:v>
                </c:pt>
                <c:pt idx="1">
                  <c:v>73.421712704640996</c:v>
                </c:pt>
                <c:pt idx="2">
                  <c:v>74.734676507297195</c:v>
                </c:pt>
                <c:pt idx="3">
                  <c:v>79.250121293791807</c:v>
                </c:pt>
                <c:pt idx="4">
                  <c:v>82.345599597222005</c:v>
                </c:pt>
                <c:pt idx="5">
                  <c:v>86.103069530991604</c:v>
                </c:pt>
                <c:pt idx="6">
                  <c:v>89.791243935917606</c:v>
                </c:pt>
                <c:pt idx="7">
                  <c:v>89.7727809163367</c:v>
                </c:pt>
                <c:pt idx="8">
                  <c:v>93.703597434936896</c:v>
                </c:pt>
                <c:pt idx="9">
                  <c:v>95.728640503081905</c:v>
                </c:pt>
                <c:pt idx="10">
                  <c:v>97.479541044140305</c:v>
                </c:pt>
                <c:pt idx="11">
                  <c:v>100</c:v>
                </c:pt>
                <c:pt idx="12">
                  <c:v>99.842210930218599</c:v>
                </c:pt>
                <c:pt idx="13">
                  <c:v>102.793096726283</c:v>
                </c:pt>
                <c:pt idx="14">
                  <c:v>103.709850317451</c:v>
                </c:pt>
                <c:pt idx="15">
                  <c:v>105.854964277261</c:v>
                </c:pt>
                <c:pt idx="16">
                  <c:v>109.273001290484</c:v>
                </c:pt>
                <c:pt idx="17">
                  <c:v>112.358948861955</c:v>
                </c:pt>
                <c:pt idx="18">
                  <c:v>117.25519530256101</c:v>
                </c:pt>
                <c:pt idx="19">
                  <c:v>122.15224609645</c:v>
                </c:pt>
                <c:pt idx="20">
                  <c:v>128.36182932133499</c:v>
                </c:pt>
                <c:pt idx="21">
                  <c:v>131.31975877488</c:v>
                </c:pt>
                <c:pt idx="22">
                  <c:v>134.74758470779801</c:v>
                </c:pt>
                <c:pt idx="23">
                  <c:v>135.67658038801099</c:v>
                </c:pt>
                <c:pt idx="24">
                  <c:v>142.440502613863</c:v>
                </c:pt>
                <c:pt idx="25">
                  <c:v>152.15519074092299</c:v>
                </c:pt>
                <c:pt idx="26">
                  <c:v>165.766418606679</c:v>
                </c:pt>
                <c:pt idx="27">
                  <c:v>170.35113718417699</c:v>
                </c:pt>
                <c:pt idx="28">
                  <c:v>188.60859157234199</c:v>
                </c:pt>
                <c:pt idx="29">
                  <c:v>199.250501661154</c:v>
                </c:pt>
                <c:pt idx="30">
                  <c:v>203.203442878153</c:v>
                </c:pt>
                <c:pt idx="31">
                  <c:v>217.57904559228899</c:v>
                </c:pt>
                <c:pt idx="32">
                  <c:v>212.63549843234699</c:v>
                </c:pt>
                <c:pt idx="33">
                  <c:v>215.629504970526</c:v>
                </c:pt>
                <c:pt idx="34">
                  <c:v>218.59265685416801</c:v>
                </c:pt>
                <c:pt idx="35">
                  <c:v>219.36935389567401</c:v>
                </c:pt>
                <c:pt idx="36">
                  <c:v>218.42676061778801</c:v>
                </c:pt>
                <c:pt idx="37">
                  <c:v>218.26083942553399</c:v>
                </c:pt>
                <c:pt idx="38">
                  <c:v>219.21357001378601</c:v>
                </c:pt>
                <c:pt idx="39">
                  <c:v>223.942849976064</c:v>
                </c:pt>
                <c:pt idx="40">
                  <c:v>214.537019056931</c:v>
                </c:pt>
                <c:pt idx="41">
                  <c:v>201.96717174599399</c:v>
                </c:pt>
                <c:pt idx="42">
                  <c:v>189.59262979158299</c:v>
                </c:pt>
                <c:pt idx="43">
                  <c:v>170.70833108297299</c:v>
                </c:pt>
                <c:pt idx="44">
                  <c:v>163.550102481267</c:v>
                </c:pt>
                <c:pt idx="45">
                  <c:v>155.33105462407599</c:v>
                </c:pt>
                <c:pt idx="46">
                  <c:v>148.255746523689</c:v>
                </c:pt>
                <c:pt idx="47">
                  <c:v>143.41154748850801</c:v>
                </c:pt>
                <c:pt idx="48">
                  <c:v>136.53514014450701</c:v>
                </c:pt>
                <c:pt idx="49">
                  <c:v>135.40228931455599</c:v>
                </c:pt>
                <c:pt idx="50">
                  <c:v>132.658492731374</c:v>
                </c:pt>
                <c:pt idx="51">
                  <c:v>130.31702790866001</c:v>
                </c:pt>
                <c:pt idx="52">
                  <c:v>131.14353479575499</c:v>
                </c:pt>
                <c:pt idx="53">
                  <c:v>127.543099982369</c:v>
                </c:pt>
                <c:pt idx="54">
                  <c:v>125.728868016715</c:v>
                </c:pt>
                <c:pt idx="55">
                  <c:v>128.13330091224799</c:v>
                </c:pt>
                <c:pt idx="56">
                  <c:v>125.45954204987601</c:v>
                </c:pt>
                <c:pt idx="57">
                  <c:v>124.10727068320401</c:v>
                </c:pt>
                <c:pt idx="58">
                  <c:v>127.762857226675</c:v>
                </c:pt>
                <c:pt idx="59">
                  <c:v>128.30739747553201</c:v>
                </c:pt>
                <c:pt idx="60">
                  <c:v>128.08659869673099</c:v>
                </c:pt>
                <c:pt idx="61">
                  <c:v>130.91579274988499</c:v>
                </c:pt>
                <c:pt idx="62">
                  <c:v>130.16446302846501</c:v>
                </c:pt>
                <c:pt idx="63">
                  <c:v>134.87154644449501</c:v>
                </c:pt>
                <c:pt idx="64">
                  <c:v>138.43454366808899</c:v>
                </c:pt>
                <c:pt idx="65">
                  <c:v>143.09514985833701</c:v>
                </c:pt>
                <c:pt idx="66">
                  <c:v>149.589227024797</c:v>
                </c:pt>
                <c:pt idx="67">
                  <c:v>156.921974441564</c:v>
                </c:pt>
                <c:pt idx="68">
                  <c:v>159.062894326563</c:v>
                </c:pt>
                <c:pt idx="69">
                  <c:v>162.73558867831099</c:v>
                </c:pt>
                <c:pt idx="70">
                  <c:v>164.55233561662001</c:v>
                </c:pt>
                <c:pt idx="71">
                  <c:v>170.130541864131</c:v>
                </c:pt>
                <c:pt idx="72">
                  <c:v>173.909308611005</c:v>
                </c:pt>
                <c:pt idx="73">
                  <c:v>179.375051418656</c:v>
                </c:pt>
                <c:pt idx="74">
                  <c:v>187.01919470625899</c:v>
                </c:pt>
                <c:pt idx="75">
                  <c:v>192.00251636098</c:v>
                </c:pt>
                <c:pt idx="76">
                  <c:v>197.587890795292</c:v>
                </c:pt>
                <c:pt idx="77">
                  <c:v>206.18100154574401</c:v>
                </c:pt>
                <c:pt idx="78">
                  <c:v>216.07900690837999</c:v>
                </c:pt>
                <c:pt idx="79">
                  <c:v>234.06177789521999</c:v>
                </c:pt>
                <c:pt idx="80">
                  <c:v>242.35250549503701</c:v>
                </c:pt>
                <c:pt idx="81">
                  <c:v>242.99635661700199</c:v>
                </c:pt>
                <c:pt idx="82">
                  <c:v>244.29161109695301</c:v>
                </c:pt>
                <c:pt idx="83">
                  <c:v>240.787585488144</c:v>
                </c:pt>
                <c:pt idx="84">
                  <c:v>239.339216464841</c:v>
                </c:pt>
                <c:pt idx="85">
                  <c:v>250.121532920715</c:v>
                </c:pt>
                <c:pt idx="86">
                  <c:v>257.39080369949102</c:v>
                </c:pt>
                <c:pt idx="87">
                  <c:v>270.73245867230798</c:v>
                </c:pt>
                <c:pt idx="88">
                  <c:v>280.81217819843499</c:v>
                </c:pt>
                <c:pt idx="89">
                  <c:v>284.54088438889602</c:v>
                </c:pt>
                <c:pt idx="90">
                  <c:v>295.68854187406902</c:v>
                </c:pt>
                <c:pt idx="91">
                  <c:v>315.32595259676498</c:v>
                </c:pt>
                <c:pt idx="92">
                  <c:v>316.16307433894201</c:v>
                </c:pt>
                <c:pt idx="93">
                  <c:v>333.115105284999</c:v>
                </c:pt>
                <c:pt idx="94">
                  <c:v>340.73389507917199</c:v>
                </c:pt>
                <c:pt idx="95">
                  <c:v>345.33573253230202</c:v>
                </c:pt>
                <c:pt idx="96">
                  <c:v>358.01786438190499</c:v>
                </c:pt>
                <c:pt idx="97">
                  <c:v>371.97238097888902</c:v>
                </c:pt>
                <c:pt idx="98">
                  <c:v>384.903262009196</c:v>
                </c:pt>
                <c:pt idx="99">
                  <c:v>397.73468440303401</c:v>
                </c:pt>
                <c:pt idx="100">
                  <c:v>403.00854942180399</c:v>
                </c:pt>
                <c:pt idx="101">
                  <c:v>401.96172502246299</c:v>
                </c:pt>
                <c:pt idx="102">
                  <c:v>398.21951663351899</c:v>
                </c:pt>
                <c:pt idx="103">
                  <c:v>414.483734067066</c:v>
                </c:pt>
                <c:pt idx="104">
                  <c:v>420.96356623058102</c:v>
                </c:pt>
                <c:pt idx="105">
                  <c:v>439.202747823408</c:v>
                </c:pt>
                <c:pt idx="106">
                  <c:v>445.29047528613302</c:v>
                </c:pt>
                <c:pt idx="107">
                  <c:v>436.04924922497298</c:v>
                </c:pt>
                <c:pt idx="108">
                  <c:v>452.676225722195</c:v>
                </c:pt>
                <c:pt idx="109">
                  <c:v>455.87689914566198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3D-4AE7-8D41-F7AF8FCA28BB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PropertyType!$P$15:$P$124</c:f>
              <c:numCache>
                <c:formatCode>[$-409]mmm\-yy;@</c:formatCode>
                <c:ptCount val="110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  <c:pt idx="94">
                  <c:v>44469</c:v>
                </c:pt>
                <c:pt idx="95">
                  <c:v>44561</c:v>
                </c:pt>
                <c:pt idx="96">
                  <c:v>44651</c:v>
                </c:pt>
                <c:pt idx="97">
                  <c:v>44742</c:v>
                </c:pt>
                <c:pt idx="98">
                  <c:v>44834</c:v>
                </c:pt>
                <c:pt idx="99">
                  <c:v>44926</c:v>
                </c:pt>
                <c:pt idx="100">
                  <c:v>45016</c:v>
                </c:pt>
                <c:pt idx="101">
                  <c:v>45107</c:v>
                </c:pt>
                <c:pt idx="102">
                  <c:v>45199</c:v>
                </c:pt>
                <c:pt idx="103">
                  <c:v>45291</c:v>
                </c:pt>
                <c:pt idx="104">
                  <c:v>45382</c:v>
                </c:pt>
                <c:pt idx="105">
                  <c:v>45473</c:v>
                </c:pt>
                <c:pt idx="106">
                  <c:v>45565</c:v>
                </c:pt>
                <c:pt idx="107">
                  <c:v>45657</c:v>
                </c:pt>
                <c:pt idx="108">
                  <c:v>45747</c:v>
                </c:pt>
                <c:pt idx="109">
                  <c:v>45838</c:v>
                </c:pt>
              </c:numCache>
            </c:numRef>
          </c:xVal>
          <c:yVal>
            <c:numRef>
              <c:f>PropertyType!$V$15:$V$124</c:f>
              <c:numCache>
                <c:formatCode>0</c:formatCode>
                <c:ptCount val="110"/>
                <c:pt idx="0">
                  <c:v>87.107523384060798</c:v>
                </c:pt>
                <c:pt idx="1">
                  <c:v>84.948037056777494</c:v>
                </c:pt>
                <c:pt idx="2">
                  <c:v>85.168753025148902</c:v>
                </c:pt>
                <c:pt idx="3">
                  <c:v>82.229111207551398</c:v>
                </c:pt>
                <c:pt idx="4">
                  <c:v>88.446782764538895</c:v>
                </c:pt>
                <c:pt idx="5">
                  <c:v>89.518692655738903</c:v>
                </c:pt>
                <c:pt idx="6">
                  <c:v>87.388679643494399</c:v>
                </c:pt>
                <c:pt idx="7">
                  <c:v>91.6460671938259</c:v>
                </c:pt>
                <c:pt idx="8">
                  <c:v>90.669960611928204</c:v>
                </c:pt>
                <c:pt idx="9">
                  <c:v>94.490777758468695</c:v>
                </c:pt>
                <c:pt idx="10">
                  <c:v>98.556092975100398</c:v>
                </c:pt>
                <c:pt idx="11">
                  <c:v>100</c:v>
                </c:pt>
                <c:pt idx="12">
                  <c:v>101.002582887513</c:v>
                </c:pt>
                <c:pt idx="13">
                  <c:v>99.5695496016818</c:v>
                </c:pt>
                <c:pt idx="14">
                  <c:v>100.27231877996699</c:v>
                </c:pt>
                <c:pt idx="15">
                  <c:v>98.538206135111594</c:v>
                </c:pt>
                <c:pt idx="16">
                  <c:v>100.019219509016</c:v>
                </c:pt>
                <c:pt idx="17">
                  <c:v>100.95823326623299</c:v>
                </c:pt>
                <c:pt idx="18">
                  <c:v>101.729118361179</c:v>
                </c:pt>
                <c:pt idx="19">
                  <c:v>103.009218085378</c:v>
                </c:pt>
                <c:pt idx="20">
                  <c:v>104.352486214637</c:v>
                </c:pt>
                <c:pt idx="21">
                  <c:v>106.50120027629001</c:v>
                </c:pt>
                <c:pt idx="22">
                  <c:v>108.377460608242</c:v>
                </c:pt>
                <c:pt idx="23">
                  <c:v>112.636632055653</c:v>
                </c:pt>
                <c:pt idx="24">
                  <c:v>115.840420058584</c:v>
                </c:pt>
                <c:pt idx="25">
                  <c:v>120.95790752254</c:v>
                </c:pt>
                <c:pt idx="26">
                  <c:v>127.368743447651</c:v>
                </c:pt>
                <c:pt idx="27">
                  <c:v>128.014923050589</c:v>
                </c:pt>
                <c:pt idx="28">
                  <c:v>136.38137506076299</c:v>
                </c:pt>
                <c:pt idx="29">
                  <c:v>141.17621848165001</c:v>
                </c:pt>
                <c:pt idx="30">
                  <c:v>143.60679219974901</c:v>
                </c:pt>
                <c:pt idx="31">
                  <c:v>151.43999572924201</c:v>
                </c:pt>
                <c:pt idx="32">
                  <c:v>148.30179136107699</c:v>
                </c:pt>
                <c:pt idx="33">
                  <c:v>148.624964126316</c:v>
                </c:pt>
                <c:pt idx="34">
                  <c:v>151.633801055992</c:v>
                </c:pt>
                <c:pt idx="35">
                  <c:v>152.94432728535</c:v>
                </c:pt>
                <c:pt idx="36">
                  <c:v>158.877949766494</c:v>
                </c:pt>
                <c:pt idx="37">
                  <c:v>167.86230217400501</c:v>
                </c:pt>
                <c:pt idx="38">
                  <c:v>173.05717340131099</c:v>
                </c:pt>
                <c:pt idx="39">
                  <c:v>173.978076446827</c:v>
                </c:pt>
                <c:pt idx="40">
                  <c:v>173.53268605828501</c:v>
                </c:pt>
                <c:pt idx="41">
                  <c:v>163.11839180647101</c:v>
                </c:pt>
                <c:pt idx="42">
                  <c:v>152.95184999486199</c:v>
                </c:pt>
                <c:pt idx="43">
                  <c:v>149.200091247893</c:v>
                </c:pt>
                <c:pt idx="44">
                  <c:v>136.60657428370601</c:v>
                </c:pt>
                <c:pt idx="45">
                  <c:v>126.78650089876</c:v>
                </c:pt>
                <c:pt idx="46">
                  <c:v>113.995129985586</c:v>
                </c:pt>
                <c:pt idx="47">
                  <c:v>99.888589850101695</c:v>
                </c:pt>
                <c:pt idx="48">
                  <c:v>99.787669325053002</c:v>
                </c:pt>
                <c:pt idx="49">
                  <c:v>96.921634459045904</c:v>
                </c:pt>
                <c:pt idx="50">
                  <c:v>98.639725923341501</c:v>
                </c:pt>
                <c:pt idx="51">
                  <c:v>101.384199388921</c:v>
                </c:pt>
                <c:pt idx="52">
                  <c:v>100.051599295457</c:v>
                </c:pt>
                <c:pt idx="53">
                  <c:v>101.375369265047</c:v>
                </c:pt>
                <c:pt idx="54">
                  <c:v>102.87414273829999</c:v>
                </c:pt>
                <c:pt idx="55">
                  <c:v>101.93964778977301</c:v>
                </c:pt>
                <c:pt idx="56">
                  <c:v>103.738802890701</c:v>
                </c:pt>
                <c:pt idx="57">
                  <c:v>105.22338364369899</c:v>
                </c:pt>
                <c:pt idx="58">
                  <c:v>105.188027807349</c:v>
                </c:pt>
                <c:pt idx="59">
                  <c:v>110.32838694287</c:v>
                </c:pt>
                <c:pt idx="60">
                  <c:v>114.149655546434</c:v>
                </c:pt>
                <c:pt idx="61">
                  <c:v>116.317227307859</c:v>
                </c:pt>
                <c:pt idx="62">
                  <c:v>117.264142246509</c:v>
                </c:pt>
                <c:pt idx="63">
                  <c:v>115.76146960872801</c:v>
                </c:pt>
                <c:pt idx="64">
                  <c:v>119.496777492481</c:v>
                </c:pt>
                <c:pt idx="65">
                  <c:v>126.389077716689</c:v>
                </c:pt>
                <c:pt idx="66">
                  <c:v>131.52297528829999</c:v>
                </c:pt>
                <c:pt idx="67">
                  <c:v>138.88784965835401</c:v>
                </c:pt>
                <c:pt idx="68">
                  <c:v>139.43783894880301</c:v>
                </c:pt>
                <c:pt idx="69">
                  <c:v>141.243153731619</c:v>
                </c:pt>
                <c:pt idx="70">
                  <c:v>146.57363275063199</c:v>
                </c:pt>
                <c:pt idx="71">
                  <c:v>151.31097124140999</c:v>
                </c:pt>
                <c:pt idx="72">
                  <c:v>153.70997400622301</c:v>
                </c:pt>
                <c:pt idx="73">
                  <c:v>161.114330811889</c:v>
                </c:pt>
                <c:pt idx="74">
                  <c:v>162.10526367888201</c:v>
                </c:pt>
                <c:pt idx="75">
                  <c:v>165.744334747045</c:v>
                </c:pt>
                <c:pt idx="76">
                  <c:v>173.02890460533499</c:v>
                </c:pt>
                <c:pt idx="77">
                  <c:v>173.64179645977899</c:v>
                </c:pt>
                <c:pt idx="78">
                  <c:v>176.91634775484499</c:v>
                </c:pt>
                <c:pt idx="79">
                  <c:v>180.73843157881899</c:v>
                </c:pt>
                <c:pt idx="80">
                  <c:v>179.61921834237299</c:v>
                </c:pt>
                <c:pt idx="81">
                  <c:v>182.318097814607</c:v>
                </c:pt>
                <c:pt idx="82">
                  <c:v>184.02706166533901</c:v>
                </c:pt>
                <c:pt idx="83">
                  <c:v>185.493639490314</c:v>
                </c:pt>
                <c:pt idx="84">
                  <c:v>183.29264498553499</c:v>
                </c:pt>
                <c:pt idx="85">
                  <c:v>186.51179396529699</c:v>
                </c:pt>
                <c:pt idx="86">
                  <c:v>187.42984673682699</c:v>
                </c:pt>
                <c:pt idx="87">
                  <c:v>190.10735146593899</c:v>
                </c:pt>
                <c:pt idx="88">
                  <c:v>193.664518171661</c:v>
                </c:pt>
                <c:pt idx="89">
                  <c:v>186.58337065731899</c:v>
                </c:pt>
                <c:pt idx="90">
                  <c:v>187.349421671047</c:v>
                </c:pt>
                <c:pt idx="91">
                  <c:v>186.19526320847001</c:v>
                </c:pt>
                <c:pt idx="92">
                  <c:v>186.236205238819</c:v>
                </c:pt>
                <c:pt idx="93">
                  <c:v>196.03154343195101</c:v>
                </c:pt>
                <c:pt idx="94">
                  <c:v>204.379558936081</c:v>
                </c:pt>
                <c:pt idx="95">
                  <c:v>216.45676833423201</c:v>
                </c:pt>
                <c:pt idx="96">
                  <c:v>225.97969684345</c:v>
                </c:pt>
                <c:pt idx="97">
                  <c:v>230.41694376339001</c:v>
                </c:pt>
                <c:pt idx="98">
                  <c:v>238.00029845264399</c:v>
                </c:pt>
                <c:pt idx="99">
                  <c:v>238.087755464303</c:v>
                </c:pt>
                <c:pt idx="100">
                  <c:v>232.63385156941899</c:v>
                </c:pt>
                <c:pt idx="101">
                  <c:v>235.73724347185799</c:v>
                </c:pt>
                <c:pt idx="102">
                  <c:v>243.02670727811301</c:v>
                </c:pt>
                <c:pt idx="103">
                  <c:v>241.412875241363</c:v>
                </c:pt>
                <c:pt idx="104">
                  <c:v>242.23240442687401</c:v>
                </c:pt>
                <c:pt idx="105">
                  <c:v>239.602389866224</c:v>
                </c:pt>
                <c:pt idx="106">
                  <c:v>234.777313456538</c:v>
                </c:pt>
                <c:pt idx="107">
                  <c:v>240.16946467952999</c:v>
                </c:pt>
                <c:pt idx="108">
                  <c:v>237.92672318971299</c:v>
                </c:pt>
                <c:pt idx="109">
                  <c:v>230.89931183774601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3D-4AE7-8D41-F7AF8FCA2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544"/>
        <c:axId val="528470112"/>
      </c:scatterChart>
      <c:valAx>
        <c:axId val="528468544"/>
        <c:scaling>
          <c:orientation val="minMax"/>
          <c:max val="45869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112"/>
        <c:crosses val="autoZero"/>
        <c:crossBetween val="midCat"/>
        <c:majorUnit val="365"/>
      </c:valAx>
      <c:valAx>
        <c:axId val="528470112"/>
        <c:scaling>
          <c:orientation val="minMax"/>
          <c:max val="225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85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PropertyType!$P$7:$P$124</c:f>
              <c:numCache>
                <c:formatCode>[$-409]mmm\-yy;@</c:formatCode>
                <c:ptCount val="11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  <c:pt idx="117">
                  <c:v>45838</c:v>
                </c:pt>
              </c:numCache>
            </c:numRef>
          </c:xVal>
          <c:yVal>
            <c:numRef>
              <c:f>PropertyType!$W$7:$W$124</c:f>
              <c:numCache>
                <c:formatCode>0</c:formatCode>
                <c:ptCount val="118"/>
                <c:pt idx="0">
                  <c:v>61.072859402077903</c:v>
                </c:pt>
                <c:pt idx="1">
                  <c:v>61.274590866981001</c:v>
                </c:pt>
                <c:pt idx="2">
                  <c:v>64.589621279668407</c:v>
                </c:pt>
                <c:pt idx="3">
                  <c:v>66.827560759379097</c:v>
                </c:pt>
                <c:pt idx="4">
                  <c:v>67.324102139834693</c:v>
                </c:pt>
                <c:pt idx="5">
                  <c:v>67.951043461728105</c:v>
                </c:pt>
                <c:pt idx="6">
                  <c:v>73.921155175515594</c:v>
                </c:pt>
                <c:pt idx="7">
                  <c:v>81.984371446808296</c:v>
                </c:pt>
                <c:pt idx="8">
                  <c:v>83.074314434247299</c:v>
                </c:pt>
                <c:pt idx="9">
                  <c:v>84.078211695762505</c:v>
                </c:pt>
                <c:pt idx="10">
                  <c:v>86.7121697601862</c:v>
                </c:pt>
                <c:pt idx="11">
                  <c:v>86.714384670385996</c:v>
                </c:pt>
                <c:pt idx="12">
                  <c:v>85.407256507456907</c:v>
                </c:pt>
                <c:pt idx="13">
                  <c:v>87.116112862663698</c:v>
                </c:pt>
                <c:pt idx="14">
                  <c:v>90.587910138790804</c:v>
                </c:pt>
                <c:pt idx="15">
                  <c:v>88.437655314926999</c:v>
                </c:pt>
                <c:pt idx="16">
                  <c:v>86.847512614767595</c:v>
                </c:pt>
                <c:pt idx="17">
                  <c:v>92.416733570636396</c:v>
                </c:pt>
                <c:pt idx="18">
                  <c:v>98.521829343966303</c:v>
                </c:pt>
                <c:pt idx="19">
                  <c:v>100</c:v>
                </c:pt>
                <c:pt idx="20">
                  <c:v>99.630115754934096</c:v>
                </c:pt>
                <c:pt idx="21">
                  <c:v>100.051892917548</c:v>
                </c:pt>
                <c:pt idx="22">
                  <c:v>98.957557009310705</c:v>
                </c:pt>
                <c:pt idx="23">
                  <c:v>98.625949319174097</c:v>
                </c:pt>
                <c:pt idx="24">
                  <c:v>99.563986979247105</c:v>
                </c:pt>
                <c:pt idx="25">
                  <c:v>98.636425392178396</c:v>
                </c:pt>
                <c:pt idx="26">
                  <c:v>98.296594139658794</c:v>
                </c:pt>
                <c:pt idx="27">
                  <c:v>101.083148782854</c:v>
                </c:pt>
                <c:pt idx="28">
                  <c:v>105.28599040060099</c:v>
                </c:pt>
                <c:pt idx="29">
                  <c:v>103.409614533565</c:v>
                </c:pt>
                <c:pt idx="30">
                  <c:v>98.737804927403303</c:v>
                </c:pt>
                <c:pt idx="31">
                  <c:v>101.35981649105101</c:v>
                </c:pt>
                <c:pt idx="32">
                  <c:v>108.105351152499</c:v>
                </c:pt>
                <c:pt idx="33">
                  <c:v>113.093051084631</c:v>
                </c:pt>
                <c:pt idx="34">
                  <c:v>116.30825748613501</c:v>
                </c:pt>
                <c:pt idx="35">
                  <c:v>119.607916944926</c:v>
                </c:pt>
                <c:pt idx="36">
                  <c:v>123.540886975454</c:v>
                </c:pt>
                <c:pt idx="37">
                  <c:v>125.81423766123299</c:v>
                </c:pt>
                <c:pt idx="38">
                  <c:v>129.09891215008801</c:v>
                </c:pt>
                <c:pt idx="39">
                  <c:v>134.30090019926001</c:v>
                </c:pt>
                <c:pt idx="40">
                  <c:v>138.66143286957799</c:v>
                </c:pt>
                <c:pt idx="41">
                  <c:v>144.93562951159601</c:v>
                </c:pt>
                <c:pt idx="42">
                  <c:v>151.93079945874101</c:v>
                </c:pt>
                <c:pt idx="43">
                  <c:v>157.634001518183</c:v>
                </c:pt>
                <c:pt idx="44">
                  <c:v>163.343606588059</c:v>
                </c:pt>
                <c:pt idx="45">
                  <c:v>167.03330888178601</c:v>
                </c:pt>
                <c:pt idx="46">
                  <c:v>170.014957162012</c:v>
                </c:pt>
                <c:pt idx="47">
                  <c:v>170.01449592875801</c:v>
                </c:pt>
                <c:pt idx="48">
                  <c:v>160.89636443446</c:v>
                </c:pt>
                <c:pt idx="49">
                  <c:v>155.00466807640001</c:v>
                </c:pt>
                <c:pt idx="50">
                  <c:v>153.58441179951399</c:v>
                </c:pt>
                <c:pt idx="51">
                  <c:v>150.17056010789699</c:v>
                </c:pt>
                <c:pt idx="52">
                  <c:v>134.34478449205</c:v>
                </c:pt>
                <c:pt idx="53">
                  <c:v>111.90659755209801</c:v>
                </c:pt>
                <c:pt idx="54">
                  <c:v>101.290422949187</c:v>
                </c:pt>
                <c:pt idx="55">
                  <c:v>99.850235981346103</c:v>
                </c:pt>
                <c:pt idx="56">
                  <c:v>109.999034976638</c:v>
                </c:pt>
                <c:pt idx="57">
                  <c:v>117.973431769458</c:v>
                </c:pt>
                <c:pt idx="58">
                  <c:v>114.16898032518201</c:v>
                </c:pt>
                <c:pt idx="59">
                  <c:v>115.996770731859</c:v>
                </c:pt>
                <c:pt idx="60">
                  <c:v>120.669686270497</c:v>
                </c:pt>
                <c:pt idx="61">
                  <c:v>120.180787589631</c:v>
                </c:pt>
                <c:pt idx="62">
                  <c:v>119.22568378997499</c:v>
                </c:pt>
                <c:pt idx="63">
                  <c:v>123.28031429137801</c:v>
                </c:pt>
                <c:pt idx="64">
                  <c:v>126.745588108692</c:v>
                </c:pt>
                <c:pt idx="65">
                  <c:v>128.203642918111</c:v>
                </c:pt>
                <c:pt idx="66">
                  <c:v>130.102889787354</c:v>
                </c:pt>
                <c:pt idx="67">
                  <c:v>131.12871167415901</c:v>
                </c:pt>
                <c:pt idx="68">
                  <c:v>136.45627212188401</c:v>
                </c:pt>
                <c:pt idx="69">
                  <c:v>144.68806217943501</c:v>
                </c:pt>
                <c:pt idx="70">
                  <c:v>148.46850848182299</c:v>
                </c:pt>
                <c:pt idx="71">
                  <c:v>147.76592961157999</c:v>
                </c:pt>
                <c:pt idx="72">
                  <c:v>148.591811097701</c:v>
                </c:pt>
                <c:pt idx="73">
                  <c:v>155.11552942476999</c:v>
                </c:pt>
                <c:pt idx="74">
                  <c:v>159.486998810996</c:v>
                </c:pt>
                <c:pt idx="75">
                  <c:v>162.840689252087</c:v>
                </c:pt>
                <c:pt idx="76">
                  <c:v>169.76156039986401</c:v>
                </c:pt>
                <c:pt idx="77">
                  <c:v>174.32074549414</c:v>
                </c:pt>
                <c:pt idx="78">
                  <c:v>174.481838904537</c:v>
                </c:pt>
                <c:pt idx="79">
                  <c:v>169.042776999919</c:v>
                </c:pt>
                <c:pt idx="80">
                  <c:v>165.511151070447</c:v>
                </c:pt>
                <c:pt idx="81">
                  <c:v>170.39423898944</c:v>
                </c:pt>
                <c:pt idx="82">
                  <c:v>175.634114738368</c:v>
                </c:pt>
                <c:pt idx="83">
                  <c:v>175.17511980522801</c:v>
                </c:pt>
                <c:pt idx="84">
                  <c:v>175.83979261260399</c:v>
                </c:pt>
                <c:pt idx="85">
                  <c:v>182.44423747932001</c:v>
                </c:pt>
                <c:pt idx="86">
                  <c:v>185.06171241119699</c:v>
                </c:pt>
                <c:pt idx="87">
                  <c:v>185.215563311739</c:v>
                </c:pt>
                <c:pt idx="88">
                  <c:v>186.17265972224399</c:v>
                </c:pt>
                <c:pt idx="89">
                  <c:v>186.232063618051</c:v>
                </c:pt>
                <c:pt idx="90">
                  <c:v>188.37231907389</c:v>
                </c:pt>
                <c:pt idx="91">
                  <c:v>189.76148552304301</c:v>
                </c:pt>
                <c:pt idx="92">
                  <c:v>194.59053383024201</c:v>
                </c:pt>
                <c:pt idx="93">
                  <c:v>201.22733590945401</c:v>
                </c:pt>
                <c:pt idx="94">
                  <c:v>202.923968238361</c:v>
                </c:pt>
                <c:pt idx="95">
                  <c:v>202.86407908341101</c:v>
                </c:pt>
                <c:pt idx="96">
                  <c:v>201.33329860867099</c:v>
                </c:pt>
                <c:pt idx="97">
                  <c:v>193.971902231847</c:v>
                </c:pt>
                <c:pt idx="98">
                  <c:v>191.63677731920299</c:v>
                </c:pt>
                <c:pt idx="99">
                  <c:v>193.94321329843501</c:v>
                </c:pt>
                <c:pt idx="100">
                  <c:v>192.21975626599601</c:v>
                </c:pt>
                <c:pt idx="101">
                  <c:v>198.49316216143501</c:v>
                </c:pt>
                <c:pt idx="102">
                  <c:v>212.29598328959099</c:v>
                </c:pt>
                <c:pt idx="103">
                  <c:v>217.16193598689799</c:v>
                </c:pt>
                <c:pt idx="104">
                  <c:v>211.448370441023</c:v>
                </c:pt>
                <c:pt idx="105">
                  <c:v>204.28155554752999</c:v>
                </c:pt>
                <c:pt idx="106">
                  <c:v>194.075057577575</c:v>
                </c:pt>
                <c:pt idx="107">
                  <c:v>181.640173181645</c:v>
                </c:pt>
                <c:pt idx="108">
                  <c:v>172.60023458747</c:v>
                </c:pt>
                <c:pt idx="109">
                  <c:v>171.16986084888899</c:v>
                </c:pt>
                <c:pt idx="110">
                  <c:v>158.37964418988801</c:v>
                </c:pt>
                <c:pt idx="111">
                  <c:v>137.819410880699</c:v>
                </c:pt>
                <c:pt idx="112">
                  <c:v>128.69269666272601</c:v>
                </c:pt>
                <c:pt idx="113">
                  <c:v>122.682876631939</c:v>
                </c:pt>
                <c:pt idx="114">
                  <c:v>120.883376778179</c:v>
                </c:pt>
                <c:pt idx="115">
                  <c:v>121.189104220942</c:v>
                </c:pt>
                <c:pt idx="116">
                  <c:v>118.37151886119899</c:v>
                </c:pt>
                <c:pt idx="117">
                  <c:v>117.62558020036499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6B-446F-B168-EC5E33220202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PropertyType!$P$7:$P$124</c:f>
              <c:numCache>
                <c:formatCode>[$-409]mmm\-yy;@</c:formatCode>
                <c:ptCount val="11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  <c:pt idx="117">
                  <c:v>45838</c:v>
                </c:pt>
              </c:numCache>
            </c:numRef>
          </c:xVal>
          <c:yVal>
            <c:numRef>
              <c:f>PropertyType!$X$7:$X$124</c:f>
              <c:numCache>
                <c:formatCode>0</c:formatCode>
                <c:ptCount val="118"/>
                <c:pt idx="0">
                  <c:v>69.110063463272795</c:v>
                </c:pt>
                <c:pt idx="1">
                  <c:v>68.442546360969203</c:v>
                </c:pt>
                <c:pt idx="2">
                  <c:v>70.090212674871296</c:v>
                </c:pt>
                <c:pt idx="3">
                  <c:v>72.709903003985701</c:v>
                </c:pt>
                <c:pt idx="4">
                  <c:v>73.484284632780501</c:v>
                </c:pt>
                <c:pt idx="5">
                  <c:v>72.916444265302005</c:v>
                </c:pt>
                <c:pt idx="6">
                  <c:v>74.477230947791597</c:v>
                </c:pt>
                <c:pt idx="7">
                  <c:v>78.512705636281694</c:v>
                </c:pt>
                <c:pt idx="8">
                  <c:v>80.993089827078407</c:v>
                </c:pt>
                <c:pt idx="9">
                  <c:v>81.691397505750999</c:v>
                </c:pt>
                <c:pt idx="10">
                  <c:v>82.218815307522604</c:v>
                </c:pt>
                <c:pt idx="11">
                  <c:v>82.181336805977594</c:v>
                </c:pt>
                <c:pt idx="12">
                  <c:v>83.985186363274707</c:v>
                </c:pt>
                <c:pt idx="13">
                  <c:v>87.472477004941396</c:v>
                </c:pt>
                <c:pt idx="14">
                  <c:v>90.085816436923494</c:v>
                </c:pt>
                <c:pt idx="15">
                  <c:v>91.668203904337005</c:v>
                </c:pt>
                <c:pt idx="16">
                  <c:v>91.545965121537805</c:v>
                </c:pt>
                <c:pt idx="17">
                  <c:v>93.913684476906099</c:v>
                </c:pt>
                <c:pt idx="18">
                  <c:v>98.6641380433107</c:v>
                </c:pt>
                <c:pt idx="19">
                  <c:v>100</c:v>
                </c:pt>
                <c:pt idx="20">
                  <c:v>99.386430622629405</c:v>
                </c:pt>
                <c:pt idx="21">
                  <c:v>100.78265109104601</c:v>
                </c:pt>
                <c:pt idx="22">
                  <c:v>102.38587281381299</c:v>
                </c:pt>
                <c:pt idx="23">
                  <c:v>101.15439119561699</c:v>
                </c:pt>
                <c:pt idx="24">
                  <c:v>99.452874461407603</c:v>
                </c:pt>
                <c:pt idx="25">
                  <c:v>99.340853144287607</c:v>
                </c:pt>
                <c:pt idx="26">
                  <c:v>100.27948975541899</c:v>
                </c:pt>
                <c:pt idx="27">
                  <c:v>102.758332928329</c:v>
                </c:pt>
                <c:pt idx="28">
                  <c:v>105.67228514185101</c:v>
                </c:pt>
                <c:pt idx="29">
                  <c:v>107.98753079957</c:v>
                </c:pt>
                <c:pt idx="30">
                  <c:v>109.60067041693</c:v>
                </c:pt>
                <c:pt idx="31">
                  <c:v>111.139032395369</c:v>
                </c:pt>
                <c:pt idx="32">
                  <c:v>113.981305264917</c:v>
                </c:pt>
                <c:pt idx="33">
                  <c:v>118.056619162418</c:v>
                </c:pt>
                <c:pt idx="34">
                  <c:v>122.66093659733799</c:v>
                </c:pt>
                <c:pt idx="35">
                  <c:v>126.02477023442501</c:v>
                </c:pt>
                <c:pt idx="36">
                  <c:v>129.84845318787799</c:v>
                </c:pt>
                <c:pt idx="37">
                  <c:v>134.84252425988601</c:v>
                </c:pt>
                <c:pt idx="38">
                  <c:v>138.96152867481501</c:v>
                </c:pt>
                <c:pt idx="39">
                  <c:v>144.07053948394901</c:v>
                </c:pt>
                <c:pt idx="40">
                  <c:v>149.72553105054101</c:v>
                </c:pt>
                <c:pt idx="41">
                  <c:v>153.43727093707801</c:v>
                </c:pt>
                <c:pt idx="42">
                  <c:v>156.32594537656999</c:v>
                </c:pt>
                <c:pt idx="43">
                  <c:v>159.204246065745</c:v>
                </c:pt>
                <c:pt idx="44">
                  <c:v>164.31903093526799</c:v>
                </c:pt>
                <c:pt idx="45">
                  <c:v>170.111807217322</c:v>
                </c:pt>
                <c:pt idx="46">
                  <c:v>170.131065927262</c:v>
                </c:pt>
                <c:pt idx="47">
                  <c:v>168.08768183141299</c:v>
                </c:pt>
                <c:pt idx="48">
                  <c:v>168.334826870537</c:v>
                </c:pt>
                <c:pt idx="49">
                  <c:v>166.675687692092</c:v>
                </c:pt>
                <c:pt idx="50">
                  <c:v>162.74202863312101</c:v>
                </c:pt>
                <c:pt idx="51">
                  <c:v>159.70864334019399</c:v>
                </c:pt>
                <c:pt idx="52">
                  <c:v>149.80075076518699</c:v>
                </c:pt>
                <c:pt idx="53">
                  <c:v>134.51962465868499</c:v>
                </c:pt>
                <c:pt idx="54">
                  <c:v>126.018369813672</c:v>
                </c:pt>
                <c:pt idx="55">
                  <c:v>123.019279070378</c:v>
                </c:pt>
                <c:pt idx="56">
                  <c:v>119.938097509624</c:v>
                </c:pt>
                <c:pt idx="57">
                  <c:v>119.794593852342</c:v>
                </c:pt>
                <c:pt idx="58">
                  <c:v>120.93170095575501</c:v>
                </c:pt>
                <c:pt idx="59">
                  <c:v>120.030178878481</c:v>
                </c:pt>
                <c:pt idx="60">
                  <c:v>120.090693056075</c:v>
                </c:pt>
                <c:pt idx="61">
                  <c:v>121.638380909329</c:v>
                </c:pt>
                <c:pt idx="62">
                  <c:v>123.97858233359599</c:v>
                </c:pt>
                <c:pt idx="63">
                  <c:v>123.99949402360301</c:v>
                </c:pt>
                <c:pt idx="64">
                  <c:v>124.176243994665</c:v>
                </c:pt>
                <c:pt idx="65">
                  <c:v>127.780168391695</c:v>
                </c:pt>
                <c:pt idx="66">
                  <c:v>129.87026575562999</c:v>
                </c:pt>
                <c:pt idx="67">
                  <c:v>129.20374999535301</c:v>
                </c:pt>
                <c:pt idx="68">
                  <c:v>130.63592263515801</c:v>
                </c:pt>
                <c:pt idx="69">
                  <c:v>134.052208955503</c:v>
                </c:pt>
                <c:pt idx="70">
                  <c:v>137.80207101100899</c:v>
                </c:pt>
                <c:pt idx="71">
                  <c:v>141.85706033363601</c:v>
                </c:pt>
                <c:pt idx="72">
                  <c:v>146.01728859350499</c:v>
                </c:pt>
                <c:pt idx="73">
                  <c:v>148.881413891074</c:v>
                </c:pt>
                <c:pt idx="74">
                  <c:v>152.78500527231299</c:v>
                </c:pt>
                <c:pt idx="75">
                  <c:v>158.793289008583</c:v>
                </c:pt>
                <c:pt idx="76">
                  <c:v>162.722583333454</c:v>
                </c:pt>
                <c:pt idx="77">
                  <c:v>165.36810717990301</c:v>
                </c:pt>
                <c:pt idx="78">
                  <c:v>166.88538749953</c:v>
                </c:pt>
                <c:pt idx="79">
                  <c:v>168.63703148080299</c:v>
                </c:pt>
                <c:pt idx="80">
                  <c:v>173.23540106257801</c:v>
                </c:pt>
                <c:pt idx="81">
                  <c:v>177.843658841609</c:v>
                </c:pt>
                <c:pt idx="82">
                  <c:v>180.463161250599</c:v>
                </c:pt>
                <c:pt idx="83">
                  <c:v>183.589003162447</c:v>
                </c:pt>
                <c:pt idx="84">
                  <c:v>190.61863838422099</c:v>
                </c:pt>
                <c:pt idx="85">
                  <c:v>196.899311251363</c:v>
                </c:pt>
                <c:pt idx="86">
                  <c:v>198.439669243813</c:v>
                </c:pt>
                <c:pt idx="87">
                  <c:v>202.48593217714699</c:v>
                </c:pt>
                <c:pt idx="88">
                  <c:v>211.61379675147799</c:v>
                </c:pt>
                <c:pt idx="89">
                  <c:v>217.67554029113199</c:v>
                </c:pt>
                <c:pt idx="90">
                  <c:v>217.827843583972</c:v>
                </c:pt>
                <c:pt idx="91">
                  <c:v>217.699684328632</c:v>
                </c:pt>
                <c:pt idx="92">
                  <c:v>222.54999394843</c:v>
                </c:pt>
                <c:pt idx="93">
                  <c:v>230.79328827002001</c:v>
                </c:pt>
                <c:pt idx="94">
                  <c:v>235.761938446339</c:v>
                </c:pt>
                <c:pt idx="95">
                  <c:v>241.47738742916101</c:v>
                </c:pt>
                <c:pt idx="96">
                  <c:v>249.29507681957901</c:v>
                </c:pt>
                <c:pt idx="97">
                  <c:v>254.98947665018201</c:v>
                </c:pt>
                <c:pt idx="98">
                  <c:v>264.158735405188</c:v>
                </c:pt>
                <c:pt idx="99">
                  <c:v>275.53115413360098</c:v>
                </c:pt>
                <c:pt idx="100">
                  <c:v>281.66889791737799</c:v>
                </c:pt>
                <c:pt idx="101">
                  <c:v>293.28261517970498</c:v>
                </c:pt>
                <c:pt idx="102">
                  <c:v>318.520513215351</c:v>
                </c:pt>
                <c:pt idx="103">
                  <c:v>338.01558570997997</c:v>
                </c:pt>
                <c:pt idx="104">
                  <c:v>359.864097829912</c:v>
                </c:pt>
                <c:pt idx="105">
                  <c:v>390.81049996227802</c:v>
                </c:pt>
                <c:pt idx="106">
                  <c:v>398.23790695935202</c:v>
                </c:pt>
                <c:pt idx="107">
                  <c:v>387.243477380039</c:v>
                </c:pt>
                <c:pt idx="108">
                  <c:v>378.24550972402898</c:v>
                </c:pt>
                <c:pt idx="109">
                  <c:v>378.26058857979399</c:v>
                </c:pt>
                <c:pt idx="110">
                  <c:v>379.35817032525199</c:v>
                </c:pt>
                <c:pt idx="111">
                  <c:v>378.73701606907099</c:v>
                </c:pt>
                <c:pt idx="112">
                  <c:v>380.79381839083698</c:v>
                </c:pt>
                <c:pt idx="113">
                  <c:v>385.78329687456699</c:v>
                </c:pt>
                <c:pt idx="114">
                  <c:v>392.59120213132002</c:v>
                </c:pt>
                <c:pt idx="115">
                  <c:v>395.27883938175802</c:v>
                </c:pt>
                <c:pt idx="116">
                  <c:v>395.71427320879701</c:v>
                </c:pt>
                <c:pt idx="117">
                  <c:v>401.08274999839898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6B-446F-B168-EC5E33220202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PropertyType!$P$7:$P$124</c:f>
              <c:numCache>
                <c:formatCode>[$-409]mmm\-yy;@</c:formatCode>
                <c:ptCount val="11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  <c:pt idx="117">
                  <c:v>45838</c:v>
                </c:pt>
              </c:numCache>
            </c:numRef>
          </c:xVal>
          <c:yVal>
            <c:numRef>
              <c:f>PropertyType!$Y$7:$Y$124</c:f>
              <c:numCache>
                <c:formatCode>0</c:formatCode>
                <c:ptCount val="118"/>
                <c:pt idx="0">
                  <c:v>78.802707871007499</c:v>
                </c:pt>
                <c:pt idx="1">
                  <c:v>73.381980338828001</c:v>
                </c:pt>
                <c:pt idx="2">
                  <c:v>68.462600469955504</c:v>
                </c:pt>
                <c:pt idx="3">
                  <c:v>71.999308460004798</c:v>
                </c:pt>
                <c:pt idx="4">
                  <c:v>79.934149635264504</c:v>
                </c:pt>
                <c:pt idx="5">
                  <c:v>83.742519628952095</c:v>
                </c:pt>
                <c:pt idx="6">
                  <c:v>85.102297413182697</c:v>
                </c:pt>
                <c:pt idx="7">
                  <c:v>84.923282335333894</c:v>
                </c:pt>
                <c:pt idx="8">
                  <c:v>84.873097642626306</c:v>
                </c:pt>
                <c:pt idx="9">
                  <c:v>88.364978586982403</c:v>
                </c:pt>
                <c:pt idx="10">
                  <c:v>91.268168328336102</c:v>
                </c:pt>
                <c:pt idx="11">
                  <c:v>92.555010647109199</c:v>
                </c:pt>
                <c:pt idx="12">
                  <c:v>93.752558313510505</c:v>
                </c:pt>
                <c:pt idx="13">
                  <c:v>93.232254310368702</c:v>
                </c:pt>
                <c:pt idx="14">
                  <c:v>93.204916526519995</c:v>
                </c:pt>
                <c:pt idx="15">
                  <c:v>94.741057042901303</c:v>
                </c:pt>
                <c:pt idx="16">
                  <c:v>95.490581379084006</c:v>
                </c:pt>
                <c:pt idx="17">
                  <c:v>95.764751025737596</c:v>
                </c:pt>
                <c:pt idx="18">
                  <c:v>97.616706493005395</c:v>
                </c:pt>
                <c:pt idx="19">
                  <c:v>100</c:v>
                </c:pt>
                <c:pt idx="20">
                  <c:v>100.90670676584099</c:v>
                </c:pt>
                <c:pt idx="21">
                  <c:v>102.54277620424099</c:v>
                </c:pt>
                <c:pt idx="22">
                  <c:v>104.097178710664</c:v>
                </c:pt>
                <c:pt idx="23">
                  <c:v>103.436222634949</c:v>
                </c:pt>
                <c:pt idx="24">
                  <c:v>103.56755748907899</c:v>
                </c:pt>
                <c:pt idx="25">
                  <c:v>105.16374700516501</c:v>
                </c:pt>
                <c:pt idx="26">
                  <c:v>109.209852483707</c:v>
                </c:pt>
                <c:pt idx="27">
                  <c:v>114.290398009057</c:v>
                </c:pt>
                <c:pt idx="28">
                  <c:v>117.140280012023</c:v>
                </c:pt>
                <c:pt idx="29">
                  <c:v>121.1346957801</c:v>
                </c:pt>
                <c:pt idx="30">
                  <c:v>125.152659327205</c:v>
                </c:pt>
                <c:pt idx="31">
                  <c:v>127.86395650425</c:v>
                </c:pt>
                <c:pt idx="32">
                  <c:v>133.67415955715299</c:v>
                </c:pt>
                <c:pt idx="33">
                  <c:v>141.43245808249799</c:v>
                </c:pt>
                <c:pt idx="34">
                  <c:v>147.635599276579</c:v>
                </c:pt>
                <c:pt idx="35">
                  <c:v>150.63021542484799</c:v>
                </c:pt>
                <c:pt idx="36">
                  <c:v>154.19280012702899</c:v>
                </c:pt>
                <c:pt idx="37">
                  <c:v>162.14769957491001</c:v>
                </c:pt>
                <c:pt idx="38">
                  <c:v>168.70973210842399</c:v>
                </c:pt>
                <c:pt idx="39">
                  <c:v>171.62002043126299</c:v>
                </c:pt>
                <c:pt idx="40">
                  <c:v>173.47471837387999</c:v>
                </c:pt>
                <c:pt idx="41">
                  <c:v>174.50023551501999</c:v>
                </c:pt>
                <c:pt idx="42">
                  <c:v>175.37693707042399</c:v>
                </c:pt>
                <c:pt idx="43">
                  <c:v>176.63345717017299</c:v>
                </c:pt>
                <c:pt idx="44">
                  <c:v>178.92057383380401</c:v>
                </c:pt>
                <c:pt idx="45">
                  <c:v>182.969493230457</c:v>
                </c:pt>
                <c:pt idx="46">
                  <c:v>187.227680030144</c:v>
                </c:pt>
                <c:pt idx="47">
                  <c:v>185.956681619123</c:v>
                </c:pt>
                <c:pt idx="48">
                  <c:v>180.65586925510101</c:v>
                </c:pt>
                <c:pt idx="49">
                  <c:v>176.808246041595</c:v>
                </c:pt>
                <c:pt idx="50">
                  <c:v>168.32165422919601</c:v>
                </c:pt>
                <c:pt idx="51">
                  <c:v>156.92744233784001</c:v>
                </c:pt>
                <c:pt idx="52">
                  <c:v>147.33969823573099</c:v>
                </c:pt>
                <c:pt idx="53">
                  <c:v>138.29927720011301</c:v>
                </c:pt>
                <c:pt idx="54">
                  <c:v>131.99780848064299</c:v>
                </c:pt>
                <c:pt idx="55">
                  <c:v>128.90015291553701</c:v>
                </c:pt>
                <c:pt idx="56">
                  <c:v>129.55540748796901</c:v>
                </c:pt>
                <c:pt idx="57">
                  <c:v>130.783571231938</c:v>
                </c:pt>
                <c:pt idx="58">
                  <c:v>129.81518534680501</c:v>
                </c:pt>
                <c:pt idx="59">
                  <c:v>130.34863261498899</c:v>
                </c:pt>
                <c:pt idx="60">
                  <c:v>133.27957653230899</c:v>
                </c:pt>
                <c:pt idx="61">
                  <c:v>135.447231162881</c:v>
                </c:pt>
                <c:pt idx="62">
                  <c:v>135.65468075804</c:v>
                </c:pt>
                <c:pt idx="63">
                  <c:v>136.964333368317</c:v>
                </c:pt>
                <c:pt idx="64">
                  <c:v>139.67978062239101</c:v>
                </c:pt>
                <c:pt idx="65">
                  <c:v>141.065467052044</c:v>
                </c:pt>
                <c:pt idx="66">
                  <c:v>142.03596687165299</c:v>
                </c:pt>
                <c:pt idx="67">
                  <c:v>142.30468009432599</c:v>
                </c:pt>
                <c:pt idx="68">
                  <c:v>144.69370824930701</c:v>
                </c:pt>
                <c:pt idx="69">
                  <c:v>150.35131452316801</c:v>
                </c:pt>
                <c:pt idx="70">
                  <c:v>154.358740971456</c:v>
                </c:pt>
                <c:pt idx="71">
                  <c:v>157.753314056764</c:v>
                </c:pt>
                <c:pt idx="72">
                  <c:v>161.12826565699501</c:v>
                </c:pt>
                <c:pt idx="73">
                  <c:v>162.73137250919601</c:v>
                </c:pt>
                <c:pt idx="74">
                  <c:v>164.103357407651</c:v>
                </c:pt>
                <c:pt idx="75">
                  <c:v>167.911386840033</c:v>
                </c:pt>
                <c:pt idx="76">
                  <c:v>174.50716817025801</c:v>
                </c:pt>
                <c:pt idx="77">
                  <c:v>178.40992258123401</c:v>
                </c:pt>
                <c:pt idx="78">
                  <c:v>178.507935872671</c:v>
                </c:pt>
                <c:pt idx="79">
                  <c:v>178.787317753824</c:v>
                </c:pt>
                <c:pt idx="80">
                  <c:v>179.63734194538799</c:v>
                </c:pt>
                <c:pt idx="81">
                  <c:v>181.27683363513901</c:v>
                </c:pt>
                <c:pt idx="82">
                  <c:v>184.826391271131</c:v>
                </c:pt>
                <c:pt idx="83">
                  <c:v>189.22418629331901</c:v>
                </c:pt>
                <c:pt idx="84">
                  <c:v>189.500272415756</c:v>
                </c:pt>
                <c:pt idx="85">
                  <c:v>187.72060622012501</c:v>
                </c:pt>
                <c:pt idx="86">
                  <c:v>187.65562035076599</c:v>
                </c:pt>
                <c:pt idx="87">
                  <c:v>188.52873980674701</c:v>
                </c:pt>
                <c:pt idx="88">
                  <c:v>190.435234385455</c:v>
                </c:pt>
                <c:pt idx="89">
                  <c:v>191.577469720631</c:v>
                </c:pt>
                <c:pt idx="90">
                  <c:v>189.14714539858801</c:v>
                </c:pt>
                <c:pt idx="91">
                  <c:v>185.99067554567401</c:v>
                </c:pt>
                <c:pt idx="92">
                  <c:v>186.85926150697199</c:v>
                </c:pt>
                <c:pt idx="93">
                  <c:v>188.75896365824099</c:v>
                </c:pt>
                <c:pt idx="94">
                  <c:v>189.22821513489001</c:v>
                </c:pt>
                <c:pt idx="95">
                  <c:v>190.36242775581999</c:v>
                </c:pt>
                <c:pt idx="96">
                  <c:v>190.799333555027</c:v>
                </c:pt>
                <c:pt idx="97">
                  <c:v>189.11108927695</c:v>
                </c:pt>
                <c:pt idx="98">
                  <c:v>189.98565619511399</c:v>
                </c:pt>
                <c:pt idx="99">
                  <c:v>192.75301905845399</c:v>
                </c:pt>
                <c:pt idx="100">
                  <c:v>196.68495046819001</c:v>
                </c:pt>
                <c:pt idx="101">
                  <c:v>204.233319640698</c:v>
                </c:pt>
                <c:pt idx="102">
                  <c:v>210.960309026018</c:v>
                </c:pt>
                <c:pt idx="103">
                  <c:v>215.83423210632</c:v>
                </c:pt>
                <c:pt idx="104">
                  <c:v>220.73502782795501</c:v>
                </c:pt>
                <c:pt idx="105">
                  <c:v>222.84848536004699</c:v>
                </c:pt>
                <c:pt idx="106">
                  <c:v>221.46592143542901</c:v>
                </c:pt>
                <c:pt idx="107">
                  <c:v>218.49926152542099</c:v>
                </c:pt>
                <c:pt idx="108">
                  <c:v>215.60807292740901</c:v>
                </c:pt>
                <c:pt idx="109">
                  <c:v>216.69454442894499</c:v>
                </c:pt>
                <c:pt idx="110">
                  <c:v>218.56259752186099</c:v>
                </c:pt>
                <c:pt idx="111">
                  <c:v>220.02539970283999</c:v>
                </c:pt>
                <c:pt idx="112">
                  <c:v>220.94698019298301</c:v>
                </c:pt>
                <c:pt idx="113">
                  <c:v>220.25864559584599</c:v>
                </c:pt>
                <c:pt idx="114">
                  <c:v>221.933489544031</c:v>
                </c:pt>
                <c:pt idx="115">
                  <c:v>224.69801440895699</c:v>
                </c:pt>
                <c:pt idx="116">
                  <c:v>225.94292961929199</c:v>
                </c:pt>
                <c:pt idx="117">
                  <c:v>225.190401549359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96B-446F-B168-EC5E33220202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PropertyType!$P$7:$P$124</c:f>
              <c:numCache>
                <c:formatCode>[$-409]mmm\-yy;@</c:formatCode>
                <c:ptCount val="11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  <c:pt idx="117">
                  <c:v>45838</c:v>
                </c:pt>
              </c:numCache>
            </c:numRef>
          </c:xVal>
          <c:yVal>
            <c:numRef>
              <c:f>PropertyType!$Z$7:$Z$124</c:f>
              <c:numCache>
                <c:formatCode>0</c:formatCode>
                <c:ptCount val="118"/>
                <c:pt idx="0">
                  <c:v>66.820070179827397</c:v>
                </c:pt>
                <c:pt idx="1">
                  <c:v>66.331822775818793</c:v>
                </c:pt>
                <c:pt idx="2">
                  <c:v>67.555635922343299</c:v>
                </c:pt>
                <c:pt idx="3">
                  <c:v>68.309732197794006</c:v>
                </c:pt>
                <c:pt idx="4">
                  <c:v>69.908041816270995</c:v>
                </c:pt>
                <c:pt idx="5">
                  <c:v>72.002827681777205</c:v>
                </c:pt>
                <c:pt idx="6">
                  <c:v>74.0318357320388</c:v>
                </c:pt>
                <c:pt idx="7">
                  <c:v>77.031306844627593</c:v>
                </c:pt>
                <c:pt idx="8">
                  <c:v>79.403703862824599</c:v>
                </c:pt>
                <c:pt idx="9">
                  <c:v>80.492745227957997</c:v>
                </c:pt>
                <c:pt idx="10">
                  <c:v>82.367115304006006</c:v>
                </c:pt>
                <c:pt idx="11">
                  <c:v>82.903286379155205</c:v>
                </c:pt>
                <c:pt idx="12">
                  <c:v>81.827816333675699</c:v>
                </c:pt>
                <c:pt idx="13">
                  <c:v>85.260012909363297</c:v>
                </c:pt>
                <c:pt idx="14">
                  <c:v>91.700230022753004</c:v>
                </c:pt>
                <c:pt idx="15">
                  <c:v>94.285330766113702</c:v>
                </c:pt>
                <c:pt idx="16">
                  <c:v>94.258044481996905</c:v>
                </c:pt>
                <c:pt idx="17">
                  <c:v>94.945496699021305</c:v>
                </c:pt>
                <c:pt idx="18">
                  <c:v>97.392357033484402</c:v>
                </c:pt>
                <c:pt idx="19">
                  <c:v>100</c:v>
                </c:pt>
                <c:pt idx="20">
                  <c:v>101.867236952326</c:v>
                </c:pt>
                <c:pt idx="21">
                  <c:v>103.695526610122</c:v>
                </c:pt>
                <c:pt idx="22">
                  <c:v>104.73128672723701</c:v>
                </c:pt>
                <c:pt idx="23">
                  <c:v>106.32956103998799</c:v>
                </c:pt>
                <c:pt idx="24">
                  <c:v>109.432828805387</c:v>
                </c:pt>
                <c:pt idx="25">
                  <c:v>111.146411658636</c:v>
                </c:pt>
                <c:pt idx="26">
                  <c:v>112.28235633546301</c:v>
                </c:pt>
                <c:pt idx="27">
                  <c:v>115.749312188624</c:v>
                </c:pt>
                <c:pt idx="28">
                  <c:v>119.321392369394</c:v>
                </c:pt>
                <c:pt idx="29">
                  <c:v>121.556396188826</c:v>
                </c:pt>
                <c:pt idx="30">
                  <c:v>122.943238234097</c:v>
                </c:pt>
                <c:pt idx="31">
                  <c:v>123.915415989317</c:v>
                </c:pt>
                <c:pt idx="32">
                  <c:v>125.892901389587</c:v>
                </c:pt>
                <c:pt idx="33">
                  <c:v>130.707991925946</c:v>
                </c:pt>
                <c:pt idx="34">
                  <c:v>136.69321699393601</c:v>
                </c:pt>
                <c:pt idx="35">
                  <c:v>141.21759776824001</c:v>
                </c:pt>
                <c:pt idx="36">
                  <c:v>145.19160330788699</c:v>
                </c:pt>
                <c:pt idx="37">
                  <c:v>151.54455773102001</c:v>
                </c:pt>
                <c:pt idx="38">
                  <c:v>160.42826962083799</c:v>
                </c:pt>
                <c:pt idx="39">
                  <c:v>166.79872417493399</c:v>
                </c:pt>
                <c:pt idx="40">
                  <c:v>167.321381785428</c:v>
                </c:pt>
                <c:pt idx="41">
                  <c:v>165.29949534359901</c:v>
                </c:pt>
                <c:pt idx="42">
                  <c:v>169.22648995816999</c:v>
                </c:pt>
                <c:pt idx="43">
                  <c:v>177.06330309915899</c:v>
                </c:pt>
                <c:pt idx="44">
                  <c:v>176.51444568487301</c:v>
                </c:pt>
                <c:pt idx="45">
                  <c:v>172.305695482863</c:v>
                </c:pt>
                <c:pt idx="46">
                  <c:v>169.923644074083</c:v>
                </c:pt>
                <c:pt idx="47">
                  <c:v>167.59386857803401</c:v>
                </c:pt>
                <c:pt idx="48">
                  <c:v>163.881017210252</c:v>
                </c:pt>
                <c:pt idx="49">
                  <c:v>159.543556114594</c:v>
                </c:pt>
                <c:pt idx="50">
                  <c:v>154.55905570775499</c:v>
                </c:pt>
                <c:pt idx="51">
                  <c:v>146.15047084685199</c:v>
                </c:pt>
                <c:pt idx="52">
                  <c:v>135.600069465091</c:v>
                </c:pt>
                <c:pt idx="53">
                  <c:v>126.338600759497</c:v>
                </c:pt>
                <c:pt idx="54">
                  <c:v>121.300948042003</c:v>
                </c:pt>
                <c:pt idx="55">
                  <c:v>119.42989763826399</c:v>
                </c:pt>
                <c:pt idx="56">
                  <c:v>120.269086125119</c:v>
                </c:pt>
                <c:pt idx="57">
                  <c:v>126.44801282466899</c:v>
                </c:pt>
                <c:pt idx="58">
                  <c:v>135.546502948728</c:v>
                </c:pt>
                <c:pt idx="59">
                  <c:v>140.38962738921799</c:v>
                </c:pt>
                <c:pt idx="60">
                  <c:v>141.15274053870399</c:v>
                </c:pt>
                <c:pt idx="61">
                  <c:v>143.62795330526501</c:v>
                </c:pt>
                <c:pt idx="62">
                  <c:v>149.26314647371299</c:v>
                </c:pt>
                <c:pt idx="63">
                  <c:v>152.38256213146599</c:v>
                </c:pt>
                <c:pt idx="64">
                  <c:v>151.16356899597099</c:v>
                </c:pt>
                <c:pt idx="65">
                  <c:v>153.72296534574801</c:v>
                </c:pt>
                <c:pt idx="66">
                  <c:v>159.853017650608</c:v>
                </c:pt>
                <c:pt idx="67">
                  <c:v>163.674544377621</c:v>
                </c:pt>
                <c:pt idx="68">
                  <c:v>166.828861523022</c:v>
                </c:pt>
                <c:pt idx="69">
                  <c:v>169.79807617804099</c:v>
                </c:pt>
                <c:pt idx="70">
                  <c:v>173.430430773003</c:v>
                </c:pt>
                <c:pt idx="71">
                  <c:v>178.175481629362</c:v>
                </c:pt>
                <c:pt idx="72">
                  <c:v>176.85145444162299</c:v>
                </c:pt>
                <c:pt idx="73">
                  <c:v>176.573693433236</c:v>
                </c:pt>
                <c:pt idx="74">
                  <c:v>186.84655490992</c:v>
                </c:pt>
                <c:pt idx="75">
                  <c:v>196.16086804469899</c:v>
                </c:pt>
                <c:pt idx="76">
                  <c:v>200.66140389744501</c:v>
                </c:pt>
                <c:pt idx="77">
                  <c:v>206.269845763972</c:v>
                </c:pt>
                <c:pt idx="78">
                  <c:v>209.89605609577001</c:v>
                </c:pt>
                <c:pt idx="79">
                  <c:v>212.66975878201899</c:v>
                </c:pt>
                <c:pt idx="80">
                  <c:v>217.142495851815</c:v>
                </c:pt>
                <c:pt idx="81">
                  <c:v>221.82865744269</c:v>
                </c:pt>
                <c:pt idx="82">
                  <c:v>226.443066565637</c:v>
                </c:pt>
                <c:pt idx="83">
                  <c:v>229.158677926309</c:v>
                </c:pt>
                <c:pt idx="84">
                  <c:v>230.67467322085699</c:v>
                </c:pt>
                <c:pt idx="85">
                  <c:v>234.81041113511699</c:v>
                </c:pt>
                <c:pt idx="86">
                  <c:v>240.88346594062801</c:v>
                </c:pt>
                <c:pt idx="87">
                  <c:v>246.38323953217801</c:v>
                </c:pt>
                <c:pt idx="88">
                  <c:v>250.53119275706101</c:v>
                </c:pt>
                <c:pt idx="89">
                  <c:v>254.375865317261</c:v>
                </c:pt>
                <c:pt idx="90">
                  <c:v>258.02324330923301</c:v>
                </c:pt>
                <c:pt idx="91">
                  <c:v>260.60613941573899</c:v>
                </c:pt>
                <c:pt idx="92">
                  <c:v>265.48680787894801</c:v>
                </c:pt>
                <c:pt idx="93">
                  <c:v>271.23154029710599</c:v>
                </c:pt>
                <c:pt idx="94">
                  <c:v>275.74257527635598</c:v>
                </c:pt>
                <c:pt idx="95">
                  <c:v>281.080908650678</c:v>
                </c:pt>
                <c:pt idx="96">
                  <c:v>284.601337363006</c:v>
                </c:pt>
                <c:pt idx="97">
                  <c:v>289.499928186467</c:v>
                </c:pt>
                <c:pt idx="98">
                  <c:v>297.24712336337302</c:v>
                </c:pt>
                <c:pt idx="99">
                  <c:v>302.65778730182802</c:v>
                </c:pt>
                <c:pt idx="100">
                  <c:v>312.607226151134</c:v>
                </c:pt>
                <c:pt idx="101">
                  <c:v>332.10084928921401</c:v>
                </c:pt>
                <c:pt idx="102">
                  <c:v>356.92650246630001</c:v>
                </c:pt>
                <c:pt idx="103">
                  <c:v>377.546385615877</c:v>
                </c:pt>
                <c:pt idx="104">
                  <c:v>393.62782069058898</c:v>
                </c:pt>
                <c:pt idx="105">
                  <c:v>408.59532025722001</c:v>
                </c:pt>
                <c:pt idx="106">
                  <c:v>402.21953498529899</c:v>
                </c:pt>
                <c:pt idx="107">
                  <c:v>376.657293499204</c:v>
                </c:pt>
                <c:pt idx="108">
                  <c:v>352.58087305895498</c:v>
                </c:pt>
                <c:pt idx="109">
                  <c:v>338.55356193626397</c:v>
                </c:pt>
                <c:pt idx="110">
                  <c:v>334.71847633760302</c:v>
                </c:pt>
                <c:pt idx="111">
                  <c:v>327.178049637421</c:v>
                </c:pt>
                <c:pt idx="112">
                  <c:v>312.64547228029801</c:v>
                </c:pt>
                <c:pt idx="113">
                  <c:v>305.78268714775498</c:v>
                </c:pt>
                <c:pt idx="114">
                  <c:v>310.05973661487201</c:v>
                </c:pt>
                <c:pt idx="115">
                  <c:v>318.57794641373602</c:v>
                </c:pt>
                <c:pt idx="116">
                  <c:v>323.657776800573</c:v>
                </c:pt>
                <c:pt idx="117">
                  <c:v>322.67140003228599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96B-446F-B168-EC5E33220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152"/>
        <c:axId val="528470896"/>
      </c:scatterChart>
      <c:valAx>
        <c:axId val="528468152"/>
        <c:scaling>
          <c:orientation val="minMax"/>
          <c:max val="45869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896"/>
        <c:crosses val="autoZero"/>
        <c:crossBetween val="midCat"/>
        <c:majorUnit val="365"/>
      </c:valAx>
      <c:valAx>
        <c:axId val="5284708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15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Regional!$N$7:$N$124</c:f>
              <c:numCache>
                <c:formatCode>[$-409]mmm\-yy;@</c:formatCode>
                <c:ptCount val="11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  <c:pt idx="117">
                  <c:v>45838</c:v>
                </c:pt>
              </c:numCache>
            </c:numRef>
          </c:xVal>
          <c:yVal>
            <c:numRef>
              <c:f>Regional!$O$7:$O$124</c:f>
              <c:numCache>
                <c:formatCode>0</c:formatCode>
                <c:ptCount val="118"/>
                <c:pt idx="0">
                  <c:v>66.491620938798903</c:v>
                </c:pt>
                <c:pt idx="1">
                  <c:v>66.717815095654501</c:v>
                </c:pt>
                <c:pt idx="2">
                  <c:v>69.716009636392101</c:v>
                </c:pt>
                <c:pt idx="3">
                  <c:v>71.945150817162997</c:v>
                </c:pt>
                <c:pt idx="4">
                  <c:v>71.483741384729697</c:v>
                </c:pt>
                <c:pt idx="5">
                  <c:v>71.885245327454598</c:v>
                </c:pt>
                <c:pt idx="6">
                  <c:v>72.403951581392306</c:v>
                </c:pt>
                <c:pt idx="7">
                  <c:v>73.200455670035794</c:v>
                </c:pt>
                <c:pt idx="8">
                  <c:v>75.084275084251701</c:v>
                </c:pt>
                <c:pt idx="9">
                  <c:v>77.307809699788805</c:v>
                </c:pt>
                <c:pt idx="10">
                  <c:v>77.530354906110801</c:v>
                </c:pt>
                <c:pt idx="11">
                  <c:v>77.703290829232401</c:v>
                </c:pt>
                <c:pt idx="12">
                  <c:v>82.386997305263904</c:v>
                </c:pt>
                <c:pt idx="13">
                  <c:v>90.230048131385601</c:v>
                </c:pt>
                <c:pt idx="14">
                  <c:v>93.593104444526801</c:v>
                </c:pt>
                <c:pt idx="15">
                  <c:v>92.457161930945901</c:v>
                </c:pt>
                <c:pt idx="16">
                  <c:v>93.962725305689304</c:v>
                </c:pt>
                <c:pt idx="17">
                  <c:v>98.405912454881204</c:v>
                </c:pt>
                <c:pt idx="18">
                  <c:v>100.81174473442999</c:v>
                </c:pt>
                <c:pt idx="19">
                  <c:v>100</c:v>
                </c:pt>
                <c:pt idx="20">
                  <c:v>101.40016025227401</c:v>
                </c:pt>
                <c:pt idx="21">
                  <c:v>106.440180254327</c:v>
                </c:pt>
                <c:pt idx="22">
                  <c:v>108.98016493225001</c:v>
                </c:pt>
                <c:pt idx="23">
                  <c:v>108.081020872408</c:v>
                </c:pt>
                <c:pt idx="24">
                  <c:v>109.48408015988601</c:v>
                </c:pt>
                <c:pt idx="25">
                  <c:v>114.219361023665</c:v>
                </c:pt>
                <c:pt idx="26">
                  <c:v>117.827562844181</c:v>
                </c:pt>
                <c:pt idx="27">
                  <c:v>118.05386253781499</c:v>
                </c:pt>
                <c:pt idx="28">
                  <c:v>119.368797979684</c:v>
                </c:pt>
                <c:pt idx="29">
                  <c:v>122.483949623105</c:v>
                </c:pt>
                <c:pt idx="30">
                  <c:v>124.65290013665</c:v>
                </c:pt>
                <c:pt idx="31">
                  <c:v>127.077901949227</c:v>
                </c:pt>
                <c:pt idx="32">
                  <c:v>131.32729848620201</c:v>
                </c:pt>
                <c:pt idx="33">
                  <c:v>134.42110994930999</c:v>
                </c:pt>
                <c:pt idx="34">
                  <c:v>134.916644047419</c:v>
                </c:pt>
                <c:pt idx="35">
                  <c:v>135.76030972030699</c:v>
                </c:pt>
                <c:pt idx="36">
                  <c:v>139.410732938763</c:v>
                </c:pt>
                <c:pt idx="37">
                  <c:v>144.75511001937599</c:v>
                </c:pt>
                <c:pt idx="38">
                  <c:v>147.43210536148999</c:v>
                </c:pt>
                <c:pt idx="39">
                  <c:v>147.20414536192499</c:v>
                </c:pt>
                <c:pt idx="40">
                  <c:v>145.33208961150399</c:v>
                </c:pt>
                <c:pt idx="41">
                  <c:v>141.75466950785599</c:v>
                </c:pt>
                <c:pt idx="42">
                  <c:v>142.21044318492901</c:v>
                </c:pt>
                <c:pt idx="43">
                  <c:v>145.108501744769</c:v>
                </c:pt>
                <c:pt idx="44">
                  <c:v>144.147168982523</c:v>
                </c:pt>
                <c:pt idx="45">
                  <c:v>140.81251803503201</c:v>
                </c:pt>
                <c:pt idx="46">
                  <c:v>137.895643231376</c:v>
                </c:pt>
                <c:pt idx="47">
                  <c:v>136.04164408493901</c:v>
                </c:pt>
                <c:pt idx="48">
                  <c:v>134.23406744466701</c:v>
                </c:pt>
                <c:pt idx="49">
                  <c:v>133.238939559632</c:v>
                </c:pt>
                <c:pt idx="50">
                  <c:v>125.726848361835</c:v>
                </c:pt>
                <c:pt idx="51">
                  <c:v>114.818572346476</c:v>
                </c:pt>
                <c:pt idx="52">
                  <c:v>108.72420683073</c:v>
                </c:pt>
                <c:pt idx="53">
                  <c:v>107.407451926409</c:v>
                </c:pt>
                <c:pt idx="54">
                  <c:v>106.219406160432</c:v>
                </c:pt>
                <c:pt idx="55">
                  <c:v>101.677615284113</c:v>
                </c:pt>
                <c:pt idx="56">
                  <c:v>97.609339588709204</c:v>
                </c:pt>
                <c:pt idx="57">
                  <c:v>95.227326326745498</c:v>
                </c:pt>
                <c:pt idx="58">
                  <c:v>93.014026660558599</c:v>
                </c:pt>
                <c:pt idx="59">
                  <c:v>90.562168794694401</c:v>
                </c:pt>
                <c:pt idx="60">
                  <c:v>90.123917819667497</c:v>
                </c:pt>
                <c:pt idx="61">
                  <c:v>91.899374495657895</c:v>
                </c:pt>
                <c:pt idx="62">
                  <c:v>92.879296349893295</c:v>
                </c:pt>
                <c:pt idx="63">
                  <c:v>91.961850524471501</c:v>
                </c:pt>
                <c:pt idx="64">
                  <c:v>89.563456209544199</c:v>
                </c:pt>
                <c:pt idx="65">
                  <c:v>87.393885660556705</c:v>
                </c:pt>
                <c:pt idx="66">
                  <c:v>91.049624144262197</c:v>
                </c:pt>
                <c:pt idx="67">
                  <c:v>95.358962882673396</c:v>
                </c:pt>
                <c:pt idx="68">
                  <c:v>95.139143251190703</c:v>
                </c:pt>
                <c:pt idx="69">
                  <c:v>96.469628767853905</c:v>
                </c:pt>
                <c:pt idx="70">
                  <c:v>99.113036543939401</c:v>
                </c:pt>
                <c:pt idx="71">
                  <c:v>100.292610824506</c:v>
                </c:pt>
                <c:pt idx="72">
                  <c:v>102.62169385776799</c:v>
                </c:pt>
                <c:pt idx="73">
                  <c:v>107.639344863814</c:v>
                </c:pt>
                <c:pt idx="74">
                  <c:v>110.450884327917</c:v>
                </c:pt>
                <c:pt idx="75">
                  <c:v>110.219643419999</c:v>
                </c:pt>
                <c:pt idx="76">
                  <c:v>111.78248857051599</c:v>
                </c:pt>
                <c:pt idx="77">
                  <c:v>115.98359117918299</c:v>
                </c:pt>
                <c:pt idx="78">
                  <c:v>117.34759892302201</c:v>
                </c:pt>
                <c:pt idx="79">
                  <c:v>116.08954563858001</c:v>
                </c:pt>
                <c:pt idx="80">
                  <c:v>118.212445475666</c:v>
                </c:pt>
                <c:pt idx="81">
                  <c:v>123.245375798794</c:v>
                </c:pt>
                <c:pt idx="82">
                  <c:v>125.389906586826</c:v>
                </c:pt>
                <c:pt idx="83">
                  <c:v>125.995082303682</c:v>
                </c:pt>
                <c:pt idx="84">
                  <c:v>133.940922961811</c:v>
                </c:pt>
                <c:pt idx="85">
                  <c:v>147.576587126145</c:v>
                </c:pt>
                <c:pt idx="86">
                  <c:v>148.65809522818401</c:v>
                </c:pt>
                <c:pt idx="87">
                  <c:v>141.15427760114201</c:v>
                </c:pt>
                <c:pt idx="88">
                  <c:v>140.73540340592101</c:v>
                </c:pt>
                <c:pt idx="89">
                  <c:v>144.76167420235601</c:v>
                </c:pt>
                <c:pt idx="90">
                  <c:v>148.50354917726801</c:v>
                </c:pt>
                <c:pt idx="91">
                  <c:v>149.12883242212601</c:v>
                </c:pt>
                <c:pt idx="92">
                  <c:v>149.29479285295901</c:v>
                </c:pt>
                <c:pt idx="93">
                  <c:v>150.712489673937</c:v>
                </c:pt>
                <c:pt idx="94">
                  <c:v>151.468349466673</c:v>
                </c:pt>
                <c:pt idx="95">
                  <c:v>151.82943874788799</c:v>
                </c:pt>
                <c:pt idx="96">
                  <c:v>151.28105811152199</c:v>
                </c:pt>
                <c:pt idx="97">
                  <c:v>148.94116584802299</c:v>
                </c:pt>
                <c:pt idx="98">
                  <c:v>153.46784955042901</c:v>
                </c:pt>
                <c:pt idx="99">
                  <c:v>161.460955386791</c:v>
                </c:pt>
                <c:pt idx="100">
                  <c:v>165.42641424359101</c:v>
                </c:pt>
                <c:pt idx="101">
                  <c:v>171.326772600575</c:v>
                </c:pt>
                <c:pt idx="102">
                  <c:v>178.475966430847</c:v>
                </c:pt>
                <c:pt idx="103">
                  <c:v>182.521581516499</c:v>
                </c:pt>
                <c:pt idx="104">
                  <c:v>186.33835592531801</c:v>
                </c:pt>
                <c:pt idx="105">
                  <c:v>192.452787886452</c:v>
                </c:pt>
                <c:pt idx="106">
                  <c:v>191.36862707842999</c:v>
                </c:pt>
                <c:pt idx="107">
                  <c:v>185.65791711068701</c:v>
                </c:pt>
                <c:pt idx="108">
                  <c:v>185.81222815668201</c:v>
                </c:pt>
                <c:pt idx="109">
                  <c:v>193.141074420123</c:v>
                </c:pt>
                <c:pt idx="110">
                  <c:v>197.51881883095501</c:v>
                </c:pt>
                <c:pt idx="111">
                  <c:v>194.37537184271201</c:v>
                </c:pt>
                <c:pt idx="112">
                  <c:v>193.589258818953</c:v>
                </c:pt>
                <c:pt idx="113">
                  <c:v>195.92580919554101</c:v>
                </c:pt>
                <c:pt idx="114">
                  <c:v>196.50888371692</c:v>
                </c:pt>
                <c:pt idx="115">
                  <c:v>197.30400121756799</c:v>
                </c:pt>
                <c:pt idx="116">
                  <c:v>199.28644089367401</c:v>
                </c:pt>
                <c:pt idx="117">
                  <c:v>196.61954808920601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04-4CE5-BB5F-FB97CC60F638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Regional!$N$7:$N$124</c:f>
              <c:numCache>
                <c:formatCode>[$-409]mmm\-yy;@</c:formatCode>
                <c:ptCount val="11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  <c:pt idx="117">
                  <c:v>45838</c:v>
                </c:pt>
              </c:numCache>
            </c:numRef>
          </c:xVal>
          <c:yVal>
            <c:numRef>
              <c:f>Regional!$P$7:$P$124</c:f>
              <c:numCache>
                <c:formatCode>0</c:formatCode>
                <c:ptCount val="118"/>
                <c:pt idx="0">
                  <c:v>55.041556702468498</c:v>
                </c:pt>
                <c:pt idx="1">
                  <c:v>53.839962406594502</c:v>
                </c:pt>
                <c:pt idx="2">
                  <c:v>56.0884395808596</c:v>
                </c:pt>
                <c:pt idx="3">
                  <c:v>62.742568322701302</c:v>
                </c:pt>
                <c:pt idx="4">
                  <c:v>66.567064733693798</c:v>
                </c:pt>
                <c:pt idx="5">
                  <c:v>66.540302832184196</c:v>
                </c:pt>
                <c:pt idx="6">
                  <c:v>70.637336255780994</c:v>
                </c:pt>
                <c:pt idx="7">
                  <c:v>77.050932938404898</c:v>
                </c:pt>
                <c:pt idx="8">
                  <c:v>77.894456589843003</c:v>
                </c:pt>
                <c:pt idx="9">
                  <c:v>78.435151155611393</c:v>
                </c:pt>
                <c:pt idx="10">
                  <c:v>83.619602780811604</c:v>
                </c:pt>
                <c:pt idx="11">
                  <c:v>88.515548624647295</c:v>
                </c:pt>
                <c:pt idx="12">
                  <c:v>89.016233787908703</c:v>
                </c:pt>
                <c:pt idx="13">
                  <c:v>88.183525532640203</c:v>
                </c:pt>
                <c:pt idx="14">
                  <c:v>88.3003018736011</c:v>
                </c:pt>
                <c:pt idx="15">
                  <c:v>90.584280016691295</c:v>
                </c:pt>
                <c:pt idx="16">
                  <c:v>94.627152782695404</c:v>
                </c:pt>
                <c:pt idx="17">
                  <c:v>99.790311605905998</c:v>
                </c:pt>
                <c:pt idx="18">
                  <c:v>100.547754864166</c:v>
                </c:pt>
                <c:pt idx="19">
                  <c:v>100</c:v>
                </c:pt>
                <c:pt idx="20">
                  <c:v>103.65083350094</c:v>
                </c:pt>
                <c:pt idx="21">
                  <c:v>103.396889556451</c:v>
                </c:pt>
                <c:pt idx="22">
                  <c:v>100.374998090349</c:v>
                </c:pt>
                <c:pt idx="23">
                  <c:v>102.90168939802901</c:v>
                </c:pt>
                <c:pt idx="24">
                  <c:v>108.955257301892</c:v>
                </c:pt>
                <c:pt idx="25">
                  <c:v>114.041197342483</c:v>
                </c:pt>
                <c:pt idx="26">
                  <c:v>116.518781455709</c:v>
                </c:pt>
                <c:pt idx="27">
                  <c:v>118.054233331658</c:v>
                </c:pt>
                <c:pt idx="28">
                  <c:v>121.587919356393</c:v>
                </c:pt>
                <c:pt idx="29">
                  <c:v>126.97745595378601</c:v>
                </c:pt>
                <c:pt idx="30">
                  <c:v>132.248204348423</c:v>
                </c:pt>
                <c:pt idx="31">
                  <c:v>136.50539904915601</c:v>
                </c:pt>
                <c:pt idx="32">
                  <c:v>141.34833683226</c:v>
                </c:pt>
                <c:pt idx="33">
                  <c:v>146.23248017898399</c:v>
                </c:pt>
                <c:pt idx="34">
                  <c:v>150.334044013697</c:v>
                </c:pt>
                <c:pt idx="35">
                  <c:v>155.261107532468</c:v>
                </c:pt>
                <c:pt idx="36">
                  <c:v>163.989151295548</c:v>
                </c:pt>
                <c:pt idx="37">
                  <c:v>174.71135378342001</c:v>
                </c:pt>
                <c:pt idx="38">
                  <c:v>178.044580655001</c:v>
                </c:pt>
                <c:pt idx="39">
                  <c:v>179.04826350949199</c:v>
                </c:pt>
                <c:pt idx="40">
                  <c:v>184.30651089386299</c:v>
                </c:pt>
                <c:pt idx="41">
                  <c:v>186.88444030180699</c:v>
                </c:pt>
                <c:pt idx="42">
                  <c:v>185.194608028332</c:v>
                </c:pt>
                <c:pt idx="43">
                  <c:v>186.99391414290301</c:v>
                </c:pt>
                <c:pt idx="44">
                  <c:v>195.151388952616</c:v>
                </c:pt>
                <c:pt idx="45">
                  <c:v>201.25956903621801</c:v>
                </c:pt>
                <c:pt idx="46">
                  <c:v>196.35923267349301</c:v>
                </c:pt>
                <c:pt idx="47">
                  <c:v>190.58725800067501</c:v>
                </c:pt>
                <c:pt idx="48">
                  <c:v>192.66445879955501</c:v>
                </c:pt>
                <c:pt idx="49">
                  <c:v>195.065258752853</c:v>
                </c:pt>
                <c:pt idx="50">
                  <c:v>185.92628077306901</c:v>
                </c:pt>
                <c:pt idx="51">
                  <c:v>174.09304678709901</c:v>
                </c:pt>
                <c:pt idx="52">
                  <c:v>165.39342135355699</c:v>
                </c:pt>
                <c:pt idx="53">
                  <c:v>157.49411558657499</c:v>
                </c:pt>
                <c:pt idx="54">
                  <c:v>159.433728618369</c:v>
                </c:pt>
                <c:pt idx="55">
                  <c:v>163.41765892911101</c:v>
                </c:pt>
                <c:pt idx="56">
                  <c:v>158.01210526972</c:v>
                </c:pt>
                <c:pt idx="57">
                  <c:v>148.368982075547</c:v>
                </c:pt>
                <c:pt idx="58">
                  <c:v>149.59937265498701</c:v>
                </c:pt>
                <c:pt idx="59">
                  <c:v>155.95943782382599</c:v>
                </c:pt>
                <c:pt idx="60">
                  <c:v>154.213707048879</c:v>
                </c:pt>
                <c:pt idx="61">
                  <c:v>152.78343009176999</c:v>
                </c:pt>
                <c:pt idx="62">
                  <c:v>157.236630540237</c:v>
                </c:pt>
                <c:pt idx="63">
                  <c:v>160.92484081601299</c:v>
                </c:pt>
                <c:pt idx="64">
                  <c:v>159.03388272297701</c:v>
                </c:pt>
                <c:pt idx="65">
                  <c:v>157.604640834837</c:v>
                </c:pt>
                <c:pt idx="66">
                  <c:v>162.04916376532199</c:v>
                </c:pt>
                <c:pt idx="67">
                  <c:v>166.91920075333999</c:v>
                </c:pt>
                <c:pt idx="68">
                  <c:v>167.55727070098899</c:v>
                </c:pt>
                <c:pt idx="69">
                  <c:v>168.63798897975801</c:v>
                </c:pt>
                <c:pt idx="70">
                  <c:v>171.92356882531701</c:v>
                </c:pt>
                <c:pt idx="71">
                  <c:v>176.056539059454</c:v>
                </c:pt>
                <c:pt idx="72">
                  <c:v>181.075000885413</c:v>
                </c:pt>
                <c:pt idx="73">
                  <c:v>188.014182951495</c:v>
                </c:pt>
                <c:pt idx="74">
                  <c:v>194.52006618273299</c:v>
                </c:pt>
                <c:pt idx="75">
                  <c:v>198.64267363964601</c:v>
                </c:pt>
                <c:pt idx="76">
                  <c:v>203.09526514710899</c:v>
                </c:pt>
                <c:pt idx="77">
                  <c:v>207.73225749562599</c:v>
                </c:pt>
                <c:pt idx="78">
                  <c:v>205.042090221206</c:v>
                </c:pt>
                <c:pt idx="79">
                  <c:v>201.67955170216501</c:v>
                </c:pt>
                <c:pt idx="80">
                  <c:v>206.37100678732</c:v>
                </c:pt>
                <c:pt idx="81">
                  <c:v>213.802568589971</c:v>
                </c:pt>
                <c:pt idx="82">
                  <c:v>220.00989789356299</c:v>
                </c:pt>
                <c:pt idx="83">
                  <c:v>226.66941988227799</c:v>
                </c:pt>
                <c:pt idx="84">
                  <c:v>238.09538120296301</c:v>
                </c:pt>
                <c:pt idx="85">
                  <c:v>250.163228435695</c:v>
                </c:pt>
                <c:pt idx="86">
                  <c:v>251.368459356291</c:v>
                </c:pt>
                <c:pt idx="87">
                  <c:v>247.326905193795</c:v>
                </c:pt>
                <c:pt idx="88">
                  <c:v>244.92964322297701</c:v>
                </c:pt>
                <c:pt idx="89">
                  <c:v>242.999127195749</c:v>
                </c:pt>
                <c:pt idx="90">
                  <c:v>247.28493209447899</c:v>
                </c:pt>
                <c:pt idx="91">
                  <c:v>254.45222165637401</c:v>
                </c:pt>
                <c:pt idx="92">
                  <c:v>258.47382310647401</c:v>
                </c:pt>
                <c:pt idx="93">
                  <c:v>260.53563764313498</c:v>
                </c:pt>
                <c:pt idx="94">
                  <c:v>260.21875411328301</c:v>
                </c:pt>
                <c:pt idx="95">
                  <c:v>261.52086586196202</c:v>
                </c:pt>
                <c:pt idx="96">
                  <c:v>268.22408785288098</c:v>
                </c:pt>
                <c:pt idx="97">
                  <c:v>272.19036019696603</c:v>
                </c:pt>
                <c:pt idx="98">
                  <c:v>271.10887761974402</c:v>
                </c:pt>
                <c:pt idx="99">
                  <c:v>273.315701495795</c:v>
                </c:pt>
                <c:pt idx="100">
                  <c:v>279.86342124260301</c:v>
                </c:pt>
                <c:pt idx="101">
                  <c:v>291.37225493134201</c:v>
                </c:pt>
                <c:pt idx="102">
                  <c:v>307.23546961785399</c:v>
                </c:pt>
                <c:pt idx="103">
                  <c:v>314.12730617083503</c:v>
                </c:pt>
                <c:pt idx="104">
                  <c:v>315.42488562649999</c:v>
                </c:pt>
                <c:pt idx="105">
                  <c:v>328.73698506973801</c:v>
                </c:pt>
                <c:pt idx="106">
                  <c:v>338.97396759679401</c:v>
                </c:pt>
                <c:pt idx="107">
                  <c:v>332.676539599617</c:v>
                </c:pt>
                <c:pt idx="108">
                  <c:v>324.53413098240901</c:v>
                </c:pt>
                <c:pt idx="109">
                  <c:v>330.10813891645103</c:v>
                </c:pt>
                <c:pt idx="110">
                  <c:v>335.73159810517302</c:v>
                </c:pt>
                <c:pt idx="111">
                  <c:v>329.32930092306901</c:v>
                </c:pt>
                <c:pt idx="112">
                  <c:v>329.88476188624298</c:v>
                </c:pt>
                <c:pt idx="113">
                  <c:v>343.12663841629899</c:v>
                </c:pt>
                <c:pt idx="114">
                  <c:v>349.13765506414302</c:v>
                </c:pt>
                <c:pt idx="115">
                  <c:v>343.23845546999098</c:v>
                </c:pt>
                <c:pt idx="116">
                  <c:v>338.54204499078998</c:v>
                </c:pt>
                <c:pt idx="117">
                  <c:v>337.39455177354301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04-4CE5-BB5F-FB97CC60F638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Regional!$N$7:$N$124</c:f>
              <c:numCache>
                <c:formatCode>[$-409]mmm\-yy;@</c:formatCode>
                <c:ptCount val="11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  <c:pt idx="117">
                  <c:v>45838</c:v>
                </c:pt>
              </c:numCache>
            </c:numRef>
          </c:xVal>
          <c:yVal>
            <c:numRef>
              <c:f>Regional!$Q$7:$Q$124</c:f>
              <c:numCache>
                <c:formatCode>0</c:formatCode>
                <c:ptCount val="118"/>
                <c:pt idx="0">
                  <c:v>74.770747344362107</c:v>
                </c:pt>
                <c:pt idx="1">
                  <c:v>74.539935254937603</c:v>
                </c:pt>
                <c:pt idx="2">
                  <c:v>77.436615016241007</c:v>
                </c:pt>
                <c:pt idx="3">
                  <c:v>82.485524390326304</c:v>
                </c:pt>
                <c:pt idx="4">
                  <c:v>85.018615854665299</c:v>
                </c:pt>
                <c:pt idx="5">
                  <c:v>86.363790728116797</c:v>
                </c:pt>
                <c:pt idx="6">
                  <c:v>87.679805390330699</c:v>
                </c:pt>
                <c:pt idx="7">
                  <c:v>88.695454755413905</c:v>
                </c:pt>
                <c:pt idx="8">
                  <c:v>88.554255056954204</c:v>
                </c:pt>
                <c:pt idx="9">
                  <c:v>85.978605092977702</c:v>
                </c:pt>
                <c:pt idx="10">
                  <c:v>85.480128520603401</c:v>
                </c:pt>
                <c:pt idx="11">
                  <c:v>88.526881164202095</c:v>
                </c:pt>
                <c:pt idx="12">
                  <c:v>90.389082250759003</c:v>
                </c:pt>
                <c:pt idx="13">
                  <c:v>91.702868111519805</c:v>
                </c:pt>
                <c:pt idx="14">
                  <c:v>93.555891603671498</c:v>
                </c:pt>
                <c:pt idx="15">
                  <c:v>94.535972901764097</c:v>
                </c:pt>
                <c:pt idx="16">
                  <c:v>95.977033487456396</c:v>
                </c:pt>
                <c:pt idx="17">
                  <c:v>99.089097298125694</c:v>
                </c:pt>
                <c:pt idx="18">
                  <c:v>100.692262031187</c:v>
                </c:pt>
                <c:pt idx="19">
                  <c:v>100</c:v>
                </c:pt>
                <c:pt idx="20">
                  <c:v>99.747929959966399</c:v>
                </c:pt>
                <c:pt idx="21">
                  <c:v>101.807376707945</c:v>
                </c:pt>
                <c:pt idx="22">
                  <c:v>105.874158772984</c:v>
                </c:pt>
                <c:pt idx="23">
                  <c:v>108.179011682287</c:v>
                </c:pt>
                <c:pt idx="24">
                  <c:v>107.909967554394</c:v>
                </c:pt>
                <c:pt idx="25">
                  <c:v>108.533100311515</c:v>
                </c:pt>
                <c:pt idx="26">
                  <c:v>112.59547700759001</c:v>
                </c:pt>
                <c:pt idx="27">
                  <c:v>117.570671631197</c:v>
                </c:pt>
                <c:pt idx="28">
                  <c:v>119.94189529466701</c:v>
                </c:pt>
                <c:pt idx="29">
                  <c:v>119.337720386271</c:v>
                </c:pt>
                <c:pt idx="30">
                  <c:v>121.305000957345</c:v>
                </c:pt>
                <c:pt idx="31">
                  <c:v>127.862668676884</c:v>
                </c:pt>
                <c:pt idx="32">
                  <c:v>135.206476971168</c:v>
                </c:pt>
                <c:pt idx="33">
                  <c:v>141.456725695431</c:v>
                </c:pt>
                <c:pt idx="34">
                  <c:v>145.26570864672999</c:v>
                </c:pt>
                <c:pt idx="35">
                  <c:v>150.31810817557499</c:v>
                </c:pt>
                <c:pt idx="36">
                  <c:v>160.584492129963</c:v>
                </c:pt>
                <c:pt idx="37">
                  <c:v>172.65857174860199</c:v>
                </c:pt>
                <c:pt idx="38">
                  <c:v>175.75158691636199</c:v>
                </c:pt>
                <c:pt idx="39">
                  <c:v>175.070100188758</c:v>
                </c:pt>
                <c:pt idx="40">
                  <c:v>179.296379677625</c:v>
                </c:pt>
                <c:pt idx="41">
                  <c:v>180.09403442167601</c:v>
                </c:pt>
                <c:pt idx="42">
                  <c:v>174.74361982767201</c:v>
                </c:pt>
                <c:pt idx="43">
                  <c:v>173.87833752873601</c:v>
                </c:pt>
                <c:pt idx="44">
                  <c:v>180.91462256826799</c:v>
                </c:pt>
                <c:pt idx="45">
                  <c:v>186.29851838583801</c:v>
                </c:pt>
                <c:pt idx="46">
                  <c:v>180.40159700623099</c:v>
                </c:pt>
                <c:pt idx="47">
                  <c:v>172.56215437271601</c:v>
                </c:pt>
                <c:pt idx="48">
                  <c:v>169.33215555127501</c:v>
                </c:pt>
                <c:pt idx="49">
                  <c:v>164.65340154678501</c:v>
                </c:pt>
                <c:pt idx="50">
                  <c:v>154.38462746967701</c:v>
                </c:pt>
                <c:pt idx="51">
                  <c:v>144.61710914289401</c:v>
                </c:pt>
                <c:pt idx="52">
                  <c:v>138.850706440415</c:v>
                </c:pt>
                <c:pt idx="53">
                  <c:v>134.23215571022101</c:v>
                </c:pt>
                <c:pt idx="54">
                  <c:v>129.88437888337899</c:v>
                </c:pt>
                <c:pt idx="55">
                  <c:v>126.277699636953</c:v>
                </c:pt>
                <c:pt idx="56">
                  <c:v>124.404820829614</c:v>
                </c:pt>
                <c:pt idx="57">
                  <c:v>123.33765747295</c:v>
                </c:pt>
                <c:pt idx="58">
                  <c:v>122.88250459051601</c:v>
                </c:pt>
                <c:pt idx="59">
                  <c:v>121.680762253686</c:v>
                </c:pt>
                <c:pt idx="60">
                  <c:v>120.05782900010399</c:v>
                </c:pt>
                <c:pt idx="61">
                  <c:v>120.190242779432</c:v>
                </c:pt>
                <c:pt idx="62">
                  <c:v>120.69506490267</c:v>
                </c:pt>
                <c:pt idx="63">
                  <c:v>119.563159720768</c:v>
                </c:pt>
                <c:pt idx="64">
                  <c:v>119.14979547094801</c:v>
                </c:pt>
                <c:pt idx="65">
                  <c:v>121.463389149438</c:v>
                </c:pt>
                <c:pt idx="66">
                  <c:v>124.800813458839</c:v>
                </c:pt>
                <c:pt idx="67">
                  <c:v>126.119769978069</c:v>
                </c:pt>
                <c:pt idx="68">
                  <c:v>127.844102948228</c:v>
                </c:pt>
                <c:pt idx="69">
                  <c:v>132.17129876315201</c:v>
                </c:pt>
                <c:pt idx="70">
                  <c:v>133.909496131129</c:v>
                </c:pt>
                <c:pt idx="71">
                  <c:v>133.67309046534601</c:v>
                </c:pt>
                <c:pt idx="72">
                  <c:v>138.20366236261299</c:v>
                </c:pt>
                <c:pt idx="73">
                  <c:v>146.34676433168099</c:v>
                </c:pt>
                <c:pt idx="74">
                  <c:v>149.68778352963</c:v>
                </c:pt>
                <c:pt idx="75">
                  <c:v>149.51861991789701</c:v>
                </c:pt>
                <c:pt idx="76">
                  <c:v>153.92791504026101</c:v>
                </c:pt>
                <c:pt idx="77">
                  <c:v>159.96821619746001</c:v>
                </c:pt>
                <c:pt idx="78">
                  <c:v>161.32126772009201</c:v>
                </c:pt>
                <c:pt idx="79">
                  <c:v>161.31929983140299</c:v>
                </c:pt>
                <c:pt idx="80">
                  <c:v>165.19506341165399</c:v>
                </c:pt>
                <c:pt idx="81">
                  <c:v>170.96748255719899</c:v>
                </c:pt>
                <c:pt idx="82">
                  <c:v>174.12539770189099</c:v>
                </c:pt>
                <c:pt idx="83">
                  <c:v>176.78429192981599</c:v>
                </c:pt>
                <c:pt idx="84">
                  <c:v>187.55840583669001</c:v>
                </c:pt>
                <c:pt idx="85">
                  <c:v>201.76753762829199</c:v>
                </c:pt>
                <c:pt idx="86">
                  <c:v>200.95674362657499</c:v>
                </c:pt>
                <c:pt idx="87">
                  <c:v>194.654996557869</c:v>
                </c:pt>
                <c:pt idx="88">
                  <c:v>198.10936955439399</c:v>
                </c:pt>
                <c:pt idx="89">
                  <c:v>204.87193517313801</c:v>
                </c:pt>
                <c:pt idx="90">
                  <c:v>209.16352959986199</c:v>
                </c:pt>
                <c:pt idx="91">
                  <c:v>210.778440400069</c:v>
                </c:pt>
                <c:pt idx="92">
                  <c:v>211.75335387172899</c:v>
                </c:pt>
                <c:pt idx="93">
                  <c:v>213.656445800726</c:v>
                </c:pt>
                <c:pt idx="94">
                  <c:v>217.93913581800999</c:v>
                </c:pt>
                <c:pt idx="95">
                  <c:v>221.65459526535301</c:v>
                </c:pt>
                <c:pt idx="96">
                  <c:v>222.889902628816</c:v>
                </c:pt>
                <c:pt idx="97">
                  <c:v>223.47013189206899</c:v>
                </c:pt>
                <c:pt idx="98">
                  <c:v>230.818502952448</c:v>
                </c:pt>
                <c:pt idx="99">
                  <c:v>241.181613395299</c:v>
                </c:pt>
                <c:pt idx="100">
                  <c:v>249.28174411568099</c:v>
                </c:pt>
                <c:pt idx="101">
                  <c:v>260.50138626741301</c:v>
                </c:pt>
                <c:pt idx="102">
                  <c:v>271.15097300299101</c:v>
                </c:pt>
                <c:pt idx="103">
                  <c:v>278.59161665737201</c:v>
                </c:pt>
                <c:pt idx="104">
                  <c:v>292.28570604762598</c:v>
                </c:pt>
                <c:pt idx="105">
                  <c:v>310.29483865675201</c:v>
                </c:pt>
                <c:pt idx="106">
                  <c:v>306.97170062366803</c:v>
                </c:pt>
                <c:pt idx="107">
                  <c:v>297.71707170598</c:v>
                </c:pt>
                <c:pt idx="108">
                  <c:v>303.75752151813401</c:v>
                </c:pt>
                <c:pt idx="109">
                  <c:v>312.18159418770301</c:v>
                </c:pt>
                <c:pt idx="110">
                  <c:v>311.88582639911101</c:v>
                </c:pt>
                <c:pt idx="111">
                  <c:v>309.73058022091902</c:v>
                </c:pt>
                <c:pt idx="112">
                  <c:v>316.92655855010702</c:v>
                </c:pt>
                <c:pt idx="113">
                  <c:v>325.242625188901</c:v>
                </c:pt>
                <c:pt idx="114">
                  <c:v>322.31051139225298</c:v>
                </c:pt>
                <c:pt idx="115">
                  <c:v>318.02648122647798</c:v>
                </c:pt>
                <c:pt idx="116">
                  <c:v>321.10955092859598</c:v>
                </c:pt>
                <c:pt idx="117">
                  <c:v>325.85814647524302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204-4CE5-BB5F-FB97CC60F638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Regional!$N$7:$N$124</c:f>
              <c:numCache>
                <c:formatCode>[$-409]mmm\-yy;@</c:formatCode>
                <c:ptCount val="11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  <c:pt idx="117">
                  <c:v>45838</c:v>
                </c:pt>
              </c:numCache>
            </c:numRef>
          </c:xVal>
          <c:yVal>
            <c:numRef>
              <c:f>Regional!$R$7:$R$124</c:f>
              <c:numCache>
                <c:formatCode>0</c:formatCode>
                <c:ptCount val="118"/>
                <c:pt idx="0">
                  <c:v>62.890180843193001</c:v>
                </c:pt>
                <c:pt idx="1">
                  <c:v>64.938811413378801</c:v>
                </c:pt>
                <c:pt idx="2">
                  <c:v>67.064979285944304</c:v>
                </c:pt>
                <c:pt idx="3">
                  <c:v>67.237975700656193</c:v>
                </c:pt>
                <c:pt idx="4">
                  <c:v>67.838620438408796</c:v>
                </c:pt>
                <c:pt idx="5">
                  <c:v>69.888610122099493</c:v>
                </c:pt>
                <c:pt idx="6">
                  <c:v>73.826622067791803</c:v>
                </c:pt>
                <c:pt idx="7">
                  <c:v>77.162867357129201</c:v>
                </c:pt>
                <c:pt idx="8">
                  <c:v>78.274389465450696</c:v>
                </c:pt>
                <c:pt idx="9">
                  <c:v>79.512761113409695</c:v>
                </c:pt>
                <c:pt idx="10">
                  <c:v>81.390153689925498</c:v>
                </c:pt>
                <c:pt idx="11">
                  <c:v>83.245073653520805</c:v>
                </c:pt>
                <c:pt idx="12">
                  <c:v>84.912727221792295</c:v>
                </c:pt>
                <c:pt idx="13">
                  <c:v>86.112146005648597</c:v>
                </c:pt>
                <c:pt idx="14">
                  <c:v>87.9719781250149</c:v>
                </c:pt>
                <c:pt idx="15">
                  <c:v>91.013341212218506</c:v>
                </c:pt>
                <c:pt idx="16">
                  <c:v>94.612036100421605</c:v>
                </c:pt>
                <c:pt idx="17">
                  <c:v>98.121353642556201</c:v>
                </c:pt>
                <c:pt idx="18">
                  <c:v>99.370809765098898</c:v>
                </c:pt>
                <c:pt idx="19">
                  <c:v>100</c:v>
                </c:pt>
                <c:pt idx="20">
                  <c:v>102.5180511105</c:v>
                </c:pt>
                <c:pt idx="21">
                  <c:v>105.457331208342</c:v>
                </c:pt>
                <c:pt idx="22">
                  <c:v>105.971410743429</c:v>
                </c:pt>
                <c:pt idx="23">
                  <c:v>105.993607691942</c:v>
                </c:pt>
                <c:pt idx="24">
                  <c:v>108.39041186337499</c:v>
                </c:pt>
                <c:pt idx="25">
                  <c:v>112.41476886273399</c:v>
                </c:pt>
                <c:pt idx="26">
                  <c:v>116.26902950980801</c:v>
                </c:pt>
                <c:pt idx="27">
                  <c:v>118.661338804875</c:v>
                </c:pt>
                <c:pt idx="28">
                  <c:v>121.682302058411</c:v>
                </c:pt>
                <c:pt idx="29">
                  <c:v>125.949807611233</c:v>
                </c:pt>
                <c:pt idx="30">
                  <c:v>129.10216658954599</c:v>
                </c:pt>
                <c:pt idx="31">
                  <c:v>132.11468984410101</c:v>
                </c:pt>
                <c:pt idx="32">
                  <c:v>138.84990093606601</c:v>
                </c:pt>
                <c:pt idx="33">
                  <c:v>148.03953373681099</c:v>
                </c:pt>
                <c:pt idx="34">
                  <c:v>151.81519478648099</c:v>
                </c:pt>
                <c:pt idx="35">
                  <c:v>153.16197289869501</c:v>
                </c:pt>
                <c:pt idx="36">
                  <c:v>160.80024583835601</c:v>
                </c:pt>
                <c:pt idx="37">
                  <c:v>171.28425391412401</c:v>
                </c:pt>
                <c:pt idx="38">
                  <c:v>175.95592145715599</c:v>
                </c:pt>
                <c:pt idx="39">
                  <c:v>177.027160996981</c:v>
                </c:pt>
                <c:pt idx="40">
                  <c:v>181.438174757659</c:v>
                </c:pt>
                <c:pt idx="41">
                  <c:v>186.786354725883</c:v>
                </c:pt>
                <c:pt idx="42">
                  <c:v>188.173174572699</c:v>
                </c:pt>
                <c:pt idx="43">
                  <c:v>188.74647203315999</c:v>
                </c:pt>
                <c:pt idx="44">
                  <c:v>193.92153389338901</c:v>
                </c:pt>
                <c:pt idx="45">
                  <c:v>201.257801244387</c:v>
                </c:pt>
                <c:pt idx="46">
                  <c:v>199.410893897026</c:v>
                </c:pt>
                <c:pt idx="47">
                  <c:v>191.37498330259601</c:v>
                </c:pt>
                <c:pt idx="48">
                  <c:v>187.65396044919899</c:v>
                </c:pt>
                <c:pt idx="49">
                  <c:v>185.79117164062799</c:v>
                </c:pt>
                <c:pt idx="50">
                  <c:v>175.277901549121</c:v>
                </c:pt>
                <c:pt idx="51">
                  <c:v>161.56730623647999</c:v>
                </c:pt>
                <c:pt idx="52">
                  <c:v>148.31645600297699</c:v>
                </c:pt>
                <c:pt idx="53">
                  <c:v>134.61857884318701</c:v>
                </c:pt>
                <c:pt idx="54">
                  <c:v>128.64503660485499</c:v>
                </c:pt>
                <c:pt idx="55">
                  <c:v>127.62591695288999</c:v>
                </c:pt>
                <c:pt idx="56">
                  <c:v>126.072909548501</c:v>
                </c:pt>
                <c:pt idx="57">
                  <c:v>123.626379992937</c:v>
                </c:pt>
                <c:pt idx="58">
                  <c:v>120.811346561126</c:v>
                </c:pt>
                <c:pt idx="59">
                  <c:v>119.10866769530099</c:v>
                </c:pt>
                <c:pt idx="60">
                  <c:v>119.51671894039799</c:v>
                </c:pt>
                <c:pt idx="61">
                  <c:v>120.5497304559</c:v>
                </c:pt>
                <c:pt idx="62">
                  <c:v>121.055670896924</c:v>
                </c:pt>
                <c:pt idx="63">
                  <c:v>121.742818805114</c:v>
                </c:pt>
                <c:pt idx="64">
                  <c:v>124.537180035242</c:v>
                </c:pt>
                <c:pt idx="65">
                  <c:v>129.021826397317</c:v>
                </c:pt>
                <c:pt idx="66">
                  <c:v>131.23114713228401</c:v>
                </c:pt>
                <c:pt idx="67">
                  <c:v>131.456542285225</c:v>
                </c:pt>
                <c:pt idx="68">
                  <c:v>135.27853519571099</c:v>
                </c:pt>
                <c:pt idx="69">
                  <c:v>144.04308292547401</c:v>
                </c:pt>
                <c:pt idx="70">
                  <c:v>150.45550014979599</c:v>
                </c:pt>
                <c:pt idx="71">
                  <c:v>151.929989795621</c:v>
                </c:pt>
                <c:pt idx="72">
                  <c:v>156.39381989973899</c:v>
                </c:pt>
                <c:pt idx="73">
                  <c:v>164.42093334515499</c:v>
                </c:pt>
                <c:pt idx="74">
                  <c:v>167.896087431577</c:v>
                </c:pt>
                <c:pt idx="75">
                  <c:v>168.13561401787899</c:v>
                </c:pt>
                <c:pt idx="76">
                  <c:v>172.63313666016799</c:v>
                </c:pt>
                <c:pt idx="77">
                  <c:v>180.513960300934</c:v>
                </c:pt>
                <c:pt idx="78">
                  <c:v>184.701235828488</c:v>
                </c:pt>
                <c:pt idx="79">
                  <c:v>185.247487256596</c:v>
                </c:pt>
                <c:pt idx="80">
                  <c:v>189.955360363685</c:v>
                </c:pt>
                <c:pt idx="81">
                  <c:v>199.12412821244001</c:v>
                </c:pt>
                <c:pt idx="82">
                  <c:v>204.15543658620601</c:v>
                </c:pt>
                <c:pt idx="83">
                  <c:v>205.51091433920399</c:v>
                </c:pt>
                <c:pt idx="84">
                  <c:v>213.26425952510601</c:v>
                </c:pt>
                <c:pt idx="85">
                  <c:v>225.337117204793</c:v>
                </c:pt>
                <c:pt idx="86">
                  <c:v>230.189274590362</c:v>
                </c:pt>
                <c:pt idx="87">
                  <c:v>229.39458259988101</c:v>
                </c:pt>
                <c:pt idx="88">
                  <c:v>233.38579918952499</c:v>
                </c:pt>
                <c:pt idx="89">
                  <c:v>241.60325032821399</c:v>
                </c:pt>
                <c:pt idx="90">
                  <c:v>243.56358400032801</c:v>
                </c:pt>
                <c:pt idx="91">
                  <c:v>242.25141099334701</c:v>
                </c:pt>
                <c:pt idx="92">
                  <c:v>248.105477147969</c:v>
                </c:pt>
                <c:pt idx="93">
                  <c:v>257.46683863141402</c:v>
                </c:pt>
                <c:pt idx="94">
                  <c:v>261.17858500894403</c:v>
                </c:pt>
                <c:pt idx="95">
                  <c:v>259.56503125279499</c:v>
                </c:pt>
                <c:pt idx="96">
                  <c:v>257.28929441514902</c:v>
                </c:pt>
                <c:pt idx="97">
                  <c:v>256.46615360106802</c:v>
                </c:pt>
                <c:pt idx="98">
                  <c:v>265.32123743941401</c:v>
                </c:pt>
                <c:pt idx="99">
                  <c:v>276.43155244165098</c:v>
                </c:pt>
                <c:pt idx="100">
                  <c:v>283.58745778216797</c:v>
                </c:pt>
                <c:pt idx="101">
                  <c:v>295.846203091745</c:v>
                </c:pt>
                <c:pt idx="102">
                  <c:v>312.64283620307901</c:v>
                </c:pt>
                <c:pt idx="103">
                  <c:v>323.84927781252202</c:v>
                </c:pt>
                <c:pt idx="104">
                  <c:v>333.24789696529803</c:v>
                </c:pt>
                <c:pt idx="105">
                  <c:v>345.90609664932202</c:v>
                </c:pt>
                <c:pt idx="106">
                  <c:v>341.32567478308499</c:v>
                </c:pt>
                <c:pt idx="107">
                  <c:v>330.307437759229</c:v>
                </c:pt>
                <c:pt idx="108">
                  <c:v>334.29706418260997</c:v>
                </c:pt>
                <c:pt idx="109">
                  <c:v>345.76219066333499</c:v>
                </c:pt>
                <c:pt idx="110">
                  <c:v>343.33823938679899</c:v>
                </c:pt>
                <c:pt idx="111">
                  <c:v>334.03124973389299</c:v>
                </c:pt>
                <c:pt idx="112">
                  <c:v>333.01059697379901</c:v>
                </c:pt>
                <c:pt idx="113">
                  <c:v>330.58651846156101</c:v>
                </c:pt>
                <c:pt idx="114">
                  <c:v>327.43514188647902</c:v>
                </c:pt>
                <c:pt idx="115">
                  <c:v>329.36346693864903</c:v>
                </c:pt>
                <c:pt idx="116">
                  <c:v>332.831309284263</c:v>
                </c:pt>
                <c:pt idx="117">
                  <c:v>328.21485067367701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204-4CE5-BB5F-FB97CC60F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1680"/>
        <c:axId val="528472072"/>
      </c:scatterChart>
      <c:valAx>
        <c:axId val="528471680"/>
        <c:scaling>
          <c:orientation val="minMax"/>
          <c:max val="4586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072"/>
        <c:crosses val="autoZero"/>
        <c:crossBetween val="midCat"/>
        <c:majorUnit val="365"/>
      </c:valAx>
      <c:valAx>
        <c:axId val="5284720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16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Regional!$N$23:$N$124</c:f>
              <c:numCache>
                <c:formatCode>[$-409]mmm\-yy;@</c:formatCode>
                <c:ptCount val="10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</c:numCache>
            </c:numRef>
          </c:xVal>
          <c:yVal>
            <c:numRef>
              <c:f>Regional!$S$23:$S$124</c:f>
              <c:numCache>
                <c:formatCode>0</c:formatCode>
                <c:ptCount val="102"/>
                <c:pt idx="0">
                  <c:v>101.099162181016</c:v>
                </c:pt>
                <c:pt idx="1">
                  <c:v>100.93398674442599</c:v>
                </c:pt>
                <c:pt idx="2">
                  <c:v>100.721745114576</c:v>
                </c:pt>
                <c:pt idx="3">
                  <c:v>100</c:v>
                </c:pt>
                <c:pt idx="4">
                  <c:v>100.048028360869</c:v>
                </c:pt>
                <c:pt idx="5">
                  <c:v>104.962704718577</c:v>
                </c:pt>
                <c:pt idx="6">
                  <c:v>110.84013618346</c:v>
                </c:pt>
                <c:pt idx="7">
                  <c:v>111.72089880977001</c:v>
                </c:pt>
                <c:pt idx="8">
                  <c:v>111.25577803041899</c:v>
                </c:pt>
                <c:pt idx="9">
                  <c:v>110.64390252659901</c:v>
                </c:pt>
                <c:pt idx="10">
                  <c:v>113.881766924253</c:v>
                </c:pt>
                <c:pt idx="11">
                  <c:v>120.110788708431</c:v>
                </c:pt>
                <c:pt idx="12">
                  <c:v>116.558576148245</c:v>
                </c:pt>
                <c:pt idx="13">
                  <c:v>110.538384783103</c:v>
                </c:pt>
                <c:pt idx="14">
                  <c:v>115.89209789890199</c:v>
                </c:pt>
                <c:pt idx="15">
                  <c:v>126.3327477398</c:v>
                </c:pt>
                <c:pt idx="16">
                  <c:v>120.112245454373</c:v>
                </c:pt>
                <c:pt idx="17">
                  <c:v>112.79824714143</c:v>
                </c:pt>
                <c:pt idx="18">
                  <c:v>121.31187744550699</c:v>
                </c:pt>
                <c:pt idx="19">
                  <c:v>129.37291299135299</c:v>
                </c:pt>
                <c:pt idx="20">
                  <c:v>131.520056029974</c:v>
                </c:pt>
                <c:pt idx="21">
                  <c:v>132.59195065907801</c:v>
                </c:pt>
                <c:pt idx="22">
                  <c:v>132.20432275347599</c:v>
                </c:pt>
                <c:pt idx="23">
                  <c:v>130.617192289993</c:v>
                </c:pt>
                <c:pt idx="24">
                  <c:v>132.52423324369201</c:v>
                </c:pt>
                <c:pt idx="25">
                  <c:v>136.78064371927599</c:v>
                </c:pt>
                <c:pt idx="26">
                  <c:v>137.99172756499499</c:v>
                </c:pt>
                <c:pt idx="27">
                  <c:v>140.56670202223199</c:v>
                </c:pt>
                <c:pt idx="28">
                  <c:v>144.67197247869899</c:v>
                </c:pt>
                <c:pt idx="29">
                  <c:v>144.71778577620501</c:v>
                </c:pt>
                <c:pt idx="30">
                  <c:v>145.18150187281901</c:v>
                </c:pt>
                <c:pt idx="31">
                  <c:v>147.00942184332499</c:v>
                </c:pt>
                <c:pt idx="32">
                  <c:v>144.35068974083299</c:v>
                </c:pt>
                <c:pt idx="33">
                  <c:v>140.024296015902</c:v>
                </c:pt>
                <c:pt idx="34">
                  <c:v>137.70071661828101</c:v>
                </c:pt>
                <c:pt idx="35">
                  <c:v>133.18445647252301</c:v>
                </c:pt>
                <c:pt idx="36">
                  <c:v>121.450733475066</c:v>
                </c:pt>
                <c:pt idx="37">
                  <c:v>111.68636016411401</c:v>
                </c:pt>
                <c:pt idx="38">
                  <c:v>105.38485772622801</c:v>
                </c:pt>
                <c:pt idx="39">
                  <c:v>103.458436025374</c:v>
                </c:pt>
                <c:pt idx="40">
                  <c:v>105.723073131601</c:v>
                </c:pt>
                <c:pt idx="41">
                  <c:v>104.13261963222899</c:v>
                </c:pt>
                <c:pt idx="42">
                  <c:v>102.94607939463</c:v>
                </c:pt>
                <c:pt idx="43">
                  <c:v>102.821219339028</c:v>
                </c:pt>
                <c:pt idx="44">
                  <c:v>102.53237471422</c:v>
                </c:pt>
                <c:pt idx="45">
                  <c:v>105.75175533260401</c:v>
                </c:pt>
                <c:pt idx="46">
                  <c:v>113.781651865515</c:v>
                </c:pt>
                <c:pt idx="47">
                  <c:v>118.847807131472</c:v>
                </c:pt>
                <c:pt idx="48">
                  <c:v>115.20974276537</c:v>
                </c:pt>
                <c:pt idx="49">
                  <c:v>110.741238731995</c:v>
                </c:pt>
                <c:pt idx="50">
                  <c:v>110.560001088232</c:v>
                </c:pt>
                <c:pt idx="51">
                  <c:v>112.706843417164</c:v>
                </c:pt>
                <c:pt idx="52">
                  <c:v>116.030322523067</c:v>
                </c:pt>
                <c:pt idx="53">
                  <c:v>119.67666135144199</c:v>
                </c:pt>
                <c:pt idx="54">
                  <c:v>124.27623141315399</c:v>
                </c:pt>
                <c:pt idx="55">
                  <c:v>128.76469331470901</c:v>
                </c:pt>
                <c:pt idx="56">
                  <c:v>126.985812658242</c:v>
                </c:pt>
                <c:pt idx="57">
                  <c:v>128.388401316537</c:v>
                </c:pt>
                <c:pt idx="58">
                  <c:v>138.908459839529</c:v>
                </c:pt>
                <c:pt idx="59">
                  <c:v>143.73532021875599</c:v>
                </c:pt>
                <c:pt idx="60">
                  <c:v>144.408929230648</c:v>
                </c:pt>
                <c:pt idx="61">
                  <c:v>147.56728226557101</c:v>
                </c:pt>
                <c:pt idx="62">
                  <c:v>146.23360331230401</c:v>
                </c:pt>
                <c:pt idx="63">
                  <c:v>146.12058528325099</c:v>
                </c:pt>
                <c:pt idx="64">
                  <c:v>148.02067400475099</c:v>
                </c:pt>
                <c:pt idx="65">
                  <c:v>148.82129413599</c:v>
                </c:pt>
                <c:pt idx="66">
                  <c:v>150.54796676469999</c:v>
                </c:pt>
                <c:pt idx="67">
                  <c:v>149.23659844268599</c:v>
                </c:pt>
                <c:pt idx="68">
                  <c:v>146.68829148672799</c:v>
                </c:pt>
                <c:pt idx="69">
                  <c:v>150.79166004147601</c:v>
                </c:pt>
                <c:pt idx="70">
                  <c:v>156.37013154742201</c:v>
                </c:pt>
                <c:pt idx="71">
                  <c:v>155.96181620222299</c:v>
                </c:pt>
                <c:pt idx="72">
                  <c:v>157.16611106015301</c:v>
                </c:pt>
                <c:pt idx="73">
                  <c:v>159.43611299983101</c:v>
                </c:pt>
                <c:pt idx="74">
                  <c:v>159.43081874949701</c:v>
                </c:pt>
                <c:pt idx="75">
                  <c:v>158.34223614746099</c:v>
                </c:pt>
                <c:pt idx="76">
                  <c:v>159.20956537389199</c:v>
                </c:pt>
                <c:pt idx="77">
                  <c:v>161.72171124500301</c:v>
                </c:pt>
                <c:pt idx="78">
                  <c:v>162.678076785706</c:v>
                </c:pt>
                <c:pt idx="79">
                  <c:v>163.94762866970399</c:v>
                </c:pt>
                <c:pt idx="80">
                  <c:v>161.62906863006299</c:v>
                </c:pt>
                <c:pt idx="81">
                  <c:v>157.217153862988</c:v>
                </c:pt>
                <c:pt idx="82">
                  <c:v>158.47467350330101</c:v>
                </c:pt>
                <c:pt idx="83">
                  <c:v>161.32727493078599</c:v>
                </c:pt>
                <c:pt idx="84">
                  <c:v>164.39258606592699</c:v>
                </c:pt>
                <c:pt idx="85">
                  <c:v>174.22776260277499</c:v>
                </c:pt>
                <c:pt idx="86">
                  <c:v>184.410487436468</c:v>
                </c:pt>
                <c:pt idx="87">
                  <c:v>189.13908201284099</c:v>
                </c:pt>
                <c:pt idx="88">
                  <c:v>193.31997604569</c:v>
                </c:pt>
                <c:pt idx="89">
                  <c:v>198.22465209909799</c:v>
                </c:pt>
                <c:pt idx="90">
                  <c:v>198.03210057369401</c:v>
                </c:pt>
                <c:pt idx="91">
                  <c:v>190.26462772715601</c:v>
                </c:pt>
                <c:pt idx="92">
                  <c:v>182.62815182040401</c:v>
                </c:pt>
                <c:pt idx="93">
                  <c:v>178.205565470267</c:v>
                </c:pt>
                <c:pt idx="94">
                  <c:v>178.095220169085</c:v>
                </c:pt>
                <c:pt idx="95">
                  <c:v>176.79829353655401</c:v>
                </c:pt>
                <c:pt idx="96">
                  <c:v>168.84208115898201</c:v>
                </c:pt>
                <c:pt idx="97">
                  <c:v>168.39270947053799</c:v>
                </c:pt>
                <c:pt idx="98">
                  <c:v>172.07827292835501</c:v>
                </c:pt>
                <c:pt idx="99">
                  <c:v>172.225049816222</c:v>
                </c:pt>
                <c:pt idx="100">
                  <c:v>175.89098046127501</c:v>
                </c:pt>
                <c:pt idx="101">
                  <c:v>176.24699320027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8D-4221-8B08-1EA131388557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Regional!$N$23:$N$124</c:f>
              <c:numCache>
                <c:formatCode>[$-409]mmm\-yy;@</c:formatCode>
                <c:ptCount val="10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</c:numCache>
            </c:numRef>
          </c:xVal>
          <c:yVal>
            <c:numRef>
              <c:f>Regional!$T$23:$T$124</c:f>
              <c:numCache>
                <c:formatCode>0</c:formatCode>
                <c:ptCount val="102"/>
                <c:pt idx="0">
                  <c:v>76.088725563614005</c:v>
                </c:pt>
                <c:pt idx="1">
                  <c:v>84.569856814778404</c:v>
                </c:pt>
                <c:pt idx="2">
                  <c:v>96.932542415448395</c:v>
                </c:pt>
                <c:pt idx="3">
                  <c:v>100</c:v>
                </c:pt>
                <c:pt idx="4">
                  <c:v>103.673872123568</c:v>
                </c:pt>
                <c:pt idx="5">
                  <c:v>109.752061106453</c:v>
                </c:pt>
                <c:pt idx="6">
                  <c:v>108.087161646184</c:v>
                </c:pt>
                <c:pt idx="7">
                  <c:v>103.069610946845</c:v>
                </c:pt>
                <c:pt idx="8">
                  <c:v>102.405743036422</c:v>
                </c:pt>
                <c:pt idx="9">
                  <c:v>105.783699071515</c:v>
                </c:pt>
                <c:pt idx="10">
                  <c:v>106.127278199161</c:v>
                </c:pt>
                <c:pt idx="11">
                  <c:v>103.569256824609</c:v>
                </c:pt>
                <c:pt idx="12">
                  <c:v>106.31636734868199</c:v>
                </c:pt>
                <c:pt idx="13">
                  <c:v>106.55340962973099</c:v>
                </c:pt>
                <c:pt idx="14">
                  <c:v>102.69968307628901</c:v>
                </c:pt>
                <c:pt idx="15">
                  <c:v>108.216588566239</c:v>
                </c:pt>
                <c:pt idx="16">
                  <c:v>122.053498194209</c:v>
                </c:pt>
                <c:pt idx="17">
                  <c:v>127.337155190077</c:v>
                </c:pt>
                <c:pt idx="18">
                  <c:v>124.64186800994401</c:v>
                </c:pt>
                <c:pt idx="19">
                  <c:v>129.02695028078</c:v>
                </c:pt>
                <c:pt idx="20">
                  <c:v>138.00165114967001</c:v>
                </c:pt>
                <c:pt idx="21">
                  <c:v>138.83283525678399</c:v>
                </c:pt>
                <c:pt idx="22">
                  <c:v>142.68593434216001</c:v>
                </c:pt>
                <c:pt idx="23">
                  <c:v>155.25486139164701</c:v>
                </c:pt>
                <c:pt idx="24">
                  <c:v>161.83621083559399</c:v>
                </c:pt>
                <c:pt idx="25">
                  <c:v>168.05751894407101</c:v>
                </c:pt>
                <c:pt idx="26">
                  <c:v>180.93631866400401</c:v>
                </c:pt>
                <c:pt idx="27">
                  <c:v>193.29618750811301</c:v>
                </c:pt>
                <c:pt idx="28">
                  <c:v>196.55861727460399</c:v>
                </c:pt>
                <c:pt idx="29">
                  <c:v>192.92473135795001</c:v>
                </c:pt>
                <c:pt idx="30">
                  <c:v>195.28230626745699</c:v>
                </c:pt>
                <c:pt idx="31">
                  <c:v>197.57129110114701</c:v>
                </c:pt>
                <c:pt idx="32">
                  <c:v>182.43027795426599</c:v>
                </c:pt>
                <c:pt idx="33">
                  <c:v>173.46729101940701</c:v>
                </c:pt>
                <c:pt idx="34">
                  <c:v>176.33127947447201</c:v>
                </c:pt>
                <c:pt idx="35">
                  <c:v>172.47021923108301</c:v>
                </c:pt>
                <c:pt idx="36">
                  <c:v>156.67806159062701</c:v>
                </c:pt>
                <c:pt idx="37">
                  <c:v>131.38209645126599</c:v>
                </c:pt>
                <c:pt idx="38">
                  <c:v>119.17197861288</c:v>
                </c:pt>
                <c:pt idx="39">
                  <c:v>123.80545932865</c:v>
                </c:pt>
                <c:pt idx="40">
                  <c:v>135.01132925092099</c:v>
                </c:pt>
                <c:pt idx="41">
                  <c:v>141.43394931010499</c:v>
                </c:pt>
                <c:pt idx="42">
                  <c:v>140.51518844051901</c:v>
                </c:pt>
                <c:pt idx="43">
                  <c:v>143.608884530506</c:v>
                </c:pt>
                <c:pt idx="44">
                  <c:v>150.94379661752501</c:v>
                </c:pt>
                <c:pt idx="45">
                  <c:v>152.07540057531099</c:v>
                </c:pt>
                <c:pt idx="46">
                  <c:v>149.30239972217501</c:v>
                </c:pt>
                <c:pt idx="47">
                  <c:v>153.96595208158499</c:v>
                </c:pt>
                <c:pt idx="48">
                  <c:v>158.71579523874601</c:v>
                </c:pt>
                <c:pt idx="49">
                  <c:v>158.99846691740001</c:v>
                </c:pt>
                <c:pt idx="50">
                  <c:v>164.14421258911301</c:v>
                </c:pt>
                <c:pt idx="51">
                  <c:v>171.643734334058</c:v>
                </c:pt>
                <c:pt idx="52">
                  <c:v>176.488025194957</c:v>
                </c:pt>
                <c:pt idx="53">
                  <c:v>185.45583535248301</c:v>
                </c:pt>
                <c:pt idx="54">
                  <c:v>192.98392316657601</c:v>
                </c:pt>
                <c:pt idx="55">
                  <c:v>190.389132918108</c:v>
                </c:pt>
                <c:pt idx="56">
                  <c:v>183.92024365640501</c:v>
                </c:pt>
                <c:pt idx="57">
                  <c:v>182.23853387198301</c:v>
                </c:pt>
                <c:pt idx="58">
                  <c:v>190.01278347729601</c:v>
                </c:pt>
                <c:pt idx="59">
                  <c:v>204.47032409995299</c:v>
                </c:pt>
                <c:pt idx="60">
                  <c:v>216.63958225851499</c:v>
                </c:pt>
                <c:pt idx="61">
                  <c:v>226.31136350400499</c:v>
                </c:pt>
                <c:pt idx="62">
                  <c:v>227.84513495014599</c:v>
                </c:pt>
                <c:pt idx="63">
                  <c:v>220.341792425085</c:v>
                </c:pt>
                <c:pt idx="64">
                  <c:v>216.412545471248</c:v>
                </c:pt>
                <c:pt idx="65">
                  <c:v>212.88244053157601</c:v>
                </c:pt>
                <c:pt idx="66">
                  <c:v>211.09029648553999</c:v>
                </c:pt>
                <c:pt idx="67">
                  <c:v>210.33546076599799</c:v>
                </c:pt>
                <c:pt idx="68">
                  <c:v>215.38603884528101</c:v>
                </c:pt>
                <c:pt idx="69">
                  <c:v>229.32574410441501</c:v>
                </c:pt>
                <c:pt idx="70">
                  <c:v>233.39379092588001</c:v>
                </c:pt>
                <c:pt idx="71">
                  <c:v>240.25091505155601</c:v>
                </c:pt>
                <c:pt idx="72">
                  <c:v>250.629962104258</c:v>
                </c:pt>
                <c:pt idx="73">
                  <c:v>234.41474477216599</c:v>
                </c:pt>
                <c:pt idx="74">
                  <c:v>216.00489473794599</c:v>
                </c:pt>
                <c:pt idx="75">
                  <c:v>215.75812826436299</c:v>
                </c:pt>
                <c:pt idx="76">
                  <c:v>225.82149751277399</c:v>
                </c:pt>
                <c:pt idx="77">
                  <c:v>235.04628554138799</c:v>
                </c:pt>
                <c:pt idx="78">
                  <c:v>234.387579699615</c:v>
                </c:pt>
                <c:pt idx="79">
                  <c:v>233.72739991964301</c:v>
                </c:pt>
                <c:pt idx="80">
                  <c:v>237.244408210171</c:v>
                </c:pt>
                <c:pt idx="81">
                  <c:v>248.87607172232299</c:v>
                </c:pt>
                <c:pt idx="82">
                  <c:v>258.530783908111</c:v>
                </c:pt>
                <c:pt idx="83">
                  <c:v>250.25382762708199</c:v>
                </c:pt>
                <c:pt idx="84">
                  <c:v>238.11295627187801</c:v>
                </c:pt>
                <c:pt idx="85">
                  <c:v>249.638807377429</c:v>
                </c:pt>
                <c:pt idx="86">
                  <c:v>281.25222060910698</c:v>
                </c:pt>
                <c:pt idx="87">
                  <c:v>288.23456371564401</c:v>
                </c:pt>
                <c:pt idx="88">
                  <c:v>267.098213557939</c:v>
                </c:pt>
                <c:pt idx="89">
                  <c:v>251.700747925569</c:v>
                </c:pt>
                <c:pt idx="90">
                  <c:v>242.713279335729</c:v>
                </c:pt>
                <c:pt idx="91">
                  <c:v>248.271490097922</c:v>
                </c:pt>
                <c:pt idx="92">
                  <c:v>256.36970715358302</c:v>
                </c:pt>
                <c:pt idx="93">
                  <c:v>253.79399738511199</c:v>
                </c:pt>
                <c:pt idx="94">
                  <c:v>262.62893660487902</c:v>
                </c:pt>
                <c:pt idx="95">
                  <c:v>261.28684670103098</c:v>
                </c:pt>
                <c:pt idx="96">
                  <c:v>241.589388353321</c:v>
                </c:pt>
                <c:pt idx="97">
                  <c:v>224.824327691245</c:v>
                </c:pt>
                <c:pt idx="98">
                  <c:v>220.35534327995899</c:v>
                </c:pt>
                <c:pt idx="99">
                  <c:v>223.982219913872</c:v>
                </c:pt>
                <c:pt idx="100">
                  <c:v>226.16056032668899</c:v>
                </c:pt>
                <c:pt idx="101">
                  <c:v>226.481725853559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8D-4221-8B08-1EA131388557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Regional!$N$23:$N$124</c:f>
              <c:numCache>
                <c:formatCode>[$-409]mmm\-yy;@</c:formatCode>
                <c:ptCount val="10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</c:numCache>
            </c:numRef>
          </c:xVal>
          <c:yVal>
            <c:numRef>
              <c:f>Regional!$U$23:$U$124</c:f>
              <c:numCache>
                <c:formatCode>0</c:formatCode>
                <c:ptCount val="102"/>
                <c:pt idx="0">
                  <c:v>98.259688910733203</c:v>
                </c:pt>
                <c:pt idx="1">
                  <c:v>97.900735612719402</c:v>
                </c:pt>
                <c:pt idx="2">
                  <c:v>98.772289618097204</c:v>
                </c:pt>
                <c:pt idx="3">
                  <c:v>100</c:v>
                </c:pt>
                <c:pt idx="4">
                  <c:v>100.431392334755</c:v>
                </c:pt>
                <c:pt idx="5">
                  <c:v>99.564513832112198</c:v>
                </c:pt>
                <c:pt idx="6">
                  <c:v>98.026237725571505</c:v>
                </c:pt>
                <c:pt idx="7">
                  <c:v>98.999512461964599</c:v>
                </c:pt>
                <c:pt idx="8">
                  <c:v>102.39670753843799</c:v>
                </c:pt>
                <c:pt idx="9">
                  <c:v>103.805547178997</c:v>
                </c:pt>
                <c:pt idx="10">
                  <c:v>104.571201291604</c:v>
                </c:pt>
                <c:pt idx="11">
                  <c:v>107.863495350096</c:v>
                </c:pt>
                <c:pt idx="12">
                  <c:v>111.861647421754</c:v>
                </c:pt>
                <c:pt idx="13">
                  <c:v>113.308418679216</c:v>
                </c:pt>
                <c:pt idx="14">
                  <c:v>111.942165512838</c:v>
                </c:pt>
                <c:pt idx="15">
                  <c:v>112.570899671848</c:v>
                </c:pt>
                <c:pt idx="16">
                  <c:v>116.685313215176</c:v>
                </c:pt>
                <c:pt idx="17">
                  <c:v>122.923064881019</c:v>
                </c:pt>
                <c:pt idx="18">
                  <c:v>129.14697451383901</c:v>
                </c:pt>
                <c:pt idx="19">
                  <c:v>133.578285546199</c:v>
                </c:pt>
                <c:pt idx="20">
                  <c:v>137.93607578454399</c:v>
                </c:pt>
                <c:pt idx="21">
                  <c:v>145.01949803708899</c:v>
                </c:pt>
                <c:pt idx="22">
                  <c:v>153.928052360187</c:v>
                </c:pt>
                <c:pt idx="23">
                  <c:v>157.74552155519001</c:v>
                </c:pt>
                <c:pt idx="24">
                  <c:v>157.69704459885301</c:v>
                </c:pt>
                <c:pt idx="25">
                  <c:v>159.51753877112401</c:v>
                </c:pt>
                <c:pt idx="26">
                  <c:v>159.465979748525</c:v>
                </c:pt>
                <c:pt idx="27">
                  <c:v>158.68166995083999</c:v>
                </c:pt>
                <c:pt idx="28">
                  <c:v>161.50316867801101</c:v>
                </c:pt>
                <c:pt idx="29">
                  <c:v>164.33292935433099</c:v>
                </c:pt>
                <c:pt idx="30">
                  <c:v>164.05921986015201</c:v>
                </c:pt>
                <c:pt idx="31">
                  <c:v>162.013936297687</c:v>
                </c:pt>
                <c:pt idx="32">
                  <c:v>157.691150101072</c:v>
                </c:pt>
                <c:pt idx="33">
                  <c:v>152.71592058756301</c:v>
                </c:pt>
                <c:pt idx="34">
                  <c:v>147.423960388599</c:v>
                </c:pt>
                <c:pt idx="35">
                  <c:v>141.46718673497199</c:v>
                </c:pt>
                <c:pt idx="36">
                  <c:v>132.40023531988399</c:v>
                </c:pt>
                <c:pt idx="37">
                  <c:v>120.772667636374</c:v>
                </c:pt>
                <c:pt idx="38">
                  <c:v>113.477620093317</c:v>
                </c:pt>
                <c:pt idx="39">
                  <c:v>110.782925337443</c:v>
                </c:pt>
                <c:pt idx="40">
                  <c:v>111.236508304987</c:v>
                </c:pt>
                <c:pt idx="41">
                  <c:v>117.03152296351099</c:v>
                </c:pt>
                <c:pt idx="42">
                  <c:v>125.283188115461</c:v>
                </c:pt>
                <c:pt idx="43">
                  <c:v>129.218225875032</c:v>
                </c:pt>
                <c:pt idx="44">
                  <c:v>128.59421001150801</c:v>
                </c:pt>
                <c:pt idx="45">
                  <c:v>126.822092998703</c:v>
                </c:pt>
                <c:pt idx="46">
                  <c:v>128.20467136548601</c:v>
                </c:pt>
                <c:pt idx="47">
                  <c:v>130.76930839163899</c:v>
                </c:pt>
                <c:pt idx="48">
                  <c:v>131.18996428090901</c:v>
                </c:pt>
                <c:pt idx="49">
                  <c:v>132.68169414806499</c:v>
                </c:pt>
                <c:pt idx="50">
                  <c:v>135.31737758750199</c:v>
                </c:pt>
                <c:pt idx="51">
                  <c:v>137.54224715231899</c:v>
                </c:pt>
                <c:pt idx="52">
                  <c:v>140.43141075201501</c:v>
                </c:pt>
                <c:pt idx="53">
                  <c:v>143.09981262225699</c:v>
                </c:pt>
                <c:pt idx="54">
                  <c:v>145.71417184495999</c:v>
                </c:pt>
                <c:pt idx="55">
                  <c:v>148.744685786155</c:v>
                </c:pt>
                <c:pt idx="56">
                  <c:v>151.20512802107601</c:v>
                </c:pt>
                <c:pt idx="57">
                  <c:v>154.16317355853499</c:v>
                </c:pt>
                <c:pt idx="58">
                  <c:v>157.526391920127</c:v>
                </c:pt>
                <c:pt idx="59">
                  <c:v>161.614638354433</c:v>
                </c:pt>
                <c:pt idx="60">
                  <c:v>167.213838527333</c:v>
                </c:pt>
                <c:pt idx="61">
                  <c:v>171.14994600187001</c:v>
                </c:pt>
                <c:pt idx="62">
                  <c:v>173.195375763306</c:v>
                </c:pt>
                <c:pt idx="63">
                  <c:v>173.72508002203</c:v>
                </c:pt>
                <c:pt idx="64">
                  <c:v>174.65858212855301</c:v>
                </c:pt>
                <c:pt idx="65">
                  <c:v>179.94308360029501</c:v>
                </c:pt>
                <c:pt idx="66">
                  <c:v>182.96418532021599</c:v>
                </c:pt>
                <c:pt idx="67">
                  <c:v>180.98006069017299</c:v>
                </c:pt>
                <c:pt idx="68">
                  <c:v>181.678882719314</c:v>
                </c:pt>
                <c:pt idx="69">
                  <c:v>186.60093958589499</c:v>
                </c:pt>
                <c:pt idx="70">
                  <c:v>191.10343755283401</c:v>
                </c:pt>
                <c:pt idx="71">
                  <c:v>193.108970869855</c:v>
                </c:pt>
                <c:pt idx="72">
                  <c:v>195.05919450446001</c:v>
                </c:pt>
                <c:pt idx="73">
                  <c:v>199.37470790996301</c:v>
                </c:pt>
                <c:pt idx="74">
                  <c:v>202.872819383278</c:v>
                </c:pt>
                <c:pt idx="75">
                  <c:v>203.50344712140799</c:v>
                </c:pt>
                <c:pt idx="76">
                  <c:v>206.541346517395</c:v>
                </c:pt>
                <c:pt idx="77">
                  <c:v>210.501568665175</c:v>
                </c:pt>
                <c:pt idx="78">
                  <c:v>211.06634669841301</c:v>
                </c:pt>
                <c:pt idx="79">
                  <c:v>213.16710466677401</c:v>
                </c:pt>
                <c:pt idx="80">
                  <c:v>217.813405140062</c:v>
                </c:pt>
                <c:pt idx="81">
                  <c:v>220.06035944496</c:v>
                </c:pt>
                <c:pt idx="82">
                  <c:v>222.58719174684299</c:v>
                </c:pt>
                <c:pt idx="83">
                  <c:v>227.60424941945999</c:v>
                </c:pt>
                <c:pt idx="84">
                  <c:v>233.26818137779301</c:v>
                </c:pt>
                <c:pt idx="85">
                  <c:v>244.251271398054</c:v>
                </c:pt>
                <c:pt idx="86">
                  <c:v>263.828301334934</c:v>
                </c:pt>
                <c:pt idx="87">
                  <c:v>280.14485148226601</c:v>
                </c:pt>
                <c:pt idx="88">
                  <c:v>290.83506033782999</c:v>
                </c:pt>
                <c:pt idx="89">
                  <c:v>300.57153916877098</c:v>
                </c:pt>
                <c:pt idx="90">
                  <c:v>297.25062654520298</c:v>
                </c:pt>
                <c:pt idx="91">
                  <c:v>284.11873379668799</c:v>
                </c:pt>
                <c:pt idx="92">
                  <c:v>273.611236501115</c:v>
                </c:pt>
                <c:pt idx="93">
                  <c:v>266.41961100221198</c:v>
                </c:pt>
                <c:pt idx="94">
                  <c:v>261.12256743420102</c:v>
                </c:pt>
                <c:pt idx="95">
                  <c:v>252.67171284511801</c:v>
                </c:pt>
                <c:pt idx="96">
                  <c:v>244.04668019633101</c:v>
                </c:pt>
                <c:pt idx="97">
                  <c:v>245.52365336420601</c:v>
                </c:pt>
                <c:pt idx="98">
                  <c:v>250.41267625492699</c:v>
                </c:pt>
                <c:pt idx="99">
                  <c:v>251.46053929546301</c:v>
                </c:pt>
                <c:pt idx="100">
                  <c:v>250.11964903492401</c:v>
                </c:pt>
                <c:pt idx="101">
                  <c:v>247.588025115373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8D-4221-8B08-1EA131388557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Regional!$N$23:$N$124</c:f>
              <c:numCache>
                <c:formatCode>[$-409]mmm\-yy;@</c:formatCode>
                <c:ptCount val="10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</c:numCache>
            </c:numRef>
          </c:xVal>
          <c:yVal>
            <c:numRef>
              <c:f>Regional!$V$23:$V$124</c:f>
              <c:numCache>
                <c:formatCode>0</c:formatCode>
                <c:ptCount val="102"/>
                <c:pt idx="0">
                  <c:v>91.033530830821405</c:v>
                </c:pt>
                <c:pt idx="1">
                  <c:v>94.681556637484405</c:v>
                </c:pt>
                <c:pt idx="2">
                  <c:v>97.813011184239102</c:v>
                </c:pt>
                <c:pt idx="3">
                  <c:v>100</c:v>
                </c:pt>
                <c:pt idx="4">
                  <c:v>99.778745546121897</c:v>
                </c:pt>
                <c:pt idx="5">
                  <c:v>98.753036193415298</c:v>
                </c:pt>
                <c:pt idx="6">
                  <c:v>98.610769616037203</c:v>
                </c:pt>
                <c:pt idx="7">
                  <c:v>98.792855122088397</c:v>
                </c:pt>
                <c:pt idx="8">
                  <c:v>99.462159675204006</c:v>
                </c:pt>
                <c:pt idx="9">
                  <c:v>99.856697384791005</c:v>
                </c:pt>
                <c:pt idx="10">
                  <c:v>101.017097930471</c:v>
                </c:pt>
                <c:pt idx="11">
                  <c:v>103.751116534256</c:v>
                </c:pt>
                <c:pt idx="12">
                  <c:v>106.74349102150001</c:v>
                </c:pt>
                <c:pt idx="13">
                  <c:v>109.76507059111501</c:v>
                </c:pt>
                <c:pt idx="14">
                  <c:v>110.784338445899</c:v>
                </c:pt>
                <c:pt idx="15">
                  <c:v>111.134905273493</c:v>
                </c:pt>
                <c:pt idx="16">
                  <c:v>115.501004856839</c:v>
                </c:pt>
                <c:pt idx="17">
                  <c:v>122.227177422381</c:v>
                </c:pt>
                <c:pt idx="18">
                  <c:v>126.50772092768599</c:v>
                </c:pt>
                <c:pt idx="19">
                  <c:v>128.232531185689</c:v>
                </c:pt>
                <c:pt idx="20">
                  <c:v>131.299418187534</c:v>
                </c:pt>
                <c:pt idx="21">
                  <c:v>136.514382959486</c:v>
                </c:pt>
                <c:pt idx="22">
                  <c:v>141.76295946758199</c:v>
                </c:pt>
                <c:pt idx="23">
                  <c:v>146.96119953601101</c:v>
                </c:pt>
                <c:pt idx="24">
                  <c:v>152.02191223014501</c:v>
                </c:pt>
                <c:pt idx="25">
                  <c:v>155.19079631262099</c:v>
                </c:pt>
                <c:pt idx="26">
                  <c:v>157.783796684175</c:v>
                </c:pt>
                <c:pt idx="27">
                  <c:v>162.01124717924901</c:v>
                </c:pt>
                <c:pt idx="28">
                  <c:v>167.98860770818899</c:v>
                </c:pt>
                <c:pt idx="29">
                  <c:v>175.03450564541501</c:v>
                </c:pt>
                <c:pt idx="30">
                  <c:v>177.217658060118</c:v>
                </c:pt>
                <c:pt idx="31">
                  <c:v>171.90199104183699</c:v>
                </c:pt>
                <c:pt idx="32">
                  <c:v>166.92971629506701</c:v>
                </c:pt>
                <c:pt idx="33">
                  <c:v>164.98912289050401</c:v>
                </c:pt>
                <c:pt idx="34">
                  <c:v>160.39464175512299</c:v>
                </c:pt>
                <c:pt idx="35">
                  <c:v>152.40492187221699</c:v>
                </c:pt>
                <c:pt idx="36">
                  <c:v>139.29400556729701</c:v>
                </c:pt>
                <c:pt idx="37">
                  <c:v>127.095743407733</c:v>
                </c:pt>
                <c:pt idx="38">
                  <c:v>118.334365255096</c:v>
                </c:pt>
                <c:pt idx="39">
                  <c:v>109.808697014047</c:v>
                </c:pt>
                <c:pt idx="40">
                  <c:v>110.379126067922</c:v>
                </c:pt>
                <c:pt idx="41">
                  <c:v>118.189062069084</c:v>
                </c:pt>
                <c:pt idx="42">
                  <c:v>120.43120898648201</c:v>
                </c:pt>
                <c:pt idx="43">
                  <c:v>120.14430474039899</c:v>
                </c:pt>
                <c:pt idx="44">
                  <c:v>123.136076022282</c:v>
                </c:pt>
                <c:pt idx="45">
                  <c:v>125.94972837887499</c:v>
                </c:pt>
                <c:pt idx="46">
                  <c:v>128.12907627911</c:v>
                </c:pt>
                <c:pt idx="47">
                  <c:v>130.37661188675199</c:v>
                </c:pt>
                <c:pt idx="48">
                  <c:v>131.35138039951099</c:v>
                </c:pt>
                <c:pt idx="49">
                  <c:v>133.874157314565</c:v>
                </c:pt>
                <c:pt idx="50">
                  <c:v>137.86202104642101</c:v>
                </c:pt>
                <c:pt idx="51">
                  <c:v>139.36269657126101</c:v>
                </c:pt>
                <c:pt idx="52">
                  <c:v>142.56184688438</c:v>
                </c:pt>
                <c:pt idx="53">
                  <c:v>147.75318431438299</c:v>
                </c:pt>
                <c:pt idx="54">
                  <c:v>151.63075363485601</c:v>
                </c:pt>
                <c:pt idx="55">
                  <c:v>155.43532974989901</c:v>
                </c:pt>
                <c:pt idx="56">
                  <c:v>159.907209860693</c:v>
                </c:pt>
                <c:pt idx="57">
                  <c:v>166.17172733382699</c:v>
                </c:pt>
                <c:pt idx="58">
                  <c:v>171.05038762699101</c:v>
                </c:pt>
                <c:pt idx="59">
                  <c:v>174.14659312936999</c:v>
                </c:pt>
                <c:pt idx="60">
                  <c:v>179.135986109779</c:v>
                </c:pt>
                <c:pt idx="61">
                  <c:v>182.94387401730901</c:v>
                </c:pt>
                <c:pt idx="62">
                  <c:v>184.74139141973501</c:v>
                </c:pt>
                <c:pt idx="63">
                  <c:v>187.16276708775499</c:v>
                </c:pt>
                <c:pt idx="64">
                  <c:v>190.51935891576699</c:v>
                </c:pt>
                <c:pt idx="65">
                  <c:v>196.426815755527</c:v>
                </c:pt>
                <c:pt idx="66">
                  <c:v>203.36776960099601</c:v>
                </c:pt>
                <c:pt idx="67">
                  <c:v>206.20036343187201</c:v>
                </c:pt>
                <c:pt idx="68">
                  <c:v>207.052331473057</c:v>
                </c:pt>
                <c:pt idx="69">
                  <c:v>210.86523779084601</c:v>
                </c:pt>
                <c:pt idx="70">
                  <c:v>216.08668761896399</c:v>
                </c:pt>
                <c:pt idx="71">
                  <c:v>220.68718416271</c:v>
                </c:pt>
                <c:pt idx="72">
                  <c:v>222.58547677420799</c:v>
                </c:pt>
                <c:pt idx="73">
                  <c:v>225.52844090732199</c:v>
                </c:pt>
                <c:pt idx="74">
                  <c:v>231.81528398556199</c:v>
                </c:pt>
                <c:pt idx="75">
                  <c:v>237.444473647894</c:v>
                </c:pt>
                <c:pt idx="76">
                  <c:v>243.23637807865899</c:v>
                </c:pt>
                <c:pt idx="77">
                  <c:v>248.97802640257299</c:v>
                </c:pt>
                <c:pt idx="78">
                  <c:v>251.51692501212</c:v>
                </c:pt>
                <c:pt idx="79">
                  <c:v>251.244666838066</c:v>
                </c:pt>
                <c:pt idx="80">
                  <c:v>251.57916151677099</c:v>
                </c:pt>
                <c:pt idx="81">
                  <c:v>251.195756318001</c:v>
                </c:pt>
                <c:pt idx="82">
                  <c:v>258.720105929125</c:v>
                </c:pt>
                <c:pt idx="83">
                  <c:v>270.53646598054598</c:v>
                </c:pt>
                <c:pt idx="84">
                  <c:v>277.06879237446401</c:v>
                </c:pt>
                <c:pt idx="85">
                  <c:v>287.638968085991</c:v>
                </c:pt>
                <c:pt idx="86">
                  <c:v>303.984999016377</c:v>
                </c:pt>
                <c:pt idx="87">
                  <c:v>319.78230267062798</c:v>
                </c:pt>
                <c:pt idx="88">
                  <c:v>330.88884938022699</c:v>
                </c:pt>
                <c:pt idx="89">
                  <c:v>342.28678939997502</c:v>
                </c:pt>
                <c:pt idx="90">
                  <c:v>341.08577361702902</c:v>
                </c:pt>
                <c:pt idx="91">
                  <c:v>318.38001798035998</c:v>
                </c:pt>
                <c:pt idx="92">
                  <c:v>302.54151463901701</c:v>
                </c:pt>
                <c:pt idx="93">
                  <c:v>306.91550837480202</c:v>
                </c:pt>
                <c:pt idx="94">
                  <c:v>299.21399430315398</c:v>
                </c:pt>
                <c:pt idx="95">
                  <c:v>276.37027273074398</c:v>
                </c:pt>
                <c:pt idx="96">
                  <c:v>267.19015818220299</c:v>
                </c:pt>
                <c:pt idx="97">
                  <c:v>265.34432304482903</c:v>
                </c:pt>
                <c:pt idx="98">
                  <c:v>264.977896814075</c:v>
                </c:pt>
                <c:pt idx="99">
                  <c:v>270.79043588394802</c:v>
                </c:pt>
                <c:pt idx="100">
                  <c:v>268.31196465787502</c:v>
                </c:pt>
                <c:pt idx="101">
                  <c:v>263.46207578166599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E8D-4221-8B08-1EA131388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2856"/>
        <c:axId val="528473248"/>
      </c:scatterChart>
      <c:valAx>
        <c:axId val="528472856"/>
        <c:scaling>
          <c:orientation val="minMax"/>
          <c:max val="4586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3248"/>
        <c:crosses val="autoZero"/>
        <c:crossBetween val="midCat"/>
        <c:majorUnit val="365"/>
      </c:valAx>
      <c:valAx>
        <c:axId val="5284732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8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RegionalPropertyType!$N$6:$N$107</c:f>
              <c:numCache>
                <c:formatCode>[$-409]mmm\-yy;@</c:formatCode>
                <c:ptCount val="10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</c:numCache>
            </c:numRef>
          </c:xVal>
          <c:yVal>
            <c:numRef>
              <c:f>RegionalPropertyType!$O$6:$O$107</c:f>
              <c:numCache>
                <c:formatCode>0</c:formatCode>
                <c:ptCount val="102"/>
                <c:pt idx="0">
                  <c:v>90.208651604204903</c:v>
                </c:pt>
                <c:pt idx="1">
                  <c:v>93.742691504024904</c:v>
                </c:pt>
                <c:pt idx="2">
                  <c:v>97.767813580628996</c:v>
                </c:pt>
                <c:pt idx="3">
                  <c:v>100</c:v>
                </c:pt>
                <c:pt idx="4">
                  <c:v>100.38127213232001</c:v>
                </c:pt>
                <c:pt idx="5">
                  <c:v>100.80706504443199</c:v>
                </c:pt>
                <c:pt idx="6">
                  <c:v>102.481393862869</c:v>
                </c:pt>
                <c:pt idx="7">
                  <c:v>104.48579570250899</c:v>
                </c:pt>
                <c:pt idx="8">
                  <c:v>104.910483216571</c:v>
                </c:pt>
                <c:pt idx="9">
                  <c:v>104.44547488903</c:v>
                </c:pt>
                <c:pt idx="10">
                  <c:v>103.846849352281</c:v>
                </c:pt>
                <c:pt idx="11">
                  <c:v>105.329060020448</c:v>
                </c:pt>
                <c:pt idx="12">
                  <c:v>110.067517607615</c:v>
                </c:pt>
                <c:pt idx="13">
                  <c:v>113.43517917269</c:v>
                </c:pt>
                <c:pt idx="14">
                  <c:v>112.515672630545</c:v>
                </c:pt>
                <c:pt idx="15">
                  <c:v>112.587559546962</c:v>
                </c:pt>
                <c:pt idx="16">
                  <c:v>116.74833358906101</c:v>
                </c:pt>
                <c:pt idx="17">
                  <c:v>121.24559685061401</c:v>
                </c:pt>
                <c:pt idx="18">
                  <c:v>121.83301281899701</c:v>
                </c:pt>
                <c:pt idx="19">
                  <c:v>120.835521255823</c:v>
                </c:pt>
                <c:pt idx="20">
                  <c:v>121.957220973199</c:v>
                </c:pt>
                <c:pt idx="21">
                  <c:v>125.539224621865</c:v>
                </c:pt>
                <c:pt idx="22">
                  <c:v>129.955998214386</c:v>
                </c:pt>
                <c:pt idx="23">
                  <c:v>131.07463591088299</c:v>
                </c:pt>
                <c:pt idx="24">
                  <c:v>127.513752363544</c:v>
                </c:pt>
                <c:pt idx="25">
                  <c:v>123.84482933597999</c:v>
                </c:pt>
                <c:pt idx="26">
                  <c:v>125.73075832729</c:v>
                </c:pt>
                <c:pt idx="27">
                  <c:v>128.85822850311601</c:v>
                </c:pt>
                <c:pt idx="28">
                  <c:v>129.335773058998</c:v>
                </c:pt>
                <c:pt idx="29">
                  <c:v>130.507157139154</c:v>
                </c:pt>
                <c:pt idx="30">
                  <c:v>129.772599693823</c:v>
                </c:pt>
                <c:pt idx="31">
                  <c:v>127.03020059622099</c:v>
                </c:pt>
                <c:pt idx="32">
                  <c:v>123.537881568318</c:v>
                </c:pt>
                <c:pt idx="33">
                  <c:v>118.576972490592</c:v>
                </c:pt>
                <c:pt idx="34">
                  <c:v>112.393397790547</c:v>
                </c:pt>
                <c:pt idx="35">
                  <c:v>105.606584545879</c:v>
                </c:pt>
                <c:pt idx="36">
                  <c:v>97.350458082574207</c:v>
                </c:pt>
                <c:pt idx="37">
                  <c:v>91.655882581478195</c:v>
                </c:pt>
                <c:pt idx="38">
                  <c:v>92.526294352072895</c:v>
                </c:pt>
                <c:pt idx="39">
                  <c:v>93.0800642653453</c:v>
                </c:pt>
                <c:pt idx="40">
                  <c:v>89.0180354573247</c:v>
                </c:pt>
                <c:pt idx="41">
                  <c:v>85.026059207489993</c:v>
                </c:pt>
                <c:pt idx="42">
                  <c:v>81.966506185199094</c:v>
                </c:pt>
                <c:pt idx="43">
                  <c:v>78.849642065070498</c:v>
                </c:pt>
                <c:pt idx="44">
                  <c:v>77.625043229012306</c:v>
                </c:pt>
                <c:pt idx="45">
                  <c:v>78.973542026296997</c:v>
                </c:pt>
                <c:pt idx="46">
                  <c:v>80.329565741804501</c:v>
                </c:pt>
                <c:pt idx="47">
                  <c:v>79.930289786733397</c:v>
                </c:pt>
                <c:pt idx="48">
                  <c:v>78.003652498773107</c:v>
                </c:pt>
                <c:pt idx="49">
                  <c:v>75.552621716794803</c:v>
                </c:pt>
                <c:pt idx="50">
                  <c:v>75.585788103155707</c:v>
                </c:pt>
                <c:pt idx="51">
                  <c:v>77.224662484006203</c:v>
                </c:pt>
                <c:pt idx="52">
                  <c:v>78.619271982695096</c:v>
                </c:pt>
                <c:pt idx="53">
                  <c:v>80.164142337220497</c:v>
                </c:pt>
                <c:pt idx="54">
                  <c:v>81.7781599959402</c:v>
                </c:pt>
                <c:pt idx="55">
                  <c:v>83.100489665244496</c:v>
                </c:pt>
                <c:pt idx="56">
                  <c:v>84.272169817422906</c:v>
                </c:pt>
                <c:pt idx="57">
                  <c:v>85.986494927648593</c:v>
                </c:pt>
                <c:pt idx="58">
                  <c:v>88.4607805572507</c:v>
                </c:pt>
                <c:pt idx="59">
                  <c:v>90.443500889282205</c:v>
                </c:pt>
                <c:pt idx="60">
                  <c:v>90.755375995500103</c:v>
                </c:pt>
                <c:pt idx="61">
                  <c:v>91.143776210091502</c:v>
                </c:pt>
                <c:pt idx="62">
                  <c:v>92.157418684348599</c:v>
                </c:pt>
                <c:pt idx="63">
                  <c:v>92.159779438362307</c:v>
                </c:pt>
                <c:pt idx="64">
                  <c:v>92.202858306435004</c:v>
                </c:pt>
                <c:pt idx="65">
                  <c:v>94.096368290215807</c:v>
                </c:pt>
                <c:pt idx="66">
                  <c:v>96.649983861863305</c:v>
                </c:pt>
                <c:pt idx="67">
                  <c:v>99.627864579388202</c:v>
                </c:pt>
                <c:pt idx="68">
                  <c:v>105.64672470238099</c:v>
                </c:pt>
                <c:pt idx="69">
                  <c:v>114.163079519893</c:v>
                </c:pt>
                <c:pt idx="70">
                  <c:v>114.45879678083099</c:v>
                </c:pt>
                <c:pt idx="71">
                  <c:v>108.97635943898401</c:v>
                </c:pt>
                <c:pt idx="72">
                  <c:v>108.472713244624</c:v>
                </c:pt>
                <c:pt idx="73">
                  <c:v>111.757938860235</c:v>
                </c:pt>
                <c:pt idx="74">
                  <c:v>113.26396229343599</c:v>
                </c:pt>
                <c:pt idx="75">
                  <c:v>112.668575027763</c:v>
                </c:pt>
                <c:pt idx="76">
                  <c:v>114.819169826015</c:v>
                </c:pt>
                <c:pt idx="77">
                  <c:v>117.465710126342</c:v>
                </c:pt>
                <c:pt idx="78">
                  <c:v>116.737797786134</c:v>
                </c:pt>
                <c:pt idx="79">
                  <c:v>115.309915752083</c:v>
                </c:pt>
                <c:pt idx="80">
                  <c:v>115.28375701733501</c:v>
                </c:pt>
                <c:pt idx="81">
                  <c:v>112.582830641397</c:v>
                </c:pt>
                <c:pt idx="82">
                  <c:v>113.82470127013499</c:v>
                </c:pt>
                <c:pt idx="83">
                  <c:v>119.53833611509</c:v>
                </c:pt>
                <c:pt idx="84">
                  <c:v>121.773687406943</c:v>
                </c:pt>
                <c:pt idx="85">
                  <c:v>123.951103673766</c:v>
                </c:pt>
                <c:pt idx="86">
                  <c:v>128.26769826431399</c:v>
                </c:pt>
                <c:pt idx="87">
                  <c:v>131.85141506401499</c:v>
                </c:pt>
                <c:pt idx="88">
                  <c:v>134.34954209015899</c:v>
                </c:pt>
                <c:pt idx="89">
                  <c:v>136.847106695771</c:v>
                </c:pt>
                <c:pt idx="90">
                  <c:v>131.40796079702901</c:v>
                </c:pt>
                <c:pt idx="91">
                  <c:v>124.656965041121</c:v>
                </c:pt>
                <c:pt idx="92">
                  <c:v>125.950512467013</c:v>
                </c:pt>
                <c:pt idx="93">
                  <c:v>130.21603900396599</c:v>
                </c:pt>
                <c:pt idx="94">
                  <c:v>129.02012738383399</c:v>
                </c:pt>
                <c:pt idx="95">
                  <c:v>123.782556303077</c:v>
                </c:pt>
                <c:pt idx="96">
                  <c:v>125.306038380473</c:v>
                </c:pt>
                <c:pt idx="97">
                  <c:v>131.47166454985401</c:v>
                </c:pt>
                <c:pt idx="98">
                  <c:v>126.48766790257299</c:v>
                </c:pt>
                <c:pt idx="99">
                  <c:v>122.015306411674</c:v>
                </c:pt>
                <c:pt idx="100">
                  <c:v>126.525945208114</c:v>
                </c:pt>
                <c:pt idx="101">
                  <c:v>124.98189874769299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CF-4974-B188-0C03525DDC23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RegionalPropertyType!$N$6:$N$107</c:f>
              <c:numCache>
                <c:formatCode>[$-409]mmm\-yy;@</c:formatCode>
                <c:ptCount val="10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</c:numCache>
            </c:numRef>
          </c:xVal>
          <c:yVal>
            <c:numRef>
              <c:f>RegionalPropertyType!$P$6:$P$107</c:f>
              <c:numCache>
                <c:formatCode>0</c:formatCode>
                <c:ptCount val="102"/>
                <c:pt idx="0">
                  <c:v>95.722938457082705</c:v>
                </c:pt>
                <c:pt idx="1">
                  <c:v>98.872719977450103</c:v>
                </c:pt>
                <c:pt idx="2">
                  <c:v>99.938021275084907</c:v>
                </c:pt>
                <c:pt idx="3">
                  <c:v>100</c:v>
                </c:pt>
                <c:pt idx="4">
                  <c:v>102.281860690117</c:v>
                </c:pt>
                <c:pt idx="5">
                  <c:v>104.74638282863199</c:v>
                </c:pt>
                <c:pt idx="6">
                  <c:v>104.81822629084699</c:v>
                </c:pt>
                <c:pt idx="7">
                  <c:v>103.827225900016</c:v>
                </c:pt>
                <c:pt idx="8">
                  <c:v>103.226455344028</c:v>
                </c:pt>
                <c:pt idx="9">
                  <c:v>104.650217266113</c:v>
                </c:pt>
                <c:pt idx="10">
                  <c:v>108.281097054816</c:v>
                </c:pt>
                <c:pt idx="11">
                  <c:v>109.95586884534799</c:v>
                </c:pt>
                <c:pt idx="12">
                  <c:v>109.43701487549301</c:v>
                </c:pt>
                <c:pt idx="13">
                  <c:v>109.946656511653</c:v>
                </c:pt>
                <c:pt idx="14">
                  <c:v>111.524568217835</c:v>
                </c:pt>
                <c:pt idx="15">
                  <c:v>113.529817345411</c:v>
                </c:pt>
                <c:pt idx="16">
                  <c:v>115.25919328971899</c:v>
                </c:pt>
                <c:pt idx="17">
                  <c:v>113.996806587308</c:v>
                </c:pt>
                <c:pt idx="18">
                  <c:v>110.901497220191</c:v>
                </c:pt>
                <c:pt idx="19">
                  <c:v>112.01089437018901</c:v>
                </c:pt>
                <c:pt idx="20">
                  <c:v>119.524937576345</c:v>
                </c:pt>
                <c:pt idx="21">
                  <c:v>127.321178121491</c:v>
                </c:pt>
                <c:pt idx="22">
                  <c:v>127.76482223253601</c:v>
                </c:pt>
                <c:pt idx="23">
                  <c:v>126.377285886967</c:v>
                </c:pt>
                <c:pt idx="24">
                  <c:v>126.938647104023</c:v>
                </c:pt>
                <c:pt idx="25">
                  <c:v>127.969433478813</c:v>
                </c:pt>
                <c:pt idx="26">
                  <c:v>130.53823360678101</c:v>
                </c:pt>
                <c:pt idx="27">
                  <c:v>131.32703499412199</c:v>
                </c:pt>
                <c:pt idx="28">
                  <c:v>128.97305467446799</c:v>
                </c:pt>
                <c:pt idx="29">
                  <c:v>126.008612588834</c:v>
                </c:pt>
                <c:pt idx="30">
                  <c:v>124.412232955551</c:v>
                </c:pt>
                <c:pt idx="31">
                  <c:v>124.378328398731</c:v>
                </c:pt>
                <c:pt idx="32">
                  <c:v>124.83957029148699</c:v>
                </c:pt>
                <c:pt idx="33">
                  <c:v>125.529670950476</c:v>
                </c:pt>
                <c:pt idx="34">
                  <c:v>119.336202029752</c:v>
                </c:pt>
                <c:pt idx="35">
                  <c:v>110.197885420278</c:v>
                </c:pt>
                <c:pt idx="36">
                  <c:v>105.357697235915</c:v>
                </c:pt>
                <c:pt idx="37">
                  <c:v>103.88503447914999</c:v>
                </c:pt>
                <c:pt idx="38">
                  <c:v>100.50289486001</c:v>
                </c:pt>
                <c:pt idx="39">
                  <c:v>94.614087938637994</c:v>
                </c:pt>
                <c:pt idx="40">
                  <c:v>92.150759312240893</c:v>
                </c:pt>
                <c:pt idx="41">
                  <c:v>92.192907555501193</c:v>
                </c:pt>
                <c:pt idx="42">
                  <c:v>89.974969354754805</c:v>
                </c:pt>
                <c:pt idx="43">
                  <c:v>86.216885497605006</c:v>
                </c:pt>
                <c:pt idx="44">
                  <c:v>86.491882584142601</c:v>
                </c:pt>
                <c:pt idx="45">
                  <c:v>90.079355753960797</c:v>
                </c:pt>
                <c:pt idx="46">
                  <c:v>89.417515122984696</c:v>
                </c:pt>
                <c:pt idx="47">
                  <c:v>86.251953644492602</c:v>
                </c:pt>
                <c:pt idx="48">
                  <c:v>85.941023823214096</c:v>
                </c:pt>
                <c:pt idx="49">
                  <c:v>86.319924517567699</c:v>
                </c:pt>
                <c:pt idx="50">
                  <c:v>87.152215983648603</c:v>
                </c:pt>
                <c:pt idx="51">
                  <c:v>87.535705385987399</c:v>
                </c:pt>
                <c:pt idx="52">
                  <c:v>88.1385334704146</c:v>
                </c:pt>
                <c:pt idx="53">
                  <c:v>90.6546746043296</c:v>
                </c:pt>
                <c:pt idx="54">
                  <c:v>92.380185703479597</c:v>
                </c:pt>
                <c:pt idx="55">
                  <c:v>93.270441827427206</c:v>
                </c:pt>
                <c:pt idx="56">
                  <c:v>97.812903344585393</c:v>
                </c:pt>
                <c:pt idx="57">
                  <c:v>103.87644601812799</c:v>
                </c:pt>
                <c:pt idx="58">
                  <c:v>104.83512818024001</c:v>
                </c:pt>
                <c:pt idx="59">
                  <c:v>104.02099345259199</c:v>
                </c:pt>
                <c:pt idx="60">
                  <c:v>106.661088711362</c:v>
                </c:pt>
                <c:pt idx="61">
                  <c:v>111.403017163583</c:v>
                </c:pt>
                <c:pt idx="62">
                  <c:v>112.359891518762</c:v>
                </c:pt>
                <c:pt idx="63">
                  <c:v>111.02004423850001</c:v>
                </c:pt>
                <c:pt idx="64">
                  <c:v>114.99346816658699</c:v>
                </c:pt>
                <c:pt idx="65">
                  <c:v>120.74071979931399</c:v>
                </c:pt>
                <c:pt idx="66">
                  <c:v>120.99563120694199</c:v>
                </c:pt>
                <c:pt idx="67">
                  <c:v>120.510105459288</c:v>
                </c:pt>
                <c:pt idx="68">
                  <c:v>126.804640799871</c:v>
                </c:pt>
                <c:pt idx="69">
                  <c:v>135.25004109499201</c:v>
                </c:pt>
                <c:pt idx="70">
                  <c:v>138.701885912493</c:v>
                </c:pt>
                <c:pt idx="71">
                  <c:v>139.108615883906</c:v>
                </c:pt>
                <c:pt idx="72">
                  <c:v>140.24456138455801</c:v>
                </c:pt>
                <c:pt idx="73">
                  <c:v>141.65499889831599</c:v>
                </c:pt>
                <c:pt idx="74">
                  <c:v>144.34074101403601</c:v>
                </c:pt>
                <c:pt idx="75">
                  <c:v>147.305758805914</c:v>
                </c:pt>
                <c:pt idx="76">
                  <c:v>149.11582680232101</c:v>
                </c:pt>
                <c:pt idx="77">
                  <c:v>151.123855502737</c:v>
                </c:pt>
                <c:pt idx="78">
                  <c:v>154.78886873608201</c:v>
                </c:pt>
                <c:pt idx="79">
                  <c:v>158.25435862187101</c:v>
                </c:pt>
                <c:pt idx="80">
                  <c:v>160.23160102094499</c:v>
                </c:pt>
                <c:pt idx="81">
                  <c:v>162.53510721147899</c:v>
                </c:pt>
                <c:pt idx="82">
                  <c:v>164.43090657742701</c:v>
                </c:pt>
                <c:pt idx="83">
                  <c:v>167.59401561936201</c:v>
                </c:pt>
                <c:pt idx="84">
                  <c:v>175.88241668449101</c:v>
                </c:pt>
                <c:pt idx="85">
                  <c:v>186.86745420746601</c:v>
                </c:pt>
                <c:pt idx="86">
                  <c:v>194.249075684746</c:v>
                </c:pt>
                <c:pt idx="87">
                  <c:v>198.02465996283499</c:v>
                </c:pt>
                <c:pt idx="88">
                  <c:v>205.47365272540699</c:v>
                </c:pt>
                <c:pt idx="89">
                  <c:v>218.80629948177199</c:v>
                </c:pt>
                <c:pt idx="90">
                  <c:v>223.36664230785499</c:v>
                </c:pt>
                <c:pt idx="91">
                  <c:v>219.05194676119601</c:v>
                </c:pt>
                <c:pt idx="92">
                  <c:v>221.28248414609999</c:v>
                </c:pt>
                <c:pt idx="93">
                  <c:v>229.192217901655</c:v>
                </c:pt>
                <c:pt idx="94">
                  <c:v>238.502725335962</c:v>
                </c:pt>
                <c:pt idx="95">
                  <c:v>246.35902911797399</c:v>
                </c:pt>
                <c:pt idx="96">
                  <c:v>247.462417927422</c:v>
                </c:pt>
                <c:pt idx="97">
                  <c:v>240.95761929148901</c:v>
                </c:pt>
                <c:pt idx="98">
                  <c:v>239.74248495095401</c:v>
                </c:pt>
                <c:pt idx="99">
                  <c:v>246.82184673826799</c:v>
                </c:pt>
                <c:pt idx="100">
                  <c:v>249.38942717630701</c:v>
                </c:pt>
                <c:pt idx="101">
                  <c:v>244.33026300619699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CF-4974-B188-0C03525DDC23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RegionalPropertyType!$N$6:$N$107</c:f>
              <c:numCache>
                <c:formatCode>[$-409]mmm\-yy;@</c:formatCode>
                <c:ptCount val="10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</c:numCache>
            </c:numRef>
          </c:xVal>
          <c:yVal>
            <c:numRef>
              <c:f>RegionalPropertyType!$Q$6:$Q$107</c:f>
              <c:numCache>
                <c:formatCode>0</c:formatCode>
                <c:ptCount val="102"/>
                <c:pt idx="0">
                  <c:v>94.721589907301905</c:v>
                </c:pt>
                <c:pt idx="1">
                  <c:v>95.972665044918301</c:v>
                </c:pt>
                <c:pt idx="2">
                  <c:v>99.275339975703403</c:v>
                </c:pt>
                <c:pt idx="3">
                  <c:v>100</c:v>
                </c:pt>
                <c:pt idx="4">
                  <c:v>100.051358350283</c:v>
                </c:pt>
                <c:pt idx="5">
                  <c:v>105.137683207137</c:v>
                </c:pt>
                <c:pt idx="6">
                  <c:v>112.534718293361</c:v>
                </c:pt>
                <c:pt idx="7">
                  <c:v>115.31544257065001</c:v>
                </c:pt>
                <c:pt idx="8">
                  <c:v>115.220405623934</c:v>
                </c:pt>
                <c:pt idx="9">
                  <c:v>115.843490931248</c:v>
                </c:pt>
                <c:pt idx="10">
                  <c:v>118.14622594332199</c:v>
                </c:pt>
                <c:pt idx="11">
                  <c:v>121.30072499748501</c:v>
                </c:pt>
                <c:pt idx="12">
                  <c:v>125.408514592213</c:v>
                </c:pt>
                <c:pt idx="13">
                  <c:v>130.64541617543301</c:v>
                </c:pt>
                <c:pt idx="14">
                  <c:v>133.64119044890799</c:v>
                </c:pt>
                <c:pt idx="15">
                  <c:v>136.44826710001601</c:v>
                </c:pt>
                <c:pt idx="16">
                  <c:v>140.789825627928</c:v>
                </c:pt>
                <c:pt idx="17">
                  <c:v>143.029923300701</c:v>
                </c:pt>
                <c:pt idx="18">
                  <c:v>144.77268993556601</c:v>
                </c:pt>
                <c:pt idx="19">
                  <c:v>148.810340328351</c:v>
                </c:pt>
                <c:pt idx="20">
                  <c:v>155.183256595221</c:v>
                </c:pt>
                <c:pt idx="21">
                  <c:v>161.91548845573101</c:v>
                </c:pt>
                <c:pt idx="22">
                  <c:v>161.78196013730101</c:v>
                </c:pt>
                <c:pt idx="23">
                  <c:v>159.22440875087699</c:v>
                </c:pt>
                <c:pt idx="24">
                  <c:v>158.19610013615701</c:v>
                </c:pt>
                <c:pt idx="25">
                  <c:v>154.12898051814199</c:v>
                </c:pt>
                <c:pt idx="26">
                  <c:v>153.307906156565</c:v>
                </c:pt>
                <c:pt idx="27">
                  <c:v>157.51231027444101</c:v>
                </c:pt>
                <c:pt idx="28">
                  <c:v>159.72580331398399</c:v>
                </c:pt>
                <c:pt idx="29">
                  <c:v>156.45325503201499</c:v>
                </c:pt>
                <c:pt idx="30">
                  <c:v>151.069861083652</c:v>
                </c:pt>
                <c:pt idx="31">
                  <c:v>146.89247151881199</c:v>
                </c:pt>
                <c:pt idx="32">
                  <c:v>142.094586620889</c:v>
                </c:pt>
                <c:pt idx="33">
                  <c:v>139.53723310843901</c:v>
                </c:pt>
                <c:pt idx="34">
                  <c:v>133.53490225757099</c:v>
                </c:pt>
                <c:pt idx="35">
                  <c:v>123.774821310777</c:v>
                </c:pt>
                <c:pt idx="36">
                  <c:v>118.592150044883</c:v>
                </c:pt>
                <c:pt idx="37">
                  <c:v>118.472563287357</c:v>
                </c:pt>
                <c:pt idx="38">
                  <c:v>117.936246283383</c:v>
                </c:pt>
                <c:pt idx="39">
                  <c:v>113.932008905993</c:v>
                </c:pt>
                <c:pt idx="40">
                  <c:v>109.629409807678</c:v>
                </c:pt>
                <c:pt idx="41">
                  <c:v>106.086172404492</c:v>
                </c:pt>
                <c:pt idx="42">
                  <c:v>104.304241069892</c:v>
                </c:pt>
                <c:pt idx="43">
                  <c:v>103.45053973493199</c:v>
                </c:pt>
                <c:pt idx="44">
                  <c:v>102.688429714111</c:v>
                </c:pt>
                <c:pt idx="45">
                  <c:v>101.46220723917</c:v>
                </c:pt>
                <c:pt idx="46">
                  <c:v>100.43018131001899</c:v>
                </c:pt>
                <c:pt idx="47">
                  <c:v>99.970407777009797</c:v>
                </c:pt>
                <c:pt idx="48">
                  <c:v>97.822769248672202</c:v>
                </c:pt>
                <c:pt idx="49">
                  <c:v>96.507781659949302</c:v>
                </c:pt>
                <c:pt idx="50">
                  <c:v>100.320063500008</c:v>
                </c:pt>
                <c:pt idx="51">
                  <c:v>103.45859547363401</c:v>
                </c:pt>
                <c:pt idx="52">
                  <c:v>102.68818812856099</c:v>
                </c:pt>
                <c:pt idx="53">
                  <c:v>103.788166239446</c:v>
                </c:pt>
                <c:pt idx="54">
                  <c:v>107.04763785919801</c:v>
                </c:pt>
                <c:pt idx="55">
                  <c:v>108.986887126645</c:v>
                </c:pt>
                <c:pt idx="56">
                  <c:v>110.286502712786</c:v>
                </c:pt>
                <c:pt idx="57">
                  <c:v>113.559714374899</c:v>
                </c:pt>
                <c:pt idx="58">
                  <c:v>116.270676249185</c:v>
                </c:pt>
                <c:pt idx="59">
                  <c:v>116.84262103018401</c:v>
                </c:pt>
                <c:pt idx="60">
                  <c:v>118.823210330124</c:v>
                </c:pt>
                <c:pt idx="61">
                  <c:v>120.890726030764</c:v>
                </c:pt>
                <c:pt idx="62">
                  <c:v>120.40064379412</c:v>
                </c:pt>
                <c:pt idx="63">
                  <c:v>120.997910217099</c:v>
                </c:pt>
                <c:pt idx="64">
                  <c:v>124.06150387832901</c:v>
                </c:pt>
                <c:pt idx="65">
                  <c:v>128.479207737032</c:v>
                </c:pt>
                <c:pt idx="66">
                  <c:v>132.635845973942</c:v>
                </c:pt>
                <c:pt idx="67">
                  <c:v>135.24412436572101</c:v>
                </c:pt>
                <c:pt idx="68">
                  <c:v>138.04773643915499</c:v>
                </c:pt>
                <c:pt idx="69">
                  <c:v>140.37564059001301</c:v>
                </c:pt>
                <c:pt idx="70">
                  <c:v>142.58956948581999</c:v>
                </c:pt>
                <c:pt idx="71">
                  <c:v>144.48191760779201</c:v>
                </c:pt>
                <c:pt idx="72">
                  <c:v>144.10654618248901</c:v>
                </c:pt>
                <c:pt idx="73">
                  <c:v>143.05123475471601</c:v>
                </c:pt>
                <c:pt idx="74">
                  <c:v>146.25742354460201</c:v>
                </c:pt>
                <c:pt idx="75">
                  <c:v>149.79754048525601</c:v>
                </c:pt>
                <c:pt idx="76">
                  <c:v>148.04988097141401</c:v>
                </c:pt>
                <c:pt idx="77">
                  <c:v>145.898235469002</c:v>
                </c:pt>
                <c:pt idx="78">
                  <c:v>145.861280773023</c:v>
                </c:pt>
                <c:pt idx="79">
                  <c:v>146.59795867055999</c:v>
                </c:pt>
                <c:pt idx="80">
                  <c:v>145.48509377998801</c:v>
                </c:pt>
                <c:pt idx="81">
                  <c:v>143.654357728902</c:v>
                </c:pt>
                <c:pt idx="82">
                  <c:v>147.74223373493601</c:v>
                </c:pt>
                <c:pt idx="83">
                  <c:v>153.02449083985999</c:v>
                </c:pt>
                <c:pt idx="84">
                  <c:v>155.16111900220099</c:v>
                </c:pt>
                <c:pt idx="85">
                  <c:v>161.94684939058499</c:v>
                </c:pt>
                <c:pt idx="86">
                  <c:v>170.26562460450899</c:v>
                </c:pt>
                <c:pt idx="87">
                  <c:v>174.44716272860799</c:v>
                </c:pt>
                <c:pt idx="88">
                  <c:v>178.29040281244099</c:v>
                </c:pt>
                <c:pt idx="89">
                  <c:v>180.48350688267701</c:v>
                </c:pt>
                <c:pt idx="90">
                  <c:v>177.38948362303699</c:v>
                </c:pt>
                <c:pt idx="91">
                  <c:v>174.478306036113</c:v>
                </c:pt>
                <c:pt idx="92">
                  <c:v>174.05153867065999</c:v>
                </c:pt>
                <c:pt idx="93">
                  <c:v>179.626260776023</c:v>
                </c:pt>
                <c:pt idx="94">
                  <c:v>186.585230169694</c:v>
                </c:pt>
                <c:pt idx="95">
                  <c:v>184.682709172042</c:v>
                </c:pt>
                <c:pt idx="96">
                  <c:v>181.284601426498</c:v>
                </c:pt>
                <c:pt idx="97">
                  <c:v>181.174424347458</c:v>
                </c:pt>
                <c:pt idx="98">
                  <c:v>183.37807110055701</c:v>
                </c:pt>
                <c:pt idx="99">
                  <c:v>186.51512124146501</c:v>
                </c:pt>
                <c:pt idx="100">
                  <c:v>187.05413863426199</c:v>
                </c:pt>
                <c:pt idx="101">
                  <c:v>183.71992155393201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CF-4974-B188-0C03525DDC23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RegionalPropertyType!$N$6:$N$107</c:f>
              <c:numCache>
                <c:formatCode>[$-409]mmm\-yy;@</c:formatCode>
                <c:ptCount val="10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</c:numCache>
            </c:numRef>
          </c:xVal>
          <c:yVal>
            <c:numRef>
              <c:f>RegionalPropertyType!$R$6:$R$107</c:f>
              <c:numCache>
                <c:formatCode>0</c:formatCode>
                <c:ptCount val="102"/>
                <c:pt idx="0">
                  <c:v>96.122773393852995</c:v>
                </c:pt>
                <c:pt idx="1">
                  <c:v>102.654202126526</c:v>
                </c:pt>
                <c:pt idx="2">
                  <c:v>101.756159330166</c:v>
                </c:pt>
                <c:pt idx="3">
                  <c:v>100</c:v>
                </c:pt>
                <c:pt idx="4">
                  <c:v>105.29659651144701</c:v>
                </c:pt>
                <c:pt idx="5">
                  <c:v>112.074296517492</c:v>
                </c:pt>
                <c:pt idx="6">
                  <c:v>113.870333007843</c:v>
                </c:pt>
                <c:pt idx="7">
                  <c:v>114.562721469761</c:v>
                </c:pt>
                <c:pt idx="8">
                  <c:v>118.152905311778</c:v>
                </c:pt>
                <c:pt idx="9">
                  <c:v>125.41461045023399</c:v>
                </c:pt>
                <c:pt idx="10">
                  <c:v>134.23120496454601</c:v>
                </c:pt>
                <c:pt idx="11">
                  <c:v>137.467901936754</c:v>
                </c:pt>
                <c:pt idx="12">
                  <c:v>137.39931122202699</c:v>
                </c:pt>
                <c:pt idx="13">
                  <c:v>138.95267981429399</c:v>
                </c:pt>
                <c:pt idx="14">
                  <c:v>142.89662252082499</c:v>
                </c:pt>
                <c:pt idx="15">
                  <c:v>148.50184201108999</c:v>
                </c:pt>
                <c:pt idx="16">
                  <c:v>154.167989636459</c:v>
                </c:pt>
                <c:pt idx="17">
                  <c:v>159.962359086954</c:v>
                </c:pt>
                <c:pt idx="18">
                  <c:v>167.52666614562</c:v>
                </c:pt>
                <c:pt idx="19">
                  <c:v>172.11089472584899</c:v>
                </c:pt>
                <c:pt idx="20">
                  <c:v>170.74993443408201</c:v>
                </c:pt>
                <c:pt idx="21">
                  <c:v>169.54095336485301</c:v>
                </c:pt>
                <c:pt idx="22">
                  <c:v>172.502101219802</c:v>
                </c:pt>
                <c:pt idx="23">
                  <c:v>175.99743140327399</c:v>
                </c:pt>
                <c:pt idx="24">
                  <c:v>174.75140441296301</c:v>
                </c:pt>
                <c:pt idx="25">
                  <c:v>171.61834502700799</c:v>
                </c:pt>
                <c:pt idx="26">
                  <c:v>169.372745408611</c:v>
                </c:pt>
                <c:pt idx="27">
                  <c:v>167.30671974176599</c:v>
                </c:pt>
                <c:pt idx="28">
                  <c:v>163.34262608595199</c:v>
                </c:pt>
                <c:pt idx="29">
                  <c:v>158.836349763822</c:v>
                </c:pt>
                <c:pt idx="30">
                  <c:v>156.19808470351401</c:v>
                </c:pt>
                <c:pt idx="31">
                  <c:v>153.14602059895</c:v>
                </c:pt>
                <c:pt idx="32">
                  <c:v>145.79499298241299</c:v>
                </c:pt>
                <c:pt idx="33">
                  <c:v>137.695248098554</c:v>
                </c:pt>
                <c:pt idx="34">
                  <c:v>128.88103078071401</c:v>
                </c:pt>
                <c:pt idx="35">
                  <c:v>121.502817145438</c:v>
                </c:pt>
                <c:pt idx="36">
                  <c:v>117.820079154553</c:v>
                </c:pt>
                <c:pt idx="37">
                  <c:v>112.67621198765499</c:v>
                </c:pt>
                <c:pt idx="38">
                  <c:v>103.734515564764</c:v>
                </c:pt>
                <c:pt idx="39">
                  <c:v>97.596839084708193</c:v>
                </c:pt>
                <c:pt idx="40">
                  <c:v>96.058520445978004</c:v>
                </c:pt>
                <c:pt idx="41">
                  <c:v>95.940314501034393</c:v>
                </c:pt>
                <c:pt idx="42">
                  <c:v>95.232765494736199</c:v>
                </c:pt>
                <c:pt idx="43">
                  <c:v>93.497187804201701</c:v>
                </c:pt>
                <c:pt idx="44">
                  <c:v>94.973135577043607</c:v>
                </c:pt>
                <c:pt idx="45">
                  <c:v>98.833320430642402</c:v>
                </c:pt>
                <c:pt idx="46">
                  <c:v>103.820847951602</c:v>
                </c:pt>
                <c:pt idx="47">
                  <c:v>106.16926921530001</c:v>
                </c:pt>
                <c:pt idx="48">
                  <c:v>102.147099766967</c:v>
                </c:pt>
                <c:pt idx="49">
                  <c:v>98.939763840568503</c:v>
                </c:pt>
                <c:pt idx="50">
                  <c:v>105.559261054449</c:v>
                </c:pt>
                <c:pt idx="51">
                  <c:v>114.45719153697</c:v>
                </c:pt>
                <c:pt idx="52">
                  <c:v>119.184876702168</c:v>
                </c:pt>
                <c:pt idx="53">
                  <c:v>125.88755846031501</c:v>
                </c:pt>
                <c:pt idx="54">
                  <c:v>129.25502283662701</c:v>
                </c:pt>
                <c:pt idx="55">
                  <c:v>129.28722021620999</c:v>
                </c:pt>
                <c:pt idx="56">
                  <c:v>133.60450255326899</c:v>
                </c:pt>
                <c:pt idx="57">
                  <c:v>139.648899189437</c:v>
                </c:pt>
                <c:pt idx="58">
                  <c:v>141.70402104355401</c:v>
                </c:pt>
                <c:pt idx="59">
                  <c:v>142.75621761574499</c:v>
                </c:pt>
                <c:pt idx="60">
                  <c:v>147.423467065377</c:v>
                </c:pt>
                <c:pt idx="61">
                  <c:v>156.869191473657</c:v>
                </c:pt>
                <c:pt idx="62">
                  <c:v>163.23536981596499</c:v>
                </c:pt>
                <c:pt idx="63">
                  <c:v>162.87495437278699</c:v>
                </c:pt>
                <c:pt idx="64">
                  <c:v>163.351416159053</c:v>
                </c:pt>
                <c:pt idx="65">
                  <c:v>166.57691434484599</c:v>
                </c:pt>
                <c:pt idx="66">
                  <c:v>172.613074061627</c:v>
                </c:pt>
                <c:pt idx="67">
                  <c:v>179.354723832589</c:v>
                </c:pt>
                <c:pt idx="68">
                  <c:v>189.117571588017</c:v>
                </c:pt>
                <c:pt idx="69">
                  <c:v>200.70387439340399</c:v>
                </c:pt>
                <c:pt idx="70">
                  <c:v>200.243191493235</c:v>
                </c:pt>
                <c:pt idx="71">
                  <c:v>195.92784474318901</c:v>
                </c:pt>
                <c:pt idx="72">
                  <c:v>199.12039933025</c:v>
                </c:pt>
                <c:pt idx="73">
                  <c:v>204.50092160819699</c:v>
                </c:pt>
                <c:pt idx="74">
                  <c:v>209.26560080987099</c:v>
                </c:pt>
                <c:pt idx="75">
                  <c:v>211.27082907400001</c:v>
                </c:pt>
                <c:pt idx="76">
                  <c:v>211.500913810828</c:v>
                </c:pt>
                <c:pt idx="77">
                  <c:v>214.35511432085701</c:v>
                </c:pt>
                <c:pt idx="78">
                  <c:v>218.44687008156399</c:v>
                </c:pt>
                <c:pt idx="79">
                  <c:v>220.88614493846401</c:v>
                </c:pt>
                <c:pt idx="80">
                  <c:v>221.993082602974</c:v>
                </c:pt>
                <c:pt idx="81">
                  <c:v>221.43086023377299</c:v>
                </c:pt>
                <c:pt idx="82">
                  <c:v>228.150793906909</c:v>
                </c:pt>
                <c:pt idx="83">
                  <c:v>241.11178388948699</c:v>
                </c:pt>
                <c:pt idx="84">
                  <c:v>254.04311743167401</c:v>
                </c:pt>
                <c:pt idx="85">
                  <c:v>269.09654537077802</c:v>
                </c:pt>
                <c:pt idx="86">
                  <c:v>279.41310314016101</c:v>
                </c:pt>
                <c:pt idx="87">
                  <c:v>283.68890476447001</c:v>
                </c:pt>
                <c:pt idx="88">
                  <c:v>292.35077001720902</c:v>
                </c:pt>
                <c:pt idx="89">
                  <c:v>305.536903594546</c:v>
                </c:pt>
                <c:pt idx="90">
                  <c:v>300.77449105288002</c:v>
                </c:pt>
                <c:pt idx="91">
                  <c:v>287.02228629121498</c:v>
                </c:pt>
                <c:pt idx="92">
                  <c:v>284.41351855586402</c:v>
                </c:pt>
                <c:pt idx="93">
                  <c:v>285.91658907501602</c:v>
                </c:pt>
                <c:pt idx="94">
                  <c:v>285.79675268953702</c:v>
                </c:pt>
                <c:pt idx="95">
                  <c:v>287.31324615671502</c:v>
                </c:pt>
                <c:pt idx="96">
                  <c:v>293.496917632048</c:v>
                </c:pt>
                <c:pt idx="97">
                  <c:v>298.36269492113598</c:v>
                </c:pt>
                <c:pt idx="98">
                  <c:v>298.41190649655402</c:v>
                </c:pt>
                <c:pt idx="99">
                  <c:v>297.93585981653899</c:v>
                </c:pt>
                <c:pt idx="100">
                  <c:v>299.97209822802103</c:v>
                </c:pt>
                <c:pt idx="101">
                  <c:v>305.41094575167898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CF-4974-B188-0C03525DD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805160"/>
        <c:axId val="530825600"/>
      </c:scatterChart>
      <c:valAx>
        <c:axId val="387805160"/>
        <c:scaling>
          <c:orientation val="minMax"/>
          <c:max val="4586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600"/>
        <c:crosses val="autoZero"/>
        <c:crossBetween val="midCat"/>
        <c:majorUnit val="365"/>
      </c:valAx>
      <c:valAx>
        <c:axId val="53082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878051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RegionalPropertyType!$N$6:$N$107</c:f>
              <c:numCache>
                <c:formatCode>[$-409]mmm\-yy;@</c:formatCode>
                <c:ptCount val="10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</c:numCache>
            </c:numRef>
          </c:xVal>
          <c:yVal>
            <c:numRef>
              <c:f>RegionalPropertyType!$S$6:$S$107</c:f>
              <c:numCache>
                <c:formatCode>0</c:formatCode>
                <c:ptCount val="102"/>
                <c:pt idx="0">
                  <c:v>91.809832701383399</c:v>
                </c:pt>
                <c:pt idx="1">
                  <c:v>98.843567274280204</c:v>
                </c:pt>
                <c:pt idx="2">
                  <c:v>101.33772899451201</c:v>
                </c:pt>
                <c:pt idx="3">
                  <c:v>100</c:v>
                </c:pt>
                <c:pt idx="4">
                  <c:v>102.337195282317</c:v>
                </c:pt>
                <c:pt idx="5">
                  <c:v>102.89016759855799</c:v>
                </c:pt>
                <c:pt idx="6">
                  <c:v>100.264270003295</c:v>
                </c:pt>
                <c:pt idx="7">
                  <c:v>101.77881407772399</c:v>
                </c:pt>
                <c:pt idx="8">
                  <c:v>107.28092882585599</c:v>
                </c:pt>
                <c:pt idx="9">
                  <c:v>112.030388035573</c:v>
                </c:pt>
                <c:pt idx="10">
                  <c:v>113.574390994431</c:v>
                </c:pt>
                <c:pt idx="11">
                  <c:v>113.601264306747</c:v>
                </c:pt>
                <c:pt idx="12">
                  <c:v>115.436735465957</c:v>
                </c:pt>
                <c:pt idx="13">
                  <c:v>118.447196036433</c:v>
                </c:pt>
                <c:pt idx="14">
                  <c:v>122.370984452535</c:v>
                </c:pt>
                <c:pt idx="15">
                  <c:v>125.650765183055</c:v>
                </c:pt>
                <c:pt idx="16">
                  <c:v>126.104197774019</c:v>
                </c:pt>
                <c:pt idx="17">
                  <c:v>125.854339645628</c:v>
                </c:pt>
                <c:pt idx="18">
                  <c:v>132.75363781544101</c:v>
                </c:pt>
                <c:pt idx="19">
                  <c:v>143.24199950267899</c:v>
                </c:pt>
                <c:pt idx="20">
                  <c:v>150.486577726245</c:v>
                </c:pt>
                <c:pt idx="21">
                  <c:v>157.331927577047</c:v>
                </c:pt>
                <c:pt idx="22">
                  <c:v>159.069826103981</c:v>
                </c:pt>
                <c:pt idx="23">
                  <c:v>159.36528464763899</c:v>
                </c:pt>
                <c:pt idx="24">
                  <c:v>163.886087825152</c:v>
                </c:pt>
                <c:pt idx="25">
                  <c:v>168.69311726513999</c:v>
                </c:pt>
                <c:pt idx="26">
                  <c:v>170.59782896743101</c:v>
                </c:pt>
                <c:pt idx="27">
                  <c:v>172.48682241921901</c:v>
                </c:pt>
                <c:pt idx="28">
                  <c:v>176.800421910512</c:v>
                </c:pt>
                <c:pt idx="29">
                  <c:v>178.396097790971</c:v>
                </c:pt>
                <c:pt idx="30">
                  <c:v>172.165740998687</c:v>
                </c:pt>
                <c:pt idx="31">
                  <c:v>167.57170532087599</c:v>
                </c:pt>
                <c:pt idx="32">
                  <c:v>170.46721203629301</c:v>
                </c:pt>
                <c:pt idx="33">
                  <c:v>173.76956656569499</c:v>
                </c:pt>
                <c:pt idx="34">
                  <c:v>165.73287950279399</c:v>
                </c:pt>
                <c:pt idx="35">
                  <c:v>152.256039602306</c:v>
                </c:pt>
                <c:pt idx="36">
                  <c:v>141.696843708898</c:v>
                </c:pt>
                <c:pt idx="37">
                  <c:v>133.820390666328</c:v>
                </c:pt>
                <c:pt idx="38">
                  <c:v>133.02544386903801</c:v>
                </c:pt>
                <c:pt idx="39">
                  <c:v>135.631798222643</c:v>
                </c:pt>
                <c:pt idx="40">
                  <c:v>133.36582237771401</c:v>
                </c:pt>
                <c:pt idx="41">
                  <c:v>127.140149209415</c:v>
                </c:pt>
                <c:pt idx="42">
                  <c:v>126.458526215452</c:v>
                </c:pt>
                <c:pt idx="43">
                  <c:v>127.59137093190201</c:v>
                </c:pt>
                <c:pt idx="44">
                  <c:v>126.481079153978</c:v>
                </c:pt>
                <c:pt idx="45">
                  <c:v>128.98984013419701</c:v>
                </c:pt>
                <c:pt idx="46">
                  <c:v>133.40196959893299</c:v>
                </c:pt>
                <c:pt idx="47">
                  <c:v>135.33452170688699</c:v>
                </c:pt>
                <c:pt idx="48">
                  <c:v>134.76138135045099</c:v>
                </c:pt>
                <c:pt idx="49">
                  <c:v>135.04393863541301</c:v>
                </c:pt>
                <c:pt idx="50">
                  <c:v>137.40802889662899</c:v>
                </c:pt>
                <c:pt idx="51">
                  <c:v>139.17296941893099</c:v>
                </c:pt>
                <c:pt idx="52">
                  <c:v>138.490120190331</c:v>
                </c:pt>
                <c:pt idx="53">
                  <c:v>135.172970093918</c:v>
                </c:pt>
                <c:pt idx="54">
                  <c:v>137.39151092988899</c:v>
                </c:pt>
                <c:pt idx="55">
                  <c:v>144.92308327777701</c:v>
                </c:pt>
                <c:pt idx="56">
                  <c:v>149.421502202342</c:v>
                </c:pt>
                <c:pt idx="57">
                  <c:v>152.721561049277</c:v>
                </c:pt>
                <c:pt idx="58">
                  <c:v>155.27445341653299</c:v>
                </c:pt>
                <c:pt idx="59">
                  <c:v>156.96368842192399</c:v>
                </c:pt>
                <c:pt idx="60">
                  <c:v>159.265535047388</c:v>
                </c:pt>
                <c:pt idx="61">
                  <c:v>160.287571013372</c:v>
                </c:pt>
                <c:pt idx="62">
                  <c:v>157.32289039417699</c:v>
                </c:pt>
                <c:pt idx="63">
                  <c:v>156.49181879677701</c:v>
                </c:pt>
                <c:pt idx="64">
                  <c:v>161.08086051788101</c:v>
                </c:pt>
                <c:pt idx="65">
                  <c:v>166.17453786426199</c:v>
                </c:pt>
                <c:pt idx="66">
                  <c:v>171.98272426338499</c:v>
                </c:pt>
                <c:pt idx="67">
                  <c:v>176.846689700068</c:v>
                </c:pt>
                <c:pt idx="68">
                  <c:v>179.25455711843301</c:v>
                </c:pt>
                <c:pt idx="69">
                  <c:v>183.67392915649501</c:v>
                </c:pt>
                <c:pt idx="70">
                  <c:v>188.17240303127801</c:v>
                </c:pt>
                <c:pt idx="71">
                  <c:v>189.452083440233</c:v>
                </c:pt>
                <c:pt idx="72">
                  <c:v>188.81459865646599</c:v>
                </c:pt>
                <c:pt idx="73">
                  <c:v>189.947255845764</c:v>
                </c:pt>
                <c:pt idx="74">
                  <c:v>196.721404539985</c:v>
                </c:pt>
                <c:pt idx="75">
                  <c:v>199.71290106902001</c:v>
                </c:pt>
                <c:pt idx="76">
                  <c:v>194.957604959306</c:v>
                </c:pt>
                <c:pt idx="77">
                  <c:v>193.54194688090701</c:v>
                </c:pt>
                <c:pt idx="78">
                  <c:v>198.543355141901</c:v>
                </c:pt>
                <c:pt idx="79">
                  <c:v>203.73882081943401</c:v>
                </c:pt>
                <c:pt idx="80">
                  <c:v>206.439045406209</c:v>
                </c:pt>
                <c:pt idx="81">
                  <c:v>208.61839220339999</c:v>
                </c:pt>
                <c:pt idx="82">
                  <c:v>208.47090680411199</c:v>
                </c:pt>
                <c:pt idx="83">
                  <c:v>206.73861102747401</c:v>
                </c:pt>
                <c:pt idx="84">
                  <c:v>207.95531574436001</c:v>
                </c:pt>
                <c:pt idx="85">
                  <c:v>213.74595274090299</c:v>
                </c:pt>
                <c:pt idx="86">
                  <c:v>219.53738760901601</c:v>
                </c:pt>
                <c:pt idx="87">
                  <c:v>220.11793102590201</c:v>
                </c:pt>
                <c:pt idx="88">
                  <c:v>221.03481090408499</c:v>
                </c:pt>
                <c:pt idx="89">
                  <c:v>233.503161723278</c:v>
                </c:pt>
                <c:pt idx="90">
                  <c:v>245.862977468965</c:v>
                </c:pt>
                <c:pt idx="91">
                  <c:v>239.541523772262</c:v>
                </c:pt>
                <c:pt idx="92">
                  <c:v>221.70919766413999</c:v>
                </c:pt>
                <c:pt idx="93">
                  <c:v>218.652923574357</c:v>
                </c:pt>
                <c:pt idx="94">
                  <c:v>227.04166713634501</c:v>
                </c:pt>
                <c:pt idx="95">
                  <c:v>225.17894782320599</c:v>
                </c:pt>
                <c:pt idx="96">
                  <c:v>221.246292573278</c:v>
                </c:pt>
                <c:pt idx="97">
                  <c:v>217.52407975285101</c:v>
                </c:pt>
                <c:pt idx="98">
                  <c:v>215.78029241742499</c:v>
                </c:pt>
                <c:pt idx="99">
                  <c:v>220.54851289250499</c:v>
                </c:pt>
                <c:pt idx="100">
                  <c:v>221.91285601048099</c:v>
                </c:pt>
                <c:pt idx="101">
                  <c:v>219.08288724317001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1B-49BE-B1AB-23F4703DEBF4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RegionalPropertyType!$N$6:$N$107</c:f>
              <c:numCache>
                <c:formatCode>[$-409]mmm\-yy;@</c:formatCode>
                <c:ptCount val="10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</c:numCache>
            </c:numRef>
          </c:xVal>
          <c:yVal>
            <c:numRef>
              <c:f>RegionalPropertyType!$T$6:$T$107</c:f>
              <c:numCache>
                <c:formatCode>0</c:formatCode>
                <c:ptCount val="102"/>
                <c:pt idx="0">
                  <c:v>98.646440735636304</c:v>
                </c:pt>
                <c:pt idx="1">
                  <c:v>102.110883871857</c:v>
                </c:pt>
                <c:pt idx="2">
                  <c:v>100.175804607614</c:v>
                </c:pt>
                <c:pt idx="3">
                  <c:v>100</c:v>
                </c:pt>
                <c:pt idx="4">
                  <c:v>107.022373999191</c:v>
                </c:pt>
                <c:pt idx="5">
                  <c:v>108.99809972995</c:v>
                </c:pt>
                <c:pt idx="6">
                  <c:v>101.355822910679</c:v>
                </c:pt>
                <c:pt idx="7">
                  <c:v>98.109593245877704</c:v>
                </c:pt>
                <c:pt idx="8">
                  <c:v>102.926822143705</c:v>
                </c:pt>
                <c:pt idx="9">
                  <c:v>111.47774964024499</c:v>
                </c:pt>
                <c:pt idx="10">
                  <c:v>115.371431698602</c:v>
                </c:pt>
                <c:pt idx="11">
                  <c:v>113.45132374505501</c:v>
                </c:pt>
                <c:pt idx="12">
                  <c:v>115.671134896715</c:v>
                </c:pt>
                <c:pt idx="13">
                  <c:v>119.596269132332</c:v>
                </c:pt>
                <c:pt idx="14">
                  <c:v>122.275637656055</c:v>
                </c:pt>
                <c:pt idx="15">
                  <c:v>127.507522661433</c:v>
                </c:pt>
                <c:pt idx="16">
                  <c:v>138.14935032751799</c:v>
                </c:pt>
                <c:pt idx="17">
                  <c:v>146.56983801738201</c:v>
                </c:pt>
                <c:pt idx="18">
                  <c:v>145.96722508565401</c:v>
                </c:pt>
                <c:pt idx="19">
                  <c:v>147.26558076364</c:v>
                </c:pt>
                <c:pt idx="20">
                  <c:v>154.79561264136399</c:v>
                </c:pt>
                <c:pt idx="21">
                  <c:v>161.93573458669499</c:v>
                </c:pt>
                <c:pt idx="22">
                  <c:v>164.76145334288901</c:v>
                </c:pt>
                <c:pt idx="23">
                  <c:v>166.01402959934899</c:v>
                </c:pt>
                <c:pt idx="24">
                  <c:v>167.43758056875001</c:v>
                </c:pt>
                <c:pt idx="25">
                  <c:v>167.55213014169499</c:v>
                </c:pt>
                <c:pt idx="26">
                  <c:v>172.378118465445</c:v>
                </c:pt>
                <c:pt idx="27">
                  <c:v>180.87290305873799</c:v>
                </c:pt>
                <c:pt idx="28">
                  <c:v>185.12144675284699</c:v>
                </c:pt>
                <c:pt idx="29">
                  <c:v>186.21123711969901</c:v>
                </c:pt>
                <c:pt idx="30">
                  <c:v>188.121175810702</c:v>
                </c:pt>
                <c:pt idx="31">
                  <c:v>188.29055918553399</c:v>
                </c:pt>
                <c:pt idx="32">
                  <c:v>183.42095345561799</c:v>
                </c:pt>
                <c:pt idx="33">
                  <c:v>180.131758614875</c:v>
                </c:pt>
                <c:pt idx="34">
                  <c:v>183.132766456247</c:v>
                </c:pt>
                <c:pt idx="35">
                  <c:v>181.06785034179899</c:v>
                </c:pt>
                <c:pt idx="36">
                  <c:v>167.31370361088199</c:v>
                </c:pt>
                <c:pt idx="37">
                  <c:v>157.600150836285</c:v>
                </c:pt>
                <c:pt idx="38">
                  <c:v>155.557937513637</c:v>
                </c:pt>
                <c:pt idx="39">
                  <c:v>152.984272259742</c:v>
                </c:pt>
                <c:pt idx="40">
                  <c:v>150.73735068767499</c:v>
                </c:pt>
                <c:pt idx="41">
                  <c:v>151.927640803098</c:v>
                </c:pt>
                <c:pt idx="42">
                  <c:v>151.71099106097401</c:v>
                </c:pt>
                <c:pt idx="43">
                  <c:v>149.03957084787999</c:v>
                </c:pt>
                <c:pt idx="44">
                  <c:v>149.47876779803599</c:v>
                </c:pt>
                <c:pt idx="45">
                  <c:v>150.40915793951399</c:v>
                </c:pt>
                <c:pt idx="46">
                  <c:v>147.989781576089</c:v>
                </c:pt>
                <c:pt idx="47">
                  <c:v>146.28527696377901</c:v>
                </c:pt>
                <c:pt idx="48">
                  <c:v>146.263276429173</c:v>
                </c:pt>
                <c:pt idx="49">
                  <c:v>147.796837714779</c:v>
                </c:pt>
                <c:pt idx="50">
                  <c:v>149.92255248050901</c:v>
                </c:pt>
                <c:pt idx="51">
                  <c:v>150.908383072633</c:v>
                </c:pt>
                <c:pt idx="52">
                  <c:v>153.18348923596301</c:v>
                </c:pt>
                <c:pt idx="53">
                  <c:v>154.784350031266</c:v>
                </c:pt>
                <c:pt idx="54">
                  <c:v>155.83277950252199</c:v>
                </c:pt>
                <c:pt idx="55">
                  <c:v>157.491745117964</c:v>
                </c:pt>
                <c:pt idx="56">
                  <c:v>158.52247045560199</c:v>
                </c:pt>
                <c:pt idx="57">
                  <c:v>159.818141669667</c:v>
                </c:pt>
                <c:pt idx="58">
                  <c:v>167.63049814995799</c:v>
                </c:pt>
                <c:pt idx="59">
                  <c:v>177.19635292937599</c:v>
                </c:pt>
                <c:pt idx="60">
                  <c:v>181.53160626262201</c:v>
                </c:pt>
                <c:pt idx="61">
                  <c:v>183.81256231471701</c:v>
                </c:pt>
                <c:pt idx="62">
                  <c:v>182.230745822454</c:v>
                </c:pt>
                <c:pt idx="63">
                  <c:v>181.354029929814</c:v>
                </c:pt>
                <c:pt idx="64">
                  <c:v>185.18730174970301</c:v>
                </c:pt>
                <c:pt idx="65">
                  <c:v>190.91909812416901</c:v>
                </c:pt>
                <c:pt idx="66">
                  <c:v>198.04675018430299</c:v>
                </c:pt>
                <c:pt idx="67">
                  <c:v>205.93317963828201</c:v>
                </c:pt>
                <c:pt idx="68">
                  <c:v>214.67756875171901</c:v>
                </c:pt>
                <c:pt idx="69">
                  <c:v>223.14383917264601</c:v>
                </c:pt>
                <c:pt idx="70">
                  <c:v>224.63879422760101</c:v>
                </c:pt>
                <c:pt idx="71">
                  <c:v>226.11027752488201</c:v>
                </c:pt>
                <c:pt idx="72">
                  <c:v>234.79033277547799</c:v>
                </c:pt>
                <c:pt idx="73">
                  <c:v>243.82066105817901</c:v>
                </c:pt>
                <c:pt idx="74">
                  <c:v>253.73693744253799</c:v>
                </c:pt>
                <c:pt idx="75">
                  <c:v>262.21179494437803</c:v>
                </c:pt>
                <c:pt idx="76">
                  <c:v>265.05906380335801</c:v>
                </c:pt>
                <c:pt idx="77">
                  <c:v>266.36774323577902</c:v>
                </c:pt>
                <c:pt idx="78">
                  <c:v>268.248156379509</c:v>
                </c:pt>
                <c:pt idx="79">
                  <c:v>275.46889530506297</c:v>
                </c:pt>
                <c:pt idx="80">
                  <c:v>293.202513604111</c:v>
                </c:pt>
                <c:pt idx="81">
                  <c:v>306.64955629180503</c:v>
                </c:pt>
                <c:pt idx="82">
                  <c:v>308.72800989167501</c:v>
                </c:pt>
                <c:pt idx="83">
                  <c:v>313.58863301283498</c:v>
                </c:pt>
                <c:pt idx="84">
                  <c:v>321.56468645767001</c:v>
                </c:pt>
                <c:pt idx="85">
                  <c:v>328.99306616274401</c:v>
                </c:pt>
                <c:pt idx="86">
                  <c:v>342.03978320633098</c:v>
                </c:pt>
                <c:pt idx="87">
                  <c:v>359.42563530068998</c:v>
                </c:pt>
                <c:pt idx="88">
                  <c:v>382.32471274311001</c:v>
                </c:pt>
                <c:pt idx="89">
                  <c:v>404.07810598802803</c:v>
                </c:pt>
                <c:pt idx="90">
                  <c:v>411.433811124339</c:v>
                </c:pt>
                <c:pt idx="91">
                  <c:v>414.82414167632498</c:v>
                </c:pt>
                <c:pt idx="92">
                  <c:v>419.49716072073198</c:v>
                </c:pt>
                <c:pt idx="93">
                  <c:v>429.11972189768602</c:v>
                </c:pt>
                <c:pt idx="94">
                  <c:v>429.86254478259502</c:v>
                </c:pt>
                <c:pt idx="95">
                  <c:v>419.22453642594297</c:v>
                </c:pt>
                <c:pt idx="96">
                  <c:v>423.21888874055998</c:v>
                </c:pt>
                <c:pt idx="97">
                  <c:v>458.69001889359299</c:v>
                </c:pt>
                <c:pt idx="98">
                  <c:v>490.83576333500201</c:v>
                </c:pt>
                <c:pt idx="99">
                  <c:v>483.47948453036201</c:v>
                </c:pt>
                <c:pt idx="100">
                  <c:v>466.14739625068398</c:v>
                </c:pt>
                <c:pt idx="101">
                  <c:v>458.51804757080299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1B-49BE-B1AB-23F4703DEBF4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RegionalPropertyType!$N$6:$N$107</c:f>
              <c:numCache>
                <c:formatCode>[$-409]mmm\-yy;@</c:formatCode>
                <c:ptCount val="10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</c:numCache>
            </c:numRef>
          </c:xVal>
          <c:yVal>
            <c:numRef>
              <c:f>RegionalPropertyType!$U$6:$U$107</c:f>
              <c:numCache>
                <c:formatCode>0</c:formatCode>
                <c:ptCount val="102"/>
                <c:pt idx="0">
                  <c:v>92.864134211823199</c:v>
                </c:pt>
                <c:pt idx="1">
                  <c:v>98.784924485893896</c:v>
                </c:pt>
                <c:pt idx="2">
                  <c:v>100.614951938592</c:v>
                </c:pt>
                <c:pt idx="3">
                  <c:v>100</c:v>
                </c:pt>
                <c:pt idx="4">
                  <c:v>103.886083185486</c:v>
                </c:pt>
                <c:pt idx="5">
                  <c:v>106.83396609806999</c:v>
                </c:pt>
                <c:pt idx="6">
                  <c:v>105.276665303904</c:v>
                </c:pt>
                <c:pt idx="7">
                  <c:v>105.27725587974599</c:v>
                </c:pt>
                <c:pt idx="8">
                  <c:v>108.255713463794</c:v>
                </c:pt>
                <c:pt idx="9">
                  <c:v>111.754045341466</c:v>
                </c:pt>
                <c:pt idx="10">
                  <c:v>116.411240428444</c:v>
                </c:pt>
                <c:pt idx="11">
                  <c:v>120.508034567715</c:v>
                </c:pt>
                <c:pt idx="12">
                  <c:v>123.987699646275</c:v>
                </c:pt>
                <c:pt idx="13">
                  <c:v>129.49129266316999</c:v>
                </c:pt>
                <c:pt idx="14">
                  <c:v>135.93050312082499</c:v>
                </c:pt>
                <c:pt idx="15">
                  <c:v>141.34002762649899</c:v>
                </c:pt>
                <c:pt idx="16">
                  <c:v>146.48011548731799</c:v>
                </c:pt>
                <c:pt idx="17">
                  <c:v>150.751192374167</c:v>
                </c:pt>
                <c:pt idx="18">
                  <c:v>155.62054549169201</c:v>
                </c:pt>
                <c:pt idx="19">
                  <c:v>162.576172331799</c:v>
                </c:pt>
                <c:pt idx="20">
                  <c:v>172.39536069762201</c:v>
                </c:pt>
                <c:pt idx="21">
                  <c:v>183.34107138256101</c:v>
                </c:pt>
                <c:pt idx="22">
                  <c:v>187.63913564078001</c:v>
                </c:pt>
                <c:pt idx="23">
                  <c:v>189.80995873607301</c:v>
                </c:pt>
                <c:pt idx="24">
                  <c:v>195.52579708207099</c:v>
                </c:pt>
                <c:pt idx="25">
                  <c:v>201.75902139152799</c:v>
                </c:pt>
                <c:pt idx="26">
                  <c:v>201.27737915965801</c:v>
                </c:pt>
                <c:pt idx="27">
                  <c:v>200.03590964462799</c:v>
                </c:pt>
                <c:pt idx="28">
                  <c:v>207.876456680519</c:v>
                </c:pt>
                <c:pt idx="29">
                  <c:v>213.81869704035299</c:v>
                </c:pt>
                <c:pt idx="30">
                  <c:v>207.979602668935</c:v>
                </c:pt>
                <c:pt idx="31">
                  <c:v>202.72291710800999</c:v>
                </c:pt>
                <c:pt idx="32">
                  <c:v>203.382615434542</c:v>
                </c:pt>
                <c:pt idx="33">
                  <c:v>202.448254245436</c:v>
                </c:pt>
                <c:pt idx="34">
                  <c:v>195.03658997615901</c:v>
                </c:pt>
                <c:pt idx="35">
                  <c:v>188.001468385072</c:v>
                </c:pt>
                <c:pt idx="36">
                  <c:v>185.520321025969</c:v>
                </c:pt>
                <c:pt idx="37">
                  <c:v>183.803553011921</c:v>
                </c:pt>
                <c:pt idx="38">
                  <c:v>182.684306538247</c:v>
                </c:pt>
                <c:pt idx="39">
                  <c:v>179.84039682888601</c:v>
                </c:pt>
                <c:pt idx="40">
                  <c:v>173.155476230505</c:v>
                </c:pt>
                <c:pt idx="41">
                  <c:v>165.09811261985601</c:v>
                </c:pt>
                <c:pt idx="42">
                  <c:v>167.38872181661</c:v>
                </c:pt>
                <c:pt idx="43">
                  <c:v>173.844259844714</c:v>
                </c:pt>
                <c:pt idx="44">
                  <c:v>171.20191407514301</c:v>
                </c:pt>
                <c:pt idx="45">
                  <c:v>166.61331657550801</c:v>
                </c:pt>
                <c:pt idx="46">
                  <c:v>168.416722827623</c:v>
                </c:pt>
                <c:pt idx="47">
                  <c:v>172.294470361263</c:v>
                </c:pt>
                <c:pt idx="48">
                  <c:v>173.00322108785599</c:v>
                </c:pt>
                <c:pt idx="49">
                  <c:v>172.661975434293</c:v>
                </c:pt>
                <c:pt idx="50">
                  <c:v>172.861019708204</c:v>
                </c:pt>
                <c:pt idx="51">
                  <c:v>174.574857421709</c:v>
                </c:pt>
                <c:pt idx="52">
                  <c:v>179.066583182485</c:v>
                </c:pt>
                <c:pt idx="53">
                  <c:v>187.74312188935599</c:v>
                </c:pt>
                <c:pt idx="54">
                  <c:v>192.71039208336001</c:v>
                </c:pt>
                <c:pt idx="55">
                  <c:v>192.69129262831501</c:v>
                </c:pt>
                <c:pt idx="56">
                  <c:v>197.054629331531</c:v>
                </c:pt>
                <c:pt idx="57">
                  <c:v>205.12823889064001</c:v>
                </c:pt>
                <c:pt idx="58">
                  <c:v>211.18037989829199</c:v>
                </c:pt>
                <c:pt idx="59">
                  <c:v>214.60671929763501</c:v>
                </c:pt>
                <c:pt idx="60">
                  <c:v>216.81884244289299</c:v>
                </c:pt>
                <c:pt idx="61">
                  <c:v>218.97242096630001</c:v>
                </c:pt>
                <c:pt idx="62">
                  <c:v>222.42938912114801</c:v>
                </c:pt>
                <c:pt idx="63">
                  <c:v>224.524832434948</c:v>
                </c:pt>
                <c:pt idx="64">
                  <c:v>226.37066166506401</c:v>
                </c:pt>
                <c:pt idx="65">
                  <c:v>232.09095183074601</c:v>
                </c:pt>
                <c:pt idx="66">
                  <c:v>238.92455317865401</c:v>
                </c:pt>
                <c:pt idx="67">
                  <c:v>246.67827516763799</c:v>
                </c:pt>
                <c:pt idx="68">
                  <c:v>261.65951477292498</c:v>
                </c:pt>
                <c:pt idx="69">
                  <c:v>276.72082350967003</c:v>
                </c:pt>
                <c:pt idx="70">
                  <c:v>279.70088509664498</c:v>
                </c:pt>
                <c:pt idx="71">
                  <c:v>276.85563426674599</c:v>
                </c:pt>
                <c:pt idx="72">
                  <c:v>271.361626477041</c:v>
                </c:pt>
                <c:pt idx="73">
                  <c:v>262.014669315292</c:v>
                </c:pt>
                <c:pt idx="74">
                  <c:v>265.17435534853098</c:v>
                </c:pt>
                <c:pt idx="75">
                  <c:v>276.98309864979399</c:v>
                </c:pt>
                <c:pt idx="76">
                  <c:v>278.015451363252</c:v>
                </c:pt>
                <c:pt idx="77">
                  <c:v>273.419280040719</c:v>
                </c:pt>
                <c:pt idx="78">
                  <c:v>271.40533645508901</c:v>
                </c:pt>
                <c:pt idx="79">
                  <c:v>271.00563572770602</c:v>
                </c:pt>
                <c:pt idx="80">
                  <c:v>269.79192381648699</c:v>
                </c:pt>
                <c:pt idx="81">
                  <c:v>270.75447870135002</c:v>
                </c:pt>
                <c:pt idx="82">
                  <c:v>275.59253818192002</c:v>
                </c:pt>
                <c:pt idx="83">
                  <c:v>282.39433373797903</c:v>
                </c:pt>
                <c:pt idx="84">
                  <c:v>291.44170423949299</c:v>
                </c:pt>
                <c:pt idx="85">
                  <c:v>302.35509729882602</c:v>
                </c:pt>
                <c:pt idx="86">
                  <c:v>311.06104474394402</c:v>
                </c:pt>
                <c:pt idx="87">
                  <c:v>313.985952633517</c:v>
                </c:pt>
                <c:pt idx="88">
                  <c:v>320.65592970701601</c:v>
                </c:pt>
                <c:pt idx="89">
                  <c:v>337.461420610012</c:v>
                </c:pt>
                <c:pt idx="90">
                  <c:v>340.77769879354503</c:v>
                </c:pt>
                <c:pt idx="91">
                  <c:v>333.36389847453898</c:v>
                </c:pt>
                <c:pt idx="92">
                  <c:v>333.68522745701898</c:v>
                </c:pt>
                <c:pt idx="93">
                  <c:v>335.849346800886</c:v>
                </c:pt>
                <c:pt idx="94">
                  <c:v>335.860876011237</c:v>
                </c:pt>
                <c:pt idx="95">
                  <c:v>333.78976090984401</c:v>
                </c:pt>
                <c:pt idx="96">
                  <c:v>335.174187820356</c:v>
                </c:pt>
                <c:pt idx="97">
                  <c:v>349.39214494968201</c:v>
                </c:pt>
                <c:pt idx="98">
                  <c:v>368.39772431490297</c:v>
                </c:pt>
                <c:pt idx="99">
                  <c:v>368.21016390598299</c:v>
                </c:pt>
                <c:pt idx="100">
                  <c:v>356.31240830374799</c:v>
                </c:pt>
                <c:pt idx="101">
                  <c:v>347.810945502869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1B-49BE-B1AB-23F4703DEBF4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RegionalPropertyType!$N$6:$N$107</c:f>
              <c:numCache>
                <c:formatCode>[$-409]mmm\-yy;@</c:formatCode>
                <c:ptCount val="10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</c:numCache>
            </c:numRef>
          </c:xVal>
          <c:yVal>
            <c:numRef>
              <c:f>RegionalPropertyType!$V$6:$V$107</c:f>
              <c:numCache>
                <c:formatCode>0</c:formatCode>
                <c:ptCount val="102"/>
                <c:pt idx="0">
                  <c:v>98.645360188768294</c:v>
                </c:pt>
                <c:pt idx="1">
                  <c:v>98.741922675733704</c:v>
                </c:pt>
                <c:pt idx="2">
                  <c:v>98.217705078415605</c:v>
                </c:pt>
                <c:pt idx="3">
                  <c:v>100</c:v>
                </c:pt>
                <c:pt idx="4">
                  <c:v>103.401161721078</c:v>
                </c:pt>
                <c:pt idx="5">
                  <c:v>106.593263038215</c:v>
                </c:pt>
                <c:pt idx="6">
                  <c:v>112.458082956239</c:v>
                </c:pt>
                <c:pt idx="7">
                  <c:v>119.617058666052</c:v>
                </c:pt>
                <c:pt idx="8">
                  <c:v>124.021138383351</c:v>
                </c:pt>
                <c:pt idx="9">
                  <c:v>125.557115078207</c:v>
                </c:pt>
                <c:pt idx="10">
                  <c:v>131.203118847046</c:v>
                </c:pt>
                <c:pt idx="11">
                  <c:v>142.965840670944</c:v>
                </c:pt>
                <c:pt idx="12">
                  <c:v>151.423789474383</c:v>
                </c:pt>
                <c:pt idx="13">
                  <c:v>156.66925209582499</c:v>
                </c:pt>
                <c:pt idx="14">
                  <c:v>162.51392302953801</c:v>
                </c:pt>
                <c:pt idx="15">
                  <c:v>168.447847919932</c:v>
                </c:pt>
                <c:pt idx="16">
                  <c:v>175.34767516864301</c:v>
                </c:pt>
                <c:pt idx="17">
                  <c:v>184.678297143479</c:v>
                </c:pt>
                <c:pt idx="18">
                  <c:v>190.192755931882</c:v>
                </c:pt>
                <c:pt idx="19">
                  <c:v>194.54715490495701</c:v>
                </c:pt>
                <c:pt idx="20">
                  <c:v>206.50896587540001</c:v>
                </c:pt>
                <c:pt idx="21">
                  <c:v>218.45381807711101</c:v>
                </c:pt>
                <c:pt idx="22">
                  <c:v>221.58838244932201</c:v>
                </c:pt>
                <c:pt idx="23">
                  <c:v>224.320272073441</c:v>
                </c:pt>
                <c:pt idx="24">
                  <c:v>229.05630953574101</c:v>
                </c:pt>
                <c:pt idx="25">
                  <c:v>228.732868022931</c:v>
                </c:pt>
                <c:pt idx="26">
                  <c:v>222.97830052312699</c:v>
                </c:pt>
                <c:pt idx="27">
                  <c:v>222.99256839415099</c:v>
                </c:pt>
                <c:pt idx="28">
                  <c:v>235.48958940878899</c:v>
                </c:pt>
                <c:pt idx="29">
                  <c:v>249.02111003028699</c:v>
                </c:pt>
                <c:pt idx="30">
                  <c:v>246.68038729559899</c:v>
                </c:pt>
                <c:pt idx="31">
                  <c:v>239.48975878698101</c:v>
                </c:pt>
                <c:pt idx="32">
                  <c:v>241.31973141064501</c:v>
                </c:pt>
                <c:pt idx="33">
                  <c:v>239.81869355407301</c:v>
                </c:pt>
                <c:pt idx="34">
                  <c:v>227.20342190959701</c:v>
                </c:pt>
                <c:pt idx="35">
                  <c:v>217.34292122294099</c:v>
                </c:pt>
                <c:pt idx="36">
                  <c:v>210.38970972258099</c:v>
                </c:pt>
                <c:pt idx="37">
                  <c:v>203.67545097657401</c:v>
                </c:pt>
                <c:pt idx="38">
                  <c:v>201.98626933738001</c:v>
                </c:pt>
                <c:pt idx="39">
                  <c:v>200.68794475271301</c:v>
                </c:pt>
                <c:pt idx="40">
                  <c:v>199.64965820575301</c:v>
                </c:pt>
                <c:pt idx="41">
                  <c:v>196.98043628323001</c:v>
                </c:pt>
                <c:pt idx="42">
                  <c:v>199.07621223748001</c:v>
                </c:pt>
                <c:pt idx="43">
                  <c:v>206.766150196203</c:v>
                </c:pt>
                <c:pt idx="44">
                  <c:v>210.019013723163</c:v>
                </c:pt>
                <c:pt idx="45">
                  <c:v>212.48090399501999</c:v>
                </c:pt>
                <c:pt idx="46">
                  <c:v>219.53553944722501</c:v>
                </c:pt>
                <c:pt idx="47">
                  <c:v>223.960341199753</c:v>
                </c:pt>
                <c:pt idx="48">
                  <c:v>223.17411452421399</c:v>
                </c:pt>
                <c:pt idx="49">
                  <c:v>223.592721439592</c:v>
                </c:pt>
                <c:pt idx="50">
                  <c:v>231.237614032332</c:v>
                </c:pt>
                <c:pt idx="51">
                  <c:v>240.87848279438001</c:v>
                </c:pt>
                <c:pt idx="52">
                  <c:v>245.99931588241199</c:v>
                </c:pt>
                <c:pt idx="53">
                  <c:v>251.47241601718099</c:v>
                </c:pt>
                <c:pt idx="54">
                  <c:v>259.61065384025699</c:v>
                </c:pt>
                <c:pt idx="55">
                  <c:v>268.02858419104001</c:v>
                </c:pt>
                <c:pt idx="56">
                  <c:v>277.526424023846</c:v>
                </c:pt>
                <c:pt idx="57">
                  <c:v>292.54572655245499</c:v>
                </c:pt>
                <c:pt idx="58">
                  <c:v>310.04001624246501</c:v>
                </c:pt>
                <c:pt idx="59">
                  <c:v>321.41561153696898</c:v>
                </c:pt>
                <c:pt idx="60">
                  <c:v>330.56086119370502</c:v>
                </c:pt>
                <c:pt idx="61">
                  <c:v>342.43203238163397</c:v>
                </c:pt>
                <c:pt idx="62">
                  <c:v>345.936778437557</c:v>
                </c:pt>
                <c:pt idx="63">
                  <c:v>346.31192092091999</c:v>
                </c:pt>
                <c:pt idx="64">
                  <c:v>355.244356949078</c:v>
                </c:pt>
                <c:pt idx="65">
                  <c:v>365.020610055666</c:v>
                </c:pt>
                <c:pt idx="66">
                  <c:v>365.30233654478201</c:v>
                </c:pt>
                <c:pt idx="67">
                  <c:v>368.65017246575502</c:v>
                </c:pt>
                <c:pt idx="68">
                  <c:v>385.99932684255901</c:v>
                </c:pt>
                <c:pt idx="69">
                  <c:v>400.95336651622</c:v>
                </c:pt>
                <c:pt idx="70">
                  <c:v>403.13503166767998</c:v>
                </c:pt>
                <c:pt idx="71">
                  <c:v>400.88998129678902</c:v>
                </c:pt>
                <c:pt idx="72">
                  <c:v>398.60907570144099</c:v>
                </c:pt>
                <c:pt idx="73">
                  <c:v>400.54517897453701</c:v>
                </c:pt>
                <c:pt idx="74">
                  <c:v>402.140274752322</c:v>
                </c:pt>
                <c:pt idx="75">
                  <c:v>403.411955061664</c:v>
                </c:pt>
                <c:pt idx="76">
                  <c:v>411.63107594485302</c:v>
                </c:pt>
                <c:pt idx="77">
                  <c:v>418.31934640144402</c:v>
                </c:pt>
                <c:pt idx="78">
                  <c:v>412.32672222573899</c:v>
                </c:pt>
                <c:pt idx="79">
                  <c:v>410.44819735787001</c:v>
                </c:pt>
                <c:pt idx="80">
                  <c:v>428.07214321599099</c:v>
                </c:pt>
                <c:pt idx="81">
                  <c:v>435.00861494164201</c:v>
                </c:pt>
                <c:pt idx="82">
                  <c:v>430.31379544851501</c:v>
                </c:pt>
                <c:pt idx="83">
                  <c:v>436.18699574694301</c:v>
                </c:pt>
                <c:pt idx="84">
                  <c:v>449.83459331766699</c:v>
                </c:pt>
                <c:pt idx="85">
                  <c:v>474.60868270692498</c:v>
                </c:pt>
                <c:pt idx="86">
                  <c:v>496.90935912753599</c:v>
                </c:pt>
                <c:pt idx="87">
                  <c:v>498.92987337218398</c:v>
                </c:pt>
                <c:pt idx="88">
                  <c:v>500.765823354411</c:v>
                </c:pt>
                <c:pt idx="89">
                  <c:v>515.21787817051597</c:v>
                </c:pt>
                <c:pt idx="90">
                  <c:v>510.33605884469398</c:v>
                </c:pt>
                <c:pt idx="91">
                  <c:v>492.25112551498597</c:v>
                </c:pt>
                <c:pt idx="92">
                  <c:v>489.839297428566</c:v>
                </c:pt>
                <c:pt idx="93">
                  <c:v>505.93600963857</c:v>
                </c:pt>
                <c:pt idx="94">
                  <c:v>514.83845769117704</c:v>
                </c:pt>
                <c:pt idx="95">
                  <c:v>509.08008639832201</c:v>
                </c:pt>
                <c:pt idx="96">
                  <c:v>518.75001175469197</c:v>
                </c:pt>
                <c:pt idx="97">
                  <c:v>532.40137106563895</c:v>
                </c:pt>
                <c:pt idx="98">
                  <c:v>516.34483139045506</c:v>
                </c:pt>
                <c:pt idx="99">
                  <c:v>502.31415899169701</c:v>
                </c:pt>
                <c:pt idx="100">
                  <c:v>514.921070363524</c:v>
                </c:pt>
                <c:pt idx="101">
                  <c:v>524.97594792773305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1B-49BE-B1AB-23F4703DE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6384"/>
        <c:axId val="530826776"/>
      </c:scatterChart>
      <c:valAx>
        <c:axId val="530826384"/>
        <c:scaling>
          <c:orientation val="minMax"/>
          <c:max val="4586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6776"/>
        <c:crosses val="autoZero"/>
        <c:crossBetween val="midCat"/>
        <c:majorUnit val="365"/>
      </c:valAx>
      <c:valAx>
        <c:axId val="5308267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082638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RegionalPropertyType!$N$6:$N$107</c:f>
              <c:numCache>
                <c:formatCode>[$-409]mmm\-yy;@</c:formatCode>
                <c:ptCount val="10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</c:numCache>
            </c:numRef>
          </c:xVal>
          <c:yVal>
            <c:numRef>
              <c:f>RegionalPropertyType!$W$6:$W$107</c:f>
              <c:numCache>
                <c:formatCode>0</c:formatCode>
                <c:ptCount val="102"/>
                <c:pt idx="0">
                  <c:v>93.785555557366393</c:v>
                </c:pt>
                <c:pt idx="1">
                  <c:v>95.435887017780303</c:v>
                </c:pt>
                <c:pt idx="2">
                  <c:v>99.068076037797695</c:v>
                </c:pt>
                <c:pt idx="3">
                  <c:v>100</c:v>
                </c:pt>
                <c:pt idx="4">
                  <c:v>97.777386436953407</c:v>
                </c:pt>
                <c:pt idx="5">
                  <c:v>98.398329823347595</c:v>
                </c:pt>
                <c:pt idx="6">
                  <c:v>103.564053480021</c:v>
                </c:pt>
                <c:pt idx="7">
                  <c:v>106.603017148315</c:v>
                </c:pt>
                <c:pt idx="8">
                  <c:v>105.017058909624</c:v>
                </c:pt>
                <c:pt idx="9">
                  <c:v>105.36414503951799</c:v>
                </c:pt>
                <c:pt idx="10">
                  <c:v>109.66789119332201</c:v>
                </c:pt>
                <c:pt idx="11">
                  <c:v>113.26594184560101</c:v>
                </c:pt>
                <c:pt idx="12">
                  <c:v>114.27593682902599</c:v>
                </c:pt>
                <c:pt idx="13">
                  <c:v>114.936106432987</c:v>
                </c:pt>
                <c:pt idx="14">
                  <c:v>117.875082211322</c:v>
                </c:pt>
                <c:pt idx="15">
                  <c:v>122.182269987201</c:v>
                </c:pt>
                <c:pt idx="16">
                  <c:v>126.558248561843</c:v>
                </c:pt>
                <c:pt idx="17">
                  <c:v>132.460889747647</c:v>
                </c:pt>
                <c:pt idx="18">
                  <c:v>139.365002729872</c:v>
                </c:pt>
                <c:pt idx="19">
                  <c:v>145.330811747464</c:v>
                </c:pt>
                <c:pt idx="20">
                  <c:v>149.42509089919801</c:v>
                </c:pt>
                <c:pt idx="21">
                  <c:v>154.325779721548</c:v>
                </c:pt>
                <c:pt idx="22">
                  <c:v>160.64594791996399</c:v>
                </c:pt>
                <c:pt idx="23">
                  <c:v>165.12959962093899</c:v>
                </c:pt>
                <c:pt idx="24">
                  <c:v>167.177995960397</c:v>
                </c:pt>
                <c:pt idx="25">
                  <c:v>167.681681684018</c:v>
                </c:pt>
                <c:pt idx="26">
                  <c:v>167.64002510279701</c:v>
                </c:pt>
                <c:pt idx="27">
                  <c:v>169.16168263175101</c:v>
                </c:pt>
                <c:pt idx="28">
                  <c:v>172.42050493906399</c:v>
                </c:pt>
                <c:pt idx="29">
                  <c:v>174.43620273012999</c:v>
                </c:pt>
                <c:pt idx="30">
                  <c:v>172.13846050840201</c:v>
                </c:pt>
                <c:pt idx="31">
                  <c:v>168.98292108093099</c:v>
                </c:pt>
                <c:pt idx="32">
                  <c:v>163.97876164255899</c:v>
                </c:pt>
                <c:pt idx="33">
                  <c:v>156.13079584462099</c:v>
                </c:pt>
                <c:pt idx="34">
                  <c:v>148.29399558693501</c:v>
                </c:pt>
                <c:pt idx="35">
                  <c:v>141.69230958557</c:v>
                </c:pt>
                <c:pt idx="36">
                  <c:v>135.25404664778799</c:v>
                </c:pt>
                <c:pt idx="37">
                  <c:v>131.213939921514</c:v>
                </c:pt>
                <c:pt idx="38">
                  <c:v>130.74417180255301</c:v>
                </c:pt>
                <c:pt idx="39">
                  <c:v>129.24044065721</c:v>
                </c:pt>
                <c:pt idx="40">
                  <c:v>125.528025775909</c:v>
                </c:pt>
                <c:pt idx="41">
                  <c:v>122.460138282157</c:v>
                </c:pt>
                <c:pt idx="42">
                  <c:v>120.792807373394</c:v>
                </c:pt>
                <c:pt idx="43">
                  <c:v>118.274304716077</c:v>
                </c:pt>
                <c:pt idx="44">
                  <c:v>115.18835422881899</c:v>
                </c:pt>
                <c:pt idx="45">
                  <c:v>114.416876707535</c:v>
                </c:pt>
                <c:pt idx="46">
                  <c:v>114.314669454566</c:v>
                </c:pt>
                <c:pt idx="47">
                  <c:v>112.600068247485</c:v>
                </c:pt>
                <c:pt idx="48">
                  <c:v>111.53344778457</c:v>
                </c:pt>
                <c:pt idx="49">
                  <c:v>112.635557722207</c:v>
                </c:pt>
                <c:pt idx="50">
                  <c:v>115.56050206632</c:v>
                </c:pt>
                <c:pt idx="51">
                  <c:v>117.797349678087</c:v>
                </c:pt>
                <c:pt idx="52">
                  <c:v>119.103671571879</c:v>
                </c:pt>
                <c:pt idx="53">
                  <c:v>120.177981935172</c:v>
                </c:pt>
                <c:pt idx="54">
                  <c:v>120.630952131767</c:v>
                </c:pt>
                <c:pt idx="55">
                  <c:v>122.054831752825</c:v>
                </c:pt>
                <c:pt idx="56">
                  <c:v>125.859481586258</c:v>
                </c:pt>
                <c:pt idx="57">
                  <c:v>129.73458899500301</c:v>
                </c:pt>
                <c:pt idx="58">
                  <c:v>129.76111642123601</c:v>
                </c:pt>
                <c:pt idx="59">
                  <c:v>130.31348775310499</c:v>
                </c:pt>
                <c:pt idx="60">
                  <c:v>137.11345632523799</c:v>
                </c:pt>
                <c:pt idx="61">
                  <c:v>144.53155608513401</c:v>
                </c:pt>
                <c:pt idx="62">
                  <c:v>144.82436273514901</c:v>
                </c:pt>
                <c:pt idx="63">
                  <c:v>143.025750425474</c:v>
                </c:pt>
                <c:pt idx="64">
                  <c:v>143.84470930080099</c:v>
                </c:pt>
                <c:pt idx="65">
                  <c:v>145.94176260290101</c:v>
                </c:pt>
                <c:pt idx="66">
                  <c:v>150.89953423403199</c:v>
                </c:pt>
                <c:pt idx="67">
                  <c:v>155.9625542105</c:v>
                </c:pt>
                <c:pt idx="68">
                  <c:v>160.62758110410701</c:v>
                </c:pt>
                <c:pt idx="69">
                  <c:v>163.526675426342</c:v>
                </c:pt>
                <c:pt idx="70">
                  <c:v>163.89528469250399</c:v>
                </c:pt>
                <c:pt idx="71">
                  <c:v>166.87690969481099</c:v>
                </c:pt>
                <c:pt idx="72">
                  <c:v>171.02753661144899</c:v>
                </c:pt>
                <c:pt idx="73">
                  <c:v>173.58481857166601</c:v>
                </c:pt>
                <c:pt idx="74">
                  <c:v>176.975641065953</c:v>
                </c:pt>
                <c:pt idx="75">
                  <c:v>182.251453170216</c:v>
                </c:pt>
                <c:pt idx="76">
                  <c:v>185.97422976902999</c:v>
                </c:pt>
                <c:pt idx="77">
                  <c:v>185.71277613002701</c:v>
                </c:pt>
                <c:pt idx="78">
                  <c:v>185.51927769961799</c:v>
                </c:pt>
                <c:pt idx="79">
                  <c:v>187.28945067766901</c:v>
                </c:pt>
                <c:pt idx="80">
                  <c:v>187.97278816522601</c:v>
                </c:pt>
                <c:pt idx="81">
                  <c:v>188.942786006501</c:v>
                </c:pt>
                <c:pt idx="82">
                  <c:v>195.41120495671601</c:v>
                </c:pt>
                <c:pt idx="83">
                  <c:v>202.33185151603101</c:v>
                </c:pt>
                <c:pt idx="84">
                  <c:v>206.18781121500101</c:v>
                </c:pt>
                <c:pt idx="85">
                  <c:v>213.27123037465199</c:v>
                </c:pt>
                <c:pt idx="86">
                  <c:v>220.840909394503</c:v>
                </c:pt>
                <c:pt idx="87">
                  <c:v>225.20878968853901</c:v>
                </c:pt>
                <c:pt idx="88">
                  <c:v>231.97152336598799</c:v>
                </c:pt>
                <c:pt idx="89">
                  <c:v>242.38675432794801</c:v>
                </c:pt>
                <c:pt idx="90">
                  <c:v>243.49675728327</c:v>
                </c:pt>
                <c:pt idx="91">
                  <c:v>238.859181510215</c:v>
                </c:pt>
                <c:pt idx="92">
                  <c:v>239.203201872758</c:v>
                </c:pt>
                <c:pt idx="93">
                  <c:v>241.546805402681</c:v>
                </c:pt>
                <c:pt idx="94">
                  <c:v>238.14565680571499</c:v>
                </c:pt>
                <c:pt idx="95">
                  <c:v>233.140348367711</c:v>
                </c:pt>
                <c:pt idx="96">
                  <c:v>237.88687776422299</c:v>
                </c:pt>
                <c:pt idx="97">
                  <c:v>246.264163444144</c:v>
                </c:pt>
                <c:pt idx="98">
                  <c:v>242.710100358342</c:v>
                </c:pt>
                <c:pt idx="99">
                  <c:v>239.141204677937</c:v>
                </c:pt>
                <c:pt idx="100">
                  <c:v>242.81003619889901</c:v>
                </c:pt>
                <c:pt idx="101">
                  <c:v>241.39155111181901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7F-443F-8B9B-6C4D34CF1BF6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RegionalPropertyType!$N$6:$N$107</c:f>
              <c:numCache>
                <c:formatCode>[$-409]mmm\-yy;@</c:formatCode>
                <c:ptCount val="10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</c:numCache>
            </c:numRef>
          </c:xVal>
          <c:yVal>
            <c:numRef>
              <c:f>RegionalPropertyType!$X$6:$X$107</c:f>
              <c:numCache>
                <c:formatCode>0</c:formatCode>
                <c:ptCount val="102"/>
                <c:pt idx="0">
                  <c:v>97.238161968110504</c:v>
                </c:pt>
                <c:pt idx="1">
                  <c:v>104.501145920193</c:v>
                </c:pt>
                <c:pt idx="2">
                  <c:v>104.703419915959</c:v>
                </c:pt>
                <c:pt idx="3">
                  <c:v>100</c:v>
                </c:pt>
                <c:pt idx="4">
                  <c:v>99.382820937366802</c:v>
                </c:pt>
                <c:pt idx="5">
                  <c:v>102.178886145517</c:v>
                </c:pt>
                <c:pt idx="6">
                  <c:v>106.625558012233</c:v>
                </c:pt>
                <c:pt idx="7">
                  <c:v>109.538350212474</c:v>
                </c:pt>
                <c:pt idx="8">
                  <c:v>109.659999363463</c:v>
                </c:pt>
                <c:pt idx="9">
                  <c:v>109.15593807328101</c:v>
                </c:pt>
                <c:pt idx="10">
                  <c:v>111.182954479226</c:v>
                </c:pt>
                <c:pt idx="11">
                  <c:v>114.621310552805</c:v>
                </c:pt>
                <c:pt idx="12">
                  <c:v>116.311110804078</c:v>
                </c:pt>
                <c:pt idx="13">
                  <c:v>117.581913348002</c:v>
                </c:pt>
                <c:pt idx="14">
                  <c:v>121.247197053934</c:v>
                </c:pt>
                <c:pt idx="15">
                  <c:v>125.767298314732</c:v>
                </c:pt>
                <c:pt idx="16">
                  <c:v>131.351787713145</c:v>
                </c:pt>
                <c:pt idx="17">
                  <c:v>138.54756997016699</c:v>
                </c:pt>
                <c:pt idx="18">
                  <c:v>142.868323728967</c:v>
                </c:pt>
                <c:pt idx="19">
                  <c:v>147.061690709598</c:v>
                </c:pt>
                <c:pt idx="20">
                  <c:v>155.79332100427499</c:v>
                </c:pt>
                <c:pt idx="21">
                  <c:v>162.02826738190601</c:v>
                </c:pt>
                <c:pt idx="22">
                  <c:v>163.87716620150599</c:v>
                </c:pt>
                <c:pt idx="23">
                  <c:v>170.5536610959</c:v>
                </c:pt>
                <c:pt idx="24">
                  <c:v>180.28378290241599</c:v>
                </c:pt>
                <c:pt idx="25">
                  <c:v>184.96090927372501</c:v>
                </c:pt>
                <c:pt idx="26">
                  <c:v>182.964242353884</c:v>
                </c:pt>
                <c:pt idx="27">
                  <c:v>181.078258661137</c:v>
                </c:pt>
                <c:pt idx="28">
                  <c:v>182.386981138105</c:v>
                </c:pt>
                <c:pt idx="29">
                  <c:v>184.04857515914799</c:v>
                </c:pt>
                <c:pt idx="30">
                  <c:v>185.55874496732301</c:v>
                </c:pt>
                <c:pt idx="31">
                  <c:v>185.10752732803701</c:v>
                </c:pt>
                <c:pt idx="32">
                  <c:v>181.46370903021199</c:v>
                </c:pt>
                <c:pt idx="33">
                  <c:v>177.43740985465399</c:v>
                </c:pt>
                <c:pt idx="34">
                  <c:v>171.32720243011099</c:v>
                </c:pt>
                <c:pt idx="35">
                  <c:v>163.14280092011299</c:v>
                </c:pt>
                <c:pt idx="36">
                  <c:v>153.983202680023</c:v>
                </c:pt>
                <c:pt idx="37">
                  <c:v>147.53960982930101</c:v>
                </c:pt>
                <c:pt idx="38">
                  <c:v>146.00957715703601</c:v>
                </c:pt>
                <c:pt idx="39">
                  <c:v>143.800871132162</c:v>
                </c:pt>
                <c:pt idx="40">
                  <c:v>138.69813134756501</c:v>
                </c:pt>
                <c:pt idx="41">
                  <c:v>134.51056377904899</c:v>
                </c:pt>
                <c:pt idx="42">
                  <c:v>132.80508380563401</c:v>
                </c:pt>
                <c:pt idx="43">
                  <c:v>130.715222361071</c:v>
                </c:pt>
                <c:pt idx="44">
                  <c:v>129.091781790358</c:v>
                </c:pt>
                <c:pt idx="45">
                  <c:v>131.13061139206499</c:v>
                </c:pt>
                <c:pt idx="46">
                  <c:v>131.805964005422</c:v>
                </c:pt>
                <c:pt idx="47">
                  <c:v>128.720862803101</c:v>
                </c:pt>
                <c:pt idx="48">
                  <c:v>125.644268670125</c:v>
                </c:pt>
                <c:pt idx="49">
                  <c:v>125.122913845908</c:v>
                </c:pt>
                <c:pt idx="50">
                  <c:v>130.61074537491299</c:v>
                </c:pt>
                <c:pt idx="51">
                  <c:v>134.809051116756</c:v>
                </c:pt>
                <c:pt idx="52">
                  <c:v>133.62899502482799</c:v>
                </c:pt>
                <c:pt idx="53">
                  <c:v>134.960438208982</c:v>
                </c:pt>
                <c:pt idx="54">
                  <c:v>139.63477626576301</c:v>
                </c:pt>
                <c:pt idx="55">
                  <c:v>142.83680679775199</c:v>
                </c:pt>
                <c:pt idx="56">
                  <c:v>145.22640500241801</c:v>
                </c:pt>
                <c:pt idx="57">
                  <c:v>149.271542571493</c:v>
                </c:pt>
                <c:pt idx="58">
                  <c:v>155.02024748769901</c:v>
                </c:pt>
                <c:pt idx="59">
                  <c:v>159.96920717185799</c:v>
                </c:pt>
                <c:pt idx="60">
                  <c:v>162.807551175806</c:v>
                </c:pt>
                <c:pt idx="61">
                  <c:v>165.35711484843199</c:v>
                </c:pt>
                <c:pt idx="62">
                  <c:v>166.400903619307</c:v>
                </c:pt>
                <c:pt idx="63">
                  <c:v>168.23627333152999</c:v>
                </c:pt>
                <c:pt idx="64">
                  <c:v>174.722503875163</c:v>
                </c:pt>
                <c:pt idx="65">
                  <c:v>182.59924079464699</c:v>
                </c:pt>
                <c:pt idx="66">
                  <c:v>184.68634273004599</c:v>
                </c:pt>
                <c:pt idx="67">
                  <c:v>185.63911651294899</c:v>
                </c:pt>
                <c:pt idx="68">
                  <c:v>195.34657718994899</c:v>
                </c:pt>
                <c:pt idx="69">
                  <c:v>209.969874694862</c:v>
                </c:pt>
                <c:pt idx="70">
                  <c:v>216.60656379621901</c:v>
                </c:pt>
                <c:pt idx="71">
                  <c:v>216.36786171501299</c:v>
                </c:pt>
                <c:pt idx="72">
                  <c:v>219.24245802453001</c:v>
                </c:pt>
                <c:pt idx="73">
                  <c:v>224.18884551970399</c:v>
                </c:pt>
                <c:pt idx="74">
                  <c:v>229.19979814949801</c:v>
                </c:pt>
                <c:pt idx="75">
                  <c:v>233.98234179662799</c:v>
                </c:pt>
                <c:pt idx="76">
                  <c:v>238.58071038749401</c:v>
                </c:pt>
                <c:pt idx="77">
                  <c:v>242.660791668006</c:v>
                </c:pt>
                <c:pt idx="78">
                  <c:v>248.26069404794001</c:v>
                </c:pt>
                <c:pt idx="79">
                  <c:v>256.92466217052902</c:v>
                </c:pt>
                <c:pt idx="80">
                  <c:v>263.97501597264602</c:v>
                </c:pt>
                <c:pt idx="81">
                  <c:v>264.78370772265703</c:v>
                </c:pt>
                <c:pt idx="82">
                  <c:v>272.80862433196</c:v>
                </c:pt>
                <c:pt idx="83">
                  <c:v>288.73198431612502</c:v>
                </c:pt>
                <c:pt idx="84">
                  <c:v>301.41520937388998</c:v>
                </c:pt>
                <c:pt idx="85">
                  <c:v>316.58264675519501</c:v>
                </c:pt>
                <c:pt idx="86">
                  <c:v>334.60308899109799</c:v>
                </c:pt>
                <c:pt idx="87">
                  <c:v>350.14972038553799</c:v>
                </c:pt>
                <c:pt idx="88">
                  <c:v>373.02832452654701</c:v>
                </c:pt>
                <c:pt idx="89">
                  <c:v>400.32924122250398</c:v>
                </c:pt>
                <c:pt idx="90">
                  <c:v>400.52695609882898</c:v>
                </c:pt>
                <c:pt idx="91">
                  <c:v>397.50480199505199</c:v>
                </c:pt>
                <c:pt idx="92">
                  <c:v>419.65749098137297</c:v>
                </c:pt>
                <c:pt idx="93">
                  <c:v>443.15349571639803</c:v>
                </c:pt>
                <c:pt idx="94">
                  <c:v>448.16981654704102</c:v>
                </c:pt>
                <c:pt idx="95">
                  <c:v>449.54008789967298</c:v>
                </c:pt>
                <c:pt idx="96">
                  <c:v>462.37763993785398</c:v>
                </c:pt>
                <c:pt idx="97">
                  <c:v>479.42600215680199</c:v>
                </c:pt>
                <c:pt idx="98">
                  <c:v>490.38782628745003</c:v>
                </c:pt>
                <c:pt idx="99">
                  <c:v>493.57965659353198</c:v>
                </c:pt>
                <c:pt idx="100">
                  <c:v>491.84872556319698</c:v>
                </c:pt>
                <c:pt idx="101">
                  <c:v>494.746206645786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7F-443F-8B9B-6C4D34CF1BF6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RegionalPropertyType!$N$6:$N$107</c:f>
              <c:numCache>
                <c:formatCode>[$-409]mmm\-yy;@</c:formatCode>
                <c:ptCount val="10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</c:numCache>
            </c:numRef>
          </c:xVal>
          <c:yVal>
            <c:numRef>
              <c:f>RegionalPropertyType!$Y$6:$Y$107</c:f>
              <c:numCache>
                <c:formatCode>0</c:formatCode>
                <c:ptCount val="102"/>
                <c:pt idx="0">
                  <c:v>98.251034708235196</c:v>
                </c:pt>
                <c:pt idx="1">
                  <c:v>97.583150572287295</c:v>
                </c:pt>
                <c:pt idx="2">
                  <c:v>97.852035386675198</c:v>
                </c:pt>
                <c:pt idx="3">
                  <c:v>100</c:v>
                </c:pt>
                <c:pt idx="4">
                  <c:v>101.435208943891</c:v>
                </c:pt>
                <c:pt idx="5">
                  <c:v>102.097453000204</c:v>
                </c:pt>
                <c:pt idx="6">
                  <c:v>105.463408239176</c:v>
                </c:pt>
                <c:pt idx="7">
                  <c:v>108.71778326191</c:v>
                </c:pt>
                <c:pt idx="8">
                  <c:v>109.18011113449001</c:v>
                </c:pt>
                <c:pt idx="9">
                  <c:v>110.829637380363</c:v>
                </c:pt>
                <c:pt idx="10">
                  <c:v>114.943187694088</c:v>
                </c:pt>
                <c:pt idx="11">
                  <c:v>119.841483131423</c:v>
                </c:pt>
                <c:pt idx="12">
                  <c:v>124.37718980784</c:v>
                </c:pt>
                <c:pt idx="13">
                  <c:v>125.96967774175999</c:v>
                </c:pt>
                <c:pt idx="14">
                  <c:v>128.35262226377901</c:v>
                </c:pt>
                <c:pt idx="15">
                  <c:v>135.51683212605101</c:v>
                </c:pt>
                <c:pt idx="16">
                  <c:v>143.42737826240599</c:v>
                </c:pt>
                <c:pt idx="17">
                  <c:v>149.866739901079</c:v>
                </c:pt>
                <c:pt idx="18">
                  <c:v>155.15816764098801</c:v>
                </c:pt>
                <c:pt idx="19">
                  <c:v>160.47683001155599</c:v>
                </c:pt>
                <c:pt idx="20">
                  <c:v>169.37573645094599</c:v>
                </c:pt>
                <c:pt idx="21">
                  <c:v>181.100230610853</c:v>
                </c:pt>
                <c:pt idx="22">
                  <c:v>182.84093350067801</c:v>
                </c:pt>
                <c:pt idx="23">
                  <c:v>180.90440291190001</c:v>
                </c:pt>
                <c:pt idx="24">
                  <c:v>188.16743511257499</c:v>
                </c:pt>
                <c:pt idx="25">
                  <c:v>194.86340755294299</c:v>
                </c:pt>
                <c:pt idx="26">
                  <c:v>188.90465564311501</c:v>
                </c:pt>
                <c:pt idx="27">
                  <c:v>184.214762751774</c:v>
                </c:pt>
                <c:pt idx="28">
                  <c:v>190.57891467133999</c:v>
                </c:pt>
                <c:pt idx="29">
                  <c:v>195.58061649885201</c:v>
                </c:pt>
                <c:pt idx="30">
                  <c:v>190.07009152275199</c:v>
                </c:pt>
                <c:pt idx="31">
                  <c:v>182.84850755930901</c:v>
                </c:pt>
                <c:pt idx="32">
                  <c:v>179.243320233699</c:v>
                </c:pt>
                <c:pt idx="33">
                  <c:v>172.13221405869299</c:v>
                </c:pt>
                <c:pt idx="34">
                  <c:v>159.76112377931699</c:v>
                </c:pt>
                <c:pt idx="35">
                  <c:v>150.33686092417301</c:v>
                </c:pt>
                <c:pt idx="36">
                  <c:v>145.50473967421499</c:v>
                </c:pt>
                <c:pt idx="37">
                  <c:v>141.05898240435599</c:v>
                </c:pt>
                <c:pt idx="38">
                  <c:v>136.598247108598</c:v>
                </c:pt>
                <c:pt idx="39">
                  <c:v>133.72371434506201</c:v>
                </c:pt>
                <c:pt idx="40">
                  <c:v>132.78870157102199</c:v>
                </c:pt>
                <c:pt idx="41">
                  <c:v>132.04557162746599</c:v>
                </c:pt>
                <c:pt idx="42">
                  <c:v>132.20400657545699</c:v>
                </c:pt>
                <c:pt idx="43">
                  <c:v>131.520789300388</c:v>
                </c:pt>
                <c:pt idx="44">
                  <c:v>129.22807239325999</c:v>
                </c:pt>
                <c:pt idx="45">
                  <c:v>128.594196777192</c:v>
                </c:pt>
                <c:pt idx="46">
                  <c:v>129.56965896477499</c:v>
                </c:pt>
                <c:pt idx="47">
                  <c:v>129.18934147964899</c:v>
                </c:pt>
                <c:pt idx="48">
                  <c:v>129.576509927986</c:v>
                </c:pt>
                <c:pt idx="49">
                  <c:v>133.29113401708699</c:v>
                </c:pt>
                <c:pt idx="50">
                  <c:v>136.02381301499199</c:v>
                </c:pt>
                <c:pt idx="51">
                  <c:v>136.01924490390201</c:v>
                </c:pt>
                <c:pt idx="52">
                  <c:v>139.87563714518899</c:v>
                </c:pt>
                <c:pt idx="53">
                  <c:v>148.13597081227101</c:v>
                </c:pt>
                <c:pt idx="54">
                  <c:v>148.254156440222</c:v>
                </c:pt>
                <c:pt idx="55">
                  <c:v>143.89839136046399</c:v>
                </c:pt>
                <c:pt idx="56">
                  <c:v>147.63038136160901</c:v>
                </c:pt>
                <c:pt idx="57">
                  <c:v>156.75196334416501</c:v>
                </c:pt>
                <c:pt idx="58">
                  <c:v>162.078576849066</c:v>
                </c:pt>
                <c:pt idx="59">
                  <c:v>162.35318423364501</c:v>
                </c:pt>
                <c:pt idx="60">
                  <c:v>164.31713935022901</c:v>
                </c:pt>
                <c:pt idx="61">
                  <c:v>166.90382550495801</c:v>
                </c:pt>
                <c:pt idx="62">
                  <c:v>167.611023572444</c:v>
                </c:pt>
                <c:pt idx="63">
                  <c:v>168.953348521929</c:v>
                </c:pt>
                <c:pt idx="64">
                  <c:v>172.82454742784299</c:v>
                </c:pt>
                <c:pt idx="65">
                  <c:v>176.32260040551299</c:v>
                </c:pt>
                <c:pt idx="66">
                  <c:v>180.278080708695</c:v>
                </c:pt>
                <c:pt idx="67">
                  <c:v>186.56278302028699</c:v>
                </c:pt>
                <c:pt idx="68">
                  <c:v>194.64179986488401</c:v>
                </c:pt>
                <c:pt idx="69">
                  <c:v>201.03250969731999</c:v>
                </c:pt>
                <c:pt idx="70">
                  <c:v>198.61804569679299</c:v>
                </c:pt>
                <c:pt idx="71">
                  <c:v>194.63157016011999</c:v>
                </c:pt>
                <c:pt idx="72">
                  <c:v>197.691395732047</c:v>
                </c:pt>
                <c:pt idx="73">
                  <c:v>203.44220232760401</c:v>
                </c:pt>
                <c:pt idx="74">
                  <c:v>204.672637282773</c:v>
                </c:pt>
                <c:pt idx="75">
                  <c:v>201.68209748245599</c:v>
                </c:pt>
                <c:pt idx="76">
                  <c:v>198.723233648357</c:v>
                </c:pt>
                <c:pt idx="77">
                  <c:v>197.92711578770499</c:v>
                </c:pt>
                <c:pt idx="78">
                  <c:v>201.50289033144099</c:v>
                </c:pt>
                <c:pt idx="79">
                  <c:v>205.43589255613401</c:v>
                </c:pt>
                <c:pt idx="80">
                  <c:v>207.06821909937</c:v>
                </c:pt>
                <c:pt idx="81">
                  <c:v>206.293274169086</c:v>
                </c:pt>
                <c:pt idx="82">
                  <c:v>206.356792263617</c:v>
                </c:pt>
                <c:pt idx="83">
                  <c:v>211.848164134971</c:v>
                </c:pt>
                <c:pt idx="84">
                  <c:v>222.34526541455801</c:v>
                </c:pt>
                <c:pt idx="85">
                  <c:v>233.59414070279101</c:v>
                </c:pt>
                <c:pt idx="86">
                  <c:v>241.38121152525301</c:v>
                </c:pt>
                <c:pt idx="87">
                  <c:v>247.26730483474</c:v>
                </c:pt>
                <c:pt idx="88">
                  <c:v>254.89455490272201</c:v>
                </c:pt>
                <c:pt idx="89">
                  <c:v>260.64301471490302</c:v>
                </c:pt>
                <c:pt idx="90">
                  <c:v>260.81759641081402</c:v>
                </c:pt>
                <c:pt idx="91">
                  <c:v>262.096347036037</c:v>
                </c:pt>
                <c:pt idx="92">
                  <c:v>266.89190335677102</c:v>
                </c:pt>
                <c:pt idx="93">
                  <c:v>272.97546776909297</c:v>
                </c:pt>
                <c:pt idx="94">
                  <c:v>276.26677213255601</c:v>
                </c:pt>
                <c:pt idx="95">
                  <c:v>277.53336290553199</c:v>
                </c:pt>
                <c:pt idx="96">
                  <c:v>281.71291462007298</c:v>
                </c:pt>
                <c:pt idx="97">
                  <c:v>285.92162290641301</c:v>
                </c:pt>
                <c:pt idx="98">
                  <c:v>285.80725801642302</c:v>
                </c:pt>
                <c:pt idx="99">
                  <c:v>284.19359852533</c:v>
                </c:pt>
                <c:pt idx="100">
                  <c:v>281.86037609132802</c:v>
                </c:pt>
                <c:pt idx="101">
                  <c:v>276.43313624462201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7F-443F-8B9B-6C4D34CF1BF6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RegionalPropertyType!$N$6:$N$107</c:f>
              <c:numCache>
                <c:formatCode>[$-409]mmm\-yy;@</c:formatCode>
                <c:ptCount val="10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</c:numCache>
            </c:numRef>
          </c:xVal>
          <c:yVal>
            <c:numRef>
              <c:f>RegionalPropertyType!$Z$6:$Z$107</c:f>
              <c:numCache>
                <c:formatCode>0</c:formatCode>
                <c:ptCount val="102"/>
                <c:pt idx="0">
                  <c:v>95.041853935886294</c:v>
                </c:pt>
                <c:pt idx="1">
                  <c:v>98.775877560274395</c:v>
                </c:pt>
                <c:pt idx="2">
                  <c:v>100.358809136929</c:v>
                </c:pt>
                <c:pt idx="3">
                  <c:v>100</c:v>
                </c:pt>
                <c:pt idx="4">
                  <c:v>102.498247543245</c:v>
                </c:pt>
                <c:pt idx="5">
                  <c:v>109.42949426897501</c:v>
                </c:pt>
                <c:pt idx="6">
                  <c:v>113.75239218672</c:v>
                </c:pt>
                <c:pt idx="7">
                  <c:v>112.21074115071499</c:v>
                </c:pt>
                <c:pt idx="8">
                  <c:v>111.659110059862</c:v>
                </c:pt>
                <c:pt idx="9">
                  <c:v>114.854338484751</c:v>
                </c:pt>
                <c:pt idx="10">
                  <c:v>119.584814367364</c:v>
                </c:pt>
                <c:pt idx="11">
                  <c:v>123.916827458816</c:v>
                </c:pt>
                <c:pt idx="12">
                  <c:v>128.13459736004901</c:v>
                </c:pt>
                <c:pt idx="13">
                  <c:v>129.52430181266701</c:v>
                </c:pt>
                <c:pt idx="14">
                  <c:v>128.768814274373</c:v>
                </c:pt>
                <c:pt idx="15">
                  <c:v>132.30603778678201</c:v>
                </c:pt>
                <c:pt idx="16">
                  <c:v>141.65610199483999</c:v>
                </c:pt>
                <c:pt idx="17">
                  <c:v>151.09249984640101</c:v>
                </c:pt>
                <c:pt idx="18">
                  <c:v>155.044670342107</c:v>
                </c:pt>
                <c:pt idx="19">
                  <c:v>157.66839566856399</c:v>
                </c:pt>
                <c:pt idx="20">
                  <c:v>166.06162814209799</c:v>
                </c:pt>
                <c:pt idx="21">
                  <c:v>181.02120690677799</c:v>
                </c:pt>
                <c:pt idx="22">
                  <c:v>189.93278449417301</c:v>
                </c:pt>
                <c:pt idx="23">
                  <c:v>187.03542853892799</c:v>
                </c:pt>
                <c:pt idx="24">
                  <c:v>181.06006116383699</c:v>
                </c:pt>
                <c:pt idx="25">
                  <c:v>174.657226559533</c:v>
                </c:pt>
                <c:pt idx="26">
                  <c:v>170.694038549184</c:v>
                </c:pt>
                <c:pt idx="27">
                  <c:v>172.12380328274901</c:v>
                </c:pt>
                <c:pt idx="28">
                  <c:v>176.671731480131</c:v>
                </c:pt>
                <c:pt idx="29">
                  <c:v>177.299932435486</c:v>
                </c:pt>
                <c:pt idx="30">
                  <c:v>169.89430447724999</c:v>
                </c:pt>
                <c:pt idx="31">
                  <c:v>161.47157045485801</c:v>
                </c:pt>
                <c:pt idx="32">
                  <c:v>153.543374263293</c:v>
                </c:pt>
                <c:pt idx="33">
                  <c:v>145.88458125363599</c:v>
                </c:pt>
                <c:pt idx="34">
                  <c:v>137.129180124822</c:v>
                </c:pt>
                <c:pt idx="35">
                  <c:v>129.246509536258</c:v>
                </c:pt>
                <c:pt idx="36">
                  <c:v>124.385459437761</c:v>
                </c:pt>
                <c:pt idx="37">
                  <c:v>117.69409122754899</c:v>
                </c:pt>
                <c:pt idx="38">
                  <c:v>108.22799121384899</c:v>
                </c:pt>
                <c:pt idx="39">
                  <c:v>103.565855922344</c:v>
                </c:pt>
                <c:pt idx="40">
                  <c:v>106.020523489943</c:v>
                </c:pt>
                <c:pt idx="41">
                  <c:v>108.526509094576</c:v>
                </c:pt>
                <c:pt idx="42">
                  <c:v>110.028542539486</c:v>
                </c:pt>
                <c:pt idx="43">
                  <c:v>111.211152062073</c:v>
                </c:pt>
                <c:pt idx="44">
                  <c:v>113.123584748479</c:v>
                </c:pt>
                <c:pt idx="45">
                  <c:v>117.001373035605</c:v>
                </c:pt>
                <c:pt idx="46">
                  <c:v>119.96711578351599</c:v>
                </c:pt>
                <c:pt idx="47">
                  <c:v>120.59795053974101</c:v>
                </c:pt>
                <c:pt idx="48">
                  <c:v>123.157361877751</c:v>
                </c:pt>
                <c:pt idx="49">
                  <c:v>127.9099823311</c:v>
                </c:pt>
                <c:pt idx="50">
                  <c:v>131.72544233473599</c:v>
                </c:pt>
                <c:pt idx="51">
                  <c:v>135.19882143362199</c:v>
                </c:pt>
                <c:pt idx="52">
                  <c:v>139.24429060739701</c:v>
                </c:pt>
                <c:pt idx="53">
                  <c:v>143.087904386617</c:v>
                </c:pt>
                <c:pt idx="54">
                  <c:v>148.873165277445</c:v>
                </c:pt>
                <c:pt idx="55">
                  <c:v>154.89214815205699</c:v>
                </c:pt>
                <c:pt idx="56">
                  <c:v>160.66194813801599</c:v>
                </c:pt>
                <c:pt idx="57">
                  <c:v>168.78226698822601</c:v>
                </c:pt>
                <c:pt idx="58">
                  <c:v>173.240973755048</c:v>
                </c:pt>
                <c:pt idx="59">
                  <c:v>174.22005063562699</c:v>
                </c:pt>
                <c:pt idx="60">
                  <c:v>178.99773638288201</c:v>
                </c:pt>
                <c:pt idx="61">
                  <c:v>186.68981603846399</c:v>
                </c:pt>
                <c:pt idx="62">
                  <c:v>191.654964720181</c:v>
                </c:pt>
                <c:pt idx="63">
                  <c:v>195.247314744308</c:v>
                </c:pt>
                <c:pt idx="64">
                  <c:v>202.066950985771</c:v>
                </c:pt>
                <c:pt idx="65">
                  <c:v>210.589433410053</c:v>
                </c:pt>
                <c:pt idx="66">
                  <c:v>215.11843900650999</c:v>
                </c:pt>
                <c:pt idx="67">
                  <c:v>217.26690596184599</c:v>
                </c:pt>
                <c:pt idx="68">
                  <c:v>224.83282308236201</c:v>
                </c:pt>
                <c:pt idx="69">
                  <c:v>235.000648409447</c:v>
                </c:pt>
                <c:pt idx="70">
                  <c:v>237.378624429056</c:v>
                </c:pt>
                <c:pt idx="71">
                  <c:v>238.391764226921</c:v>
                </c:pt>
                <c:pt idx="72">
                  <c:v>248.20280260600299</c:v>
                </c:pt>
                <c:pt idx="73">
                  <c:v>259.18736757019798</c:v>
                </c:pt>
                <c:pt idx="74">
                  <c:v>264.44791452520502</c:v>
                </c:pt>
                <c:pt idx="75">
                  <c:v>268.44243923791902</c:v>
                </c:pt>
                <c:pt idx="76">
                  <c:v>273.98049194785301</c:v>
                </c:pt>
                <c:pt idx="77">
                  <c:v>281.24043105473299</c:v>
                </c:pt>
                <c:pt idx="78">
                  <c:v>291.528313797002</c:v>
                </c:pt>
                <c:pt idx="79">
                  <c:v>297.941522473269</c:v>
                </c:pt>
                <c:pt idx="80">
                  <c:v>296.35615711529698</c:v>
                </c:pt>
                <c:pt idx="81">
                  <c:v>295.80551429883201</c:v>
                </c:pt>
                <c:pt idx="82">
                  <c:v>311.00795610747599</c:v>
                </c:pt>
                <c:pt idx="83">
                  <c:v>331.33732423861102</c:v>
                </c:pt>
                <c:pt idx="84">
                  <c:v>346.70332174401102</c:v>
                </c:pt>
                <c:pt idx="85">
                  <c:v>366.147516596282</c:v>
                </c:pt>
                <c:pt idx="86">
                  <c:v>387.37283920390701</c:v>
                </c:pt>
                <c:pt idx="87">
                  <c:v>403.40541686563</c:v>
                </c:pt>
                <c:pt idx="88">
                  <c:v>423.49939871916098</c:v>
                </c:pt>
                <c:pt idx="89">
                  <c:v>450.69789729782002</c:v>
                </c:pt>
                <c:pt idx="90">
                  <c:v>446.90356048764602</c:v>
                </c:pt>
                <c:pt idx="91">
                  <c:v>430.54562905084299</c:v>
                </c:pt>
                <c:pt idx="92">
                  <c:v>428.97567434921399</c:v>
                </c:pt>
                <c:pt idx="93">
                  <c:v>429.09539625771703</c:v>
                </c:pt>
                <c:pt idx="94">
                  <c:v>424.50121909172202</c:v>
                </c:pt>
                <c:pt idx="95">
                  <c:v>417.33620612943002</c:v>
                </c:pt>
                <c:pt idx="96">
                  <c:v>412.86440228803099</c:v>
                </c:pt>
                <c:pt idx="97">
                  <c:v>408.44046832232101</c:v>
                </c:pt>
                <c:pt idx="98">
                  <c:v>405.37752102447502</c:v>
                </c:pt>
                <c:pt idx="99">
                  <c:v>407.19649754681097</c:v>
                </c:pt>
                <c:pt idx="100">
                  <c:v>414.01576683309099</c:v>
                </c:pt>
                <c:pt idx="101">
                  <c:v>418.01290413725002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7F-443F-8B9B-6C4D34CF1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7560"/>
        <c:axId val="530827952"/>
      </c:scatterChart>
      <c:valAx>
        <c:axId val="530827560"/>
        <c:scaling>
          <c:orientation val="minMax"/>
          <c:max val="4586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952"/>
        <c:crosses val="autoZero"/>
        <c:crossBetween val="midCat"/>
        <c:majorUnit val="365"/>
      </c:valAx>
      <c:valAx>
        <c:axId val="5308279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5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RegionalPropertyType!$N$6:$N$107</c:f>
              <c:numCache>
                <c:formatCode>[$-409]mmm\-yy;@</c:formatCode>
                <c:ptCount val="10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</c:numCache>
            </c:numRef>
          </c:xVal>
          <c:yVal>
            <c:numRef>
              <c:f>RegionalPropertyType!$AA$6:$AA$107</c:f>
              <c:numCache>
                <c:formatCode>0</c:formatCode>
                <c:ptCount val="102"/>
                <c:pt idx="0">
                  <c:v>94.092360850997295</c:v>
                </c:pt>
                <c:pt idx="1">
                  <c:v>99.313641944682004</c:v>
                </c:pt>
                <c:pt idx="2">
                  <c:v>100.85122866474001</c:v>
                </c:pt>
                <c:pt idx="3">
                  <c:v>100</c:v>
                </c:pt>
                <c:pt idx="4">
                  <c:v>101.067950417283</c:v>
                </c:pt>
                <c:pt idx="5">
                  <c:v>103.216448718574</c:v>
                </c:pt>
                <c:pt idx="6">
                  <c:v>101.998847004067</c:v>
                </c:pt>
                <c:pt idx="7">
                  <c:v>100.029976134024</c:v>
                </c:pt>
                <c:pt idx="8">
                  <c:v>102.100596463792</c:v>
                </c:pt>
                <c:pt idx="9">
                  <c:v>105.763295027631</c:v>
                </c:pt>
                <c:pt idx="10">
                  <c:v>107.885155828615</c:v>
                </c:pt>
                <c:pt idx="11">
                  <c:v>108.897916668677</c:v>
                </c:pt>
                <c:pt idx="12">
                  <c:v>112.153618534251</c:v>
                </c:pt>
                <c:pt idx="13">
                  <c:v>116.831154139478</c:v>
                </c:pt>
                <c:pt idx="14">
                  <c:v>118.877098084888</c:v>
                </c:pt>
                <c:pt idx="15">
                  <c:v>120.693561435069</c:v>
                </c:pt>
                <c:pt idx="16">
                  <c:v>126.152293533128</c:v>
                </c:pt>
                <c:pt idx="17">
                  <c:v>131.88980905340401</c:v>
                </c:pt>
                <c:pt idx="18">
                  <c:v>135.426440315951</c:v>
                </c:pt>
                <c:pt idx="19">
                  <c:v>138.960159919733</c:v>
                </c:pt>
                <c:pt idx="20">
                  <c:v>144.99880724931501</c:v>
                </c:pt>
                <c:pt idx="21">
                  <c:v>151.46578944054701</c:v>
                </c:pt>
                <c:pt idx="22">
                  <c:v>157.00945614411901</c:v>
                </c:pt>
                <c:pt idx="23">
                  <c:v>162.37477884091899</c:v>
                </c:pt>
                <c:pt idx="24">
                  <c:v>167.73426915691101</c:v>
                </c:pt>
                <c:pt idx="25">
                  <c:v>173.18717204394201</c:v>
                </c:pt>
                <c:pt idx="26">
                  <c:v>173.38466203606899</c:v>
                </c:pt>
                <c:pt idx="27">
                  <c:v>170.981576464733</c:v>
                </c:pt>
                <c:pt idx="28">
                  <c:v>174.70451437418399</c:v>
                </c:pt>
                <c:pt idx="29">
                  <c:v>183.01600265131</c:v>
                </c:pt>
                <c:pt idx="30">
                  <c:v>183.29398458918999</c:v>
                </c:pt>
                <c:pt idx="31">
                  <c:v>176.941612112896</c:v>
                </c:pt>
                <c:pt idx="32">
                  <c:v>174.233553364828</c:v>
                </c:pt>
                <c:pt idx="33">
                  <c:v>173.17607342826099</c:v>
                </c:pt>
                <c:pt idx="34">
                  <c:v>164.37536693567</c:v>
                </c:pt>
                <c:pt idx="35">
                  <c:v>151.609311553422</c:v>
                </c:pt>
                <c:pt idx="36">
                  <c:v>139.80027186691601</c:v>
                </c:pt>
                <c:pt idx="37">
                  <c:v>127.42144364267099</c:v>
                </c:pt>
                <c:pt idx="38">
                  <c:v>118.994991454245</c:v>
                </c:pt>
                <c:pt idx="39">
                  <c:v>115.896424185367</c:v>
                </c:pt>
                <c:pt idx="40">
                  <c:v>113.846231749224</c:v>
                </c:pt>
                <c:pt idx="41">
                  <c:v>110.38320815017499</c:v>
                </c:pt>
                <c:pt idx="42">
                  <c:v>106.507226460141</c:v>
                </c:pt>
                <c:pt idx="43">
                  <c:v>103.805961571815</c:v>
                </c:pt>
                <c:pt idx="44">
                  <c:v>104.08233189583601</c:v>
                </c:pt>
                <c:pt idx="45">
                  <c:v>106.230207062904</c:v>
                </c:pt>
                <c:pt idx="46">
                  <c:v>106.365774700348</c:v>
                </c:pt>
                <c:pt idx="47">
                  <c:v>104.68292208616199</c:v>
                </c:pt>
                <c:pt idx="48">
                  <c:v>105.151891510507</c:v>
                </c:pt>
                <c:pt idx="49">
                  <c:v>107.626701561434</c:v>
                </c:pt>
                <c:pt idx="50">
                  <c:v>110.443880859073</c:v>
                </c:pt>
                <c:pt idx="51">
                  <c:v>112.67721802934</c:v>
                </c:pt>
                <c:pt idx="52">
                  <c:v>115.826888744058</c:v>
                </c:pt>
                <c:pt idx="53">
                  <c:v>121.145795510239</c:v>
                </c:pt>
                <c:pt idx="54">
                  <c:v>125.94585367992801</c:v>
                </c:pt>
                <c:pt idx="55">
                  <c:v>128.40278281142599</c:v>
                </c:pt>
                <c:pt idx="56">
                  <c:v>133.32188860939399</c:v>
                </c:pt>
                <c:pt idx="57">
                  <c:v>141.564428879883</c:v>
                </c:pt>
                <c:pt idx="58">
                  <c:v>145.649873009419</c:v>
                </c:pt>
                <c:pt idx="59">
                  <c:v>146.45448675143899</c:v>
                </c:pt>
                <c:pt idx="60">
                  <c:v>149.43368795139</c:v>
                </c:pt>
                <c:pt idx="61">
                  <c:v>153.376950514828</c:v>
                </c:pt>
                <c:pt idx="62">
                  <c:v>155.576779936203</c:v>
                </c:pt>
                <c:pt idx="63">
                  <c:v>157.20713476091501</c:v>
                </c:pt>
                <c:pt idx="64">
                  <c:v>161.16243378065201</c:v>
                </c:pt>
                <c:pt idx="65">
                  <c:v>165.7748956243</c:v>
                </c:pt>
                <c:pt idx="66">
                  <c:v>169.548962798964</c:v>
                </c:pt>
                <c:pt idx="67">
                  <c:v>173.40832961836401</c:v>
                </c:pt>
                <c:pt idx="68">
                  <c:v>178.89359969288299</c:v>
                </c:pt>
                <c:pt idx="69">
                  <c:v>183.978050704937</c:v>
                </c:pt>
                <c:pt idx="70">
                  <c:v>185.667877483094</c:v>
                </c:pt>
                <c:pt idx="71">
                  <c:v>187.79243980952199</c:v>
                </c:pt>
                <c:pt idx="72">
                  <c:v>194.85709337039</c:v>
                </c:pt>
                <c:pt idx="73">
                  <c:v>202.04624722981401</c:v>
                </c:pt>
                <c:pt idx="74">
                  <c:v>200.434630279413</c:v>
                </c:pt>
                <c:pt idx="75">
                  <c:v>197.73952922701901</c:v>
                </c:pt>
                <c:pt idx="76">
                  <c:v>201.25352087166499</c:v>
                </c:pt>
                <c:pt idx="77">
                  <c:v>208.22667860356501</c:v>
                </c:pt>
                <c:pt idx="78">
                  <c:v>212.21122335207599</c:v>
                </c:pt>
                <c:pt idx="79">
                  <c:v>210.54809828779</c:v>
                </c:pt>
                <c:pt idx="80">
                  <c:v>207.39811868476099</c:v>
                </c:pt>
                <c:pt idx="81">
                  <c:v>206.071013360461</c:v>
                </c:pt>
                <c:pt idx="82">
                  <c:v>211.88339691123801</c:v>
                </c:pt>
                <c:pt idx="83">
                  <c:v>217.32356629409</c:v>
                </c:pt>
                <c:pt idx="84">
                  <c:v>216.79403810026</c:v>
                </c:pt>
                <c:pt idx="85">
                  <c:v>220.11328422880999</c:v>
                </c:pt>
                <c:pt idx="86">
                  <c:v>232.96587010892901</c:v>
                </c:pt>
                <c:pt idx="87">
                  <c:v>242.36372196263301</c:v>
                </c:pt>
                <c:pt idx="88">
                  <c:v>246.30757127282001</c:v>
                </c:pt>
                <c:pt idx="89">
                  <c:v>255.54844068118601</c:v>
                </c:pt>
                <c:pt idx="90">
                  <c:v>253.81093914938199</c:v>
                </c:pt>
                <c:pt idx="91">
                  <c:v>243.359589103605</c:v>
                </c:pt>
                <c:pt idx="92">
                  <c:v>240.813421760616</c:v>
                </c:pt>
                <c:pt idx="93">
                  <c:v>246.014300751056</c:v>
                </c:pt>
                <c:pt idx="94">
                  <c:v>244.653235029992</c:v>
                </c:pt>
                <c:pt idx="95">
                  <c:v>237.686849285004</c:v>
                </c:pt>
                <c:pt idx="96">
                  <c:v>233.624444077617</c:v>
                </c:pt>
                <c:pt idx="97">
                  <c:v>226.76514827163399</c:v>
                </c:pt>
                <c:pt idx="98">
                  <c:v>226.67207287217499</c:v>
                </c:pt>
                <c:pt idx="99">
                  <c:v>233.16549225846799</c:v>
                </c:pt>
                <c:pt idx="100">
                  <c:v>230.85600162913099</c:v>
                </c:pt>
                <c:pt idx="101">
                  <c:v>226.559956936487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27-4B5F-BAB6-7F01F3991ED9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RegionalPropertyType!$N$6:$N$107</c:f>
              <c:numCache>
                <c:formatCode>[$-409]mmm\-yy;@</c:formatCode>
                <c:ptCount val="10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</c:numCache>
            </c:numRef>
          </c:xVal>
          <c:yVal>
            <c:numRef>
              <c:f>RegionalPropertyType!$AB$6:$AB$107</c:f>
              <c:numCache>
                <c:formatCode>0</c:formatCode>
                <c:ptCount val="102"/>
                <c:pt idx="0">
                  <c:v>92.374218954837602</c:v>
                </c:pt>
                <c:pt idx="1">
                  <c:v>94.180679792619401</c:v>
                </c:pt>
                <c:pt idx="2">
                  <c:v>96.801854162210006</c:v>
                </c:pt>
                <c:pt idx="3">
                  <c:v>100</c:v>
                </c:pt>
                <c:pt idx="4">
                  <c:v>101.732643793227</c:v>
                </c:pt>
                <c:pt idx="5">
                  <c:v>101.99321993035301</c:v>
                </c:pt>
                <c:pt idx="6">
                  <c:v>101.658158859445</c:v>
                </c:pt>
                <c:pt idx="7">
                  <c:v>102.26806438496401</c:v>
                </c:pt>
                <c:pt idx="8">
                  <c:v>103.639762452537</c:v>
                </c:pt>
                <c:pt idx="9">
                  <c:v>106.560012737901</c:v>
                </c:pt>
                <c:pt idx="10">
                  <c:v>110.456601131105</c:v>
                </c:pt>
                <c:pt idx="11">
                  <c:v>112.106761518939</c:v>
                </c:pt>
                <c:pt idx="12">
                  <c:v>112.049029024148</c:v>
                </c:pt>
                <c:pt idx="13">
                  <c:v>112.968753138511</c:v>
                </c:pt>
                <c:pt idx="14">
                  <c:v>116.17484213206799</c:v>
                </c:pt>
                <c:pt idx="15">
                  <c:v>120.886952762174</c:v>
                </c:pt>
                <c:pt idx="16">
                  <c:v>127.53399167412501</c:v>
                </c:pt>
                <c:pt idx="17">
                  <c:v>135.244051595071</c:v>
                </c:pt>
                <c:pt idx="18">
                  <c:v>138.38874751174799</c:v>
                </c:pt>
                <c:pt idx="19">
                  <c:v>140.346319980548</c:v>
                </c:pt>
                <c:pt idx="20">
                  <c:v>146.995441769542</c:v>
                </c:pt>
                <c:pt idx="21">
                  <c:v>155.08950462638299</c:v>
                </c:pt>
                <c:pt idx="22">
                  <c:v>160.85875095775199</c:v>
                </c:pt>
                <c:pt idx="23">
                  <c:v>165.36037729110899</c:v>
                </c:pt>
                <c:pt idx="24">
                  <c:v>171.571499508393</c:v>
                </c:pt>
                <c:pt idx="25">
                  <c:v>178.82336816623101</c:v>
                </c:pt>
                <c:pt idx="26">
                  <c:v>184.22930383031499</c:v>
                </c:pt>
                <c:pt idx="27">
                  <c:v>187.859925565124</c:v>
                </c:pt>
                <c:pt idx="28">
                  <c:v>191.788150871787</c:v>
                </c:pt>
                <c:pt idx="29">
                  <c:v>196.584021832654</c:v>
                </c:pt>
                <c:pt idx="30">
                  <c:v>197.88707264040599</c:v>
                </c:pt>
                <c:pt idx="31">
                  <c:v>194.560638860366</c:v>
                </c:pt>
                <c:pt idx="32">
                  <c:v>190.57167887440701</c:v>
                </c:pt>
                <c:pt idx="33">
                  <c:v>186.20496231072599</c:v>
                </c:pt>
                <c:pt idx="34">
                  <c:v>175.45474252130199</c:v>
                </c:pt>
                <c:pt idx="35">
                  <c:v>163.101799811397</c:v>
                </c:pt>
                <c:pt idx="36">
                  <c:v>151.010014591344</c:v>
                </c:pt>
                <c:pt idx="37">
                  <c:v>139.53392770767101</c:v>
                </c:pt>
                <c:pt idx="38">
                  <c:v>133.81741973200801</c:v>
                </c:pt>
                <c:pt idx="39">
                  <c:v>131.97236659165</c:v>
                </c:pt>
                <c:pt idx="40">
                  <c:v>132.381208110953</c:v>
                </c:pt>
                <c:pt idx="41">
                  <c:v>133.73127803204301</c:v>
                </c:pt>
                <c:pt idx="42">
                  <c:v>127.986822362813</c:v>
                </c:pt>
                <c:pt idx="43">
                  <c:v>120.636643186398</c:v>
                </c:pt>
                <c:pt idx="44">
                  <c:v>120.628723245416</c:v>
                </c:pt>
                <c:pt idx="45">
                  <c:v>122.860398405143</c:v>
                </c:pt>
                <c:pt idx="46">
                  <c:v>121.843660520611</c:v>
                </c:pt>
                <c:pt idx="47">
                  <c:v>120.594227740145</c:v>
                </c:pt>
                <c:pt idx="48">
                  <c:v>123.40951726271101</c:v>
                </c:pt>
                <c:pt idx="49">
                  <c:v>127.402640452621</c:v>
                </c:pt>
                <c:pt idx="50">
                  <c:v>129.538442863239</c:v>
                </c:pt>
                <c:pt idx="51">
                  <c:v>130.02287835771901</c:v>
                </c:pt>
                <c:pt idx="52">
                  <c:v>132.788446213111</c:v>
                </c:pt>
                <c:pt idx="53">
                  <c:v>139.28655458256799</c:v>
                </c:pt>
                <c:pt idx="54">
                  <c:v>145.566738262727</c:v>
                </c:pt>
                <c:pt idx="55">
                  <c:v>148.89690046297801</c:v>
                </c:pt>
                <c:pt idx="56">
                  <c:v>154.31152003722099</c:v>
                </c:pt>
                <c:pt idx="57">
                  <c:v>163.32334622915101</c:v>
                </c:pt>
                <c:pt idx="58">
                  <c:v>166.94089588004701</c:v>
                </c:pt>
                <c:pt idx="59">
                  <c:v>166.15375619146701</c:v>
                </c:pt>
                <c:pt idx="60">
                  <c:v>170.26789182299899</c:v>
                </c:pt>
                <c:pt idx="61">
                  <c:v>179.059956077641</c:v>
                </c:pt>
                <c:pt idx="62">
                  <c:v>185.25729368818801</c:v>
                </c:pt>
                <c:pt idx="63">
                  <c:v>186.827909542112</c:v>
                </c:pt>
                <c:pt idx="64">
                  <c:v>191.09447964631801</c:v>
                </c:pt>
                <c:pt idx="65">
                  <c:v>199.75483652109099</c:v>
                </c:pt>
                <c:pt idx="66">
                  <c:v>205.20334858529</c:v>
                </c:pt>
                <c:pt idx="67">
                  <c:v>207.76931075752</c:v>
                </c:pt>
                <c:pt idx="68">
                  <c:v>218.19760270945</c:v>
                </c:pt>
                <c:pt idx="69">
                  <c:v>233.71148497962099</c:v>
                </c:pt>
                <c:pt idx="70">
                  <c:v>239.51782217518101</c:v>
                </c:pt>
                <c:pt idx="71">
                  <c:v>238.04522098861699</c:v>
                </c:pt>
                <c:pt idx="72">
                  <c:v>240.818879864754</c:v>
                </c:pt>
                <c:pt idx="73">
                  <c:v>248.66126195423499</c:v>
                </c:pt>
                <c:pt idx="74">
                  <c:v>255.99627609370501</c:v>
                </c:pt>
                <c:pt idx="75">
                  <c:v>260.29188431824298</c:v>
                </c:pt>
                <c:pt idx="76">
                  <c:v>264.99962578874101</c:v>
                </c:pt>
                <c:pt idx="77">
                  <c:v>269.435081268717</c:v>
                </c:pt>
                <c:pt idx="78">
                  <c:v>271.33557723246003</c:v>
                </c:pt>
                <c:pt idx="79">
                  <c:v>271.47888633761102</c:v>
                </c:pt>
                <c:pt idx="80">
                  <c:v>273.35891439800099</c:v>
                </c:pt>
                <c:pt idx="81">
                  <c:v>280.30617072656099</c:v>
                </c:pt>
                <c:pt idx="82">
                  <c:v>289.55798000182102</c:v>
                </c:pt>
                <c:pt idx="83">
                  <c:v>297.39439948262799</c:v>
                </c:pt>
                <c:pt idx="84">
                  <c:v>310.37792833945298</c:v>
                </c:pt>
                <c:pt idx="85">
                  <c:v>331.60357344870101</c:v>
                </c:pt>
                <c:pt idx="86">
                  <c:v>348.19769835013301</c:v>
                </c:pt>
                <c:pt idx="87">
                  <c:v>358.21883220442101</c:v>
                </c:pt>
                <c:pt idx="88">
                  <c:v>378.31893463566399</c:v>
                </c:pt>
                <c:pt idx="89">
                  <c:v>404.992730272524</c:v>
                </c:pt>
                <c:pt idx="90">
                  <c:v>409.523236063002</c:v>
                </c:pt>
                <c:pt idx="91">
                  <c:v>401.40827764137202</c:v>
                </c:pt>
                <c:pt idx="92">
                  <c:v>404.080399352445</c:v>
                </c:pt>
                <c:pt idx="93">
                  <c:v>412.72235010134699</c:v>
                </c:pt>
                <c:pt idx="94">
                  <c:v>416.17561043374502</c:v>
                </c:pt>
                <c:pt idx="95">
                  <c:v>414.00401545797399</c:v>
                </c:pt>
                <c:pt idx="96">
                  <c:v>413.65849117697701</c:v>
                </c:pt>
                <c:pt idx="97">
                  <c:v>415.20416052203598</c:v>
                </c:pt>
                <c:pt idx="98">
                  <c:v>417.263942333069</c:v>
                </c:pt>
                <c:pt idx="99">
                  <c:v>419.47626663276401</c:v>
                </c:pt>
                <c:pt idx="100">
                  <c:v>423.84624679915203</c:v>
                </c:pt>
                <c:pt idx="101">
                  <c:v>432.91892851662101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27-4B5F-BAB6-7F01F3991ED9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RegionalPropertyType!$N$6:$N$107</c:f>
              <c:numCache>
                <c:formatCode>[$-409]mmm\-yy;@</c:formatCode>
                <c:ptCount val="10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</c:numCache>
            </c:numRef>
          </c:xVal>
          <c:yVal>
            <c:numRef>
              <c:f>RegionalPropertyType!$AC$6:$AC$107</c:f>
              <c:numCache>
                <c:formatCode>0</c:formatCode>
                <c:ptCount val="102"/>
                <c:pt idx="0">
                  <c:v>95.854152449712302</c:v>
                </c:pt>
                <c:pt idx="1">
                  <c:v>98.520751240974604</c:v>
                </c:pt>
                <c:pt idx="2">
                  <c:v>99.24246312791</c:v>
                </c:pt>
                <c:pt idx="3">
                  <c:v>100</c:v>
                </c:pt>
                <c:pt idx="4">
                  <c:v>102.75629182416699</c:v>
                </c:pt>
                <c:pt idx="5">
                  <c:v>106.540489622794</c:v>
                </c:pt>
                <c:pt idx="6">
                  <c:v>108.059466236869</c:v>
                </c:pt>
                <c:pt idx="7">
                  <c:v>107.85220299605</c:v>
                </c:pt>
                <c:pt idx="8">
                  <c:v>109.394293775283</c:v>
                </c:pt>
                <c:pt idx="9">
                  <c:v>113.062174162963</c:v>
                </c:pt>
                <c:pt idx="10">
                  <c:v>117.481351752093</c:v>
                </c:pt>
                <c:pt idx="11">
                  <c:v>120.962685465332</c:v>
                </c:pt>
                <c:pt idx="12">
                  <c:v>125.20126726847199</c:v>
                </c:pt>
                <c:pt idx="13">
                  <c:v>129.927100444871</c:v>
                </c:pt>
                <c:pt idx="14">
                  <c:v>134.368768043225</c:v>
                </c:pt>
                <c:pt idx="15">
                  <c:v>139.61191420344599</c:v>
                </c:pt>
                <c:pt idx="16">
                  <c:v>147.20576774231699</c:v>
                </c:pt>
                <c:pt idx="17">
                  <c:v>156.13514356211101</c:v>
                </c:pt>
                <c:pt idx="18">
                  <c:v>159.929636793166</c:v>
                </c:pt>
                <c:pt idx="19">
                  <c:v>162.892804922876</c:v>
                </c:pt>
                <c:pt idx="20">
                  <c:v>173.68586565887699</c:v>
                </c:pt>
                <c:pt idx="21">
                  <c:v>185.30165016459699</c:v>
                </c:pt>
                <c:pt idx="22">
                  <c:v>186.75555178732199</c:v>
                </c:pt>
                <c:pt idx="23">
                  <c:v>186.56184118546301</c:v>
                </c:pt>
                <c:pt idx="24">
                  <c:v>194.035643903899</c:v>
                </c:pt>
                <c:pt idx="25">
                  <c:v>200.762587303749</c:v>
                </c:pt>
                <c:pt idx="26">
                  <c:v>198.250020479103</c:v>
                </c:pt>
                <c:pt idx="27">
                  <c:v>196.53367499133</c:v>
                </c:pt>
                <c:pt idx="28">
                  <c:v>202.671951942135</c:v>
                </c:pt>
                <c:pt idx="29">
                  <c:v>208.75175854718401</c:v>
                </c:pt>
                <c:pt idx="30">
                  <c:v>207.17735835385199</c:v>
                </c:pt>
                <c:pt idx="31">
                  <c:v>202.10729647284899</c:v>
                </c:pt>
                <c:pt idx="32">
                  <c:v>199.485347400591</c:v>
                </c:pt>
                <c:pt idx="33">
                  <c:v>195.39651897975199</c:v>
                </c:pt>
                <c:pt idx="34">
                  <c:v>179.37934701947799</c:v>
                </c:pt>
                <c:pt idx="35">
                  <c:v>164.511714119479</c:v>
                </c:pt>
                <c:pt idx="36">
                  <c:v>157.70638528535699</c:v>
                </c:pt>
                <c:pt idx="37">
                  <c:v>150.83522260733801</c:v>
                </c:pt>
                <c:pt idx="38">
                  <c:v>143.79675304186699</c:v>
                </c:pt>
                <c:pt idx="39">
                  <c:v>137.92228289904099</c:v>
                </c:pt>
                <c:pt idx="40">
                  <c:v>133.105788818609</c:v>
                </c:pt>
                <c:pt idx="41">
                  <c:v>128.46494156851301</c:v>
                </c:pt>
                <c:pt idx="42">
                  <c:v>128.02436716912101</c:v>
                </c:pt>
                <c:pt idx="43">
                  <c:v>128.649088361856</c:v>
                </c:pt>
                <c:pt idx="44">
                  <c:v>126.738992118806</c:v>
                </c:pt>
                <c:pt idx="45">
                  <c:v>125.251279585719</c:v>
                </c:pt>
                <c:pt idx="46">
                  <c:v>125.686572953213</c:v>
                </c:pt>
                <c:pt idx="47">
                  <c:v>127.09938236361199</c:v>
                </c:pt>
                <c:pt idx="48">
                  <c:v>130.51218869098699</c:v>
                </c:pt>
                <c:pt idx="49">
                  <c:v>134.68725371695601</c:v>
                </c:pt>
                <c:pt idx="50">
                  <c:v>135.93814431903201</c:v>
                </c:pt>
                <c:pt idx="51">
                  <c:v>137.164498463955</c:v>
                </c:pt>
                <c:pt idx="52">
                  <c:v>143.608726430318</c:v>
                </c:pt>
                <c:pt idx="53">
                  <c:v>154.56167646918601</c:v>
                </c:pt>
                <c:pt idx="54">
                  <c:v>160.41684639930301</c:v>
                </c:pt>
                <c:pt idx="55">
                  <c:v>160.522077057633</c:v>
                </c:pt>
                <c:pt idx="56">
                  <c:v>162.46991764763899</c:v>
                </c:pt>
                <c:pt idx="57">
                  <c:v>165.06822949422701</c:v>
                </c:pt>
                <c:pt idx="58">
                  <c:v>167.843714618544</c:v>
                </c:pt>
                <c:pt idx="59">
                  <c:v>172.16303245092101</c:v>
                </c:pt>
                <c:pt idx="60">
                  <c:v>177.814268405842</c:v>
                </c:pt>
                <c:pt idx="61">
                  <c:v>183.088183451649</c:v>
                </c:pt>
                <c:pt idx="62">
                  <c:v>185.61980729931599</c:v>
                </c:pt>
                <c:pt idx="63">
                  <c:v>187.68531898046101</c:v>
                </c:pt>
                <c:pt idx="64">
                  <c:v>192.962297682068</c:v>
                </c:pt>
                <c:pt idx="65">
                  <c:v>199.31787558350999</c:v>
                </c:pt>
                <c:pt idx="66">
                  <c:v>202.69542690384</c:v>
                </c:pt>
                <c:pt idx="67">
                  <c:v>204.70031871223199</c:v>
                </c:pt>
                <c:pt idx="68">
                  <c:v>210.55160398230399</c:v>
                </c:pt>
                <c:pt idx="69">
                  <c:v>220.422123744125</c:v>
                </c:pt>
                <c:pt idx="70">
                  <c:v>226.84091703824399</c:v>
                </c:pt>
                <c:pt idx="71">
                  <c:v>227.78832046823399</c:v>
                </c:pt>
                <c:pt idx="72">
                  <c:v>228.521631657489</c:v>
                </c:pt>
                <c:pt idx="73">
                  <c:v>230.493494559802</c:v>
                </c:pt>
                <c:pt idx="74">
                  <c:v>228.527927243096</c:v>
                </c:pt>
                <c:pt idx="75">
                  <c:v>226.77347959820099</c:v>
                </c:pt>
                <c:pt idx="76">
                  <c:v>232.394741150621</c:v>
                </c:pt>
                <c:pt idx="77">
                  <c:v>238.46924611951701</c:v>
                </c:pt>
                <c:pt idx="78">
                  <c:v>240.905933451978</c:v>
                </c:pt>
                <c:pt idx="79">
                  <c:v>242.12549729503399</c:v>
                </c:pt>
                <c:pt idx="80">
                  <c:v>238.969398962768</c:v>
                </c:pt>
                <c:pt idx="81">
                  <c:v>231.89124165091701</c:v>
                </c:pt>
                <c:pt idx="82">
                  <c:v>236.268801349303</c:v>
                </c:pt>
                <c:pt idx="83">
                  <c:v>248.044768279305</c:v>
                </c:pt>
                <c:pt idx="84">
                  <c:v>255.00491281022701</c:v>
                </c:pt>
                <c:pt idx="85">
                  <c:v>263.85126308824903</c:v>
                </c:pt>
                <c:pt idx="86">
                  <c:v>277.11905255737798</c:v>
                </c:pt>
                <c:pt idx="87">
                  <c:v>284.378322727051</c:v>
                </c:pt>
                <c:pt idx="88">
                  <c:v>286.69584068682298</c:v>
                </c:pt>
                <c:pt idx="89">
                  <c:v>294.93735100298898</c:v>
                </c:pt>
                <c:pt idx="90">
                  <c:v>299.02976529499898</c:v>
                </c:pt>
                <c:pt idx="91">
                  <c:v>295.19465143228098</c:v>
                </c:pt>
                <c:pt idx="92">
                  <c:v>290.281517385038</c:v>
                </c:pt>
                <c:pt idx="93">
                  <c:v>289.595431822943</c:v>
                </c:pt>
                <c:pt idx="94">
                  <c:v>296.666411563954</c:v>
                </c:pt>
                <c:pt idx="95">
                  <c:v>303.27430055172101</c:v>
                </c:pt>
                <c:pt idx="96">
                  <c:v>305.10332212306201</c:v>
                </c:pt>
                <c:pt idx="97">
                  <c:v>302.77599368708701</c:v>
                </c:pt>
                <c:pt idx="98">
                  <c:v>298.62618397935302</c:v>
                </c:pt>
                <c:pt idx="99">
                  <c:v>300.76335824568002</c:v>
                </c:pt>
                <c:pt idx="100">
                  <c:v>308.099854846602</c:v>
                </c:pt>
                <c:pt idx="101">
                  <c:v>313.96145163403901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27-4B5F-BAB6-7F01F3991ED9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RegionalPropertyType!$N$6:$N$107</c:f>
              <c:numCache>
                <c:formatCode>[$-409]mmm\-yy;@</c:formatCode>
                <c:ptCount val="10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</c:numCache>
            </c:numRef>
          </c:xVal>
          <c:yVal>
            <c:numRef>
              <c:f>RegionalPropertyType!$AD$6:$AD$107</c:f>
              <c:numCache>
                <c:formatCode>0</c:formatCode>
                <c:ptCount val="102"/>
                <c:pt idx="0">
                  <c:v>93.801340705233201</c:v>
                </c:pt>
                <c:pt idx="1">
                  <c:v>97.783370016258303</c:v>
                </c:pt>
                <c:pt idx="2">
                  <c:v>98.890386740687205</c:v>
                </c:pt>
                <c:pt idx="3">
                  <c:v>100</c:v>
                </c:pt>
                <c:pt idx="4">
                  <c:v>103.86197480572901</c:v>
                </c:pt>
                <c:pt idx="5">
                  <c:v>108.381679168102</c:v>
                </c:pt>
                <c:pt idx="6">
                  <c:v>110.845902188708</c:v>
                </c:pt>
                <c:pt idx="7">
                  <c:v>112.775547049632</c:v>
                </c:pt>
                <c:pt idx="8">
                  <c:v>116.900791409428</c:v>
                </c:pt>
                <c:pt idx="9">
                  <c:v>122.256290965245</c:v>
                </c:pt>
                <c:pt idx="10">
                  <c:v>126.804574769553</c:v>
                </c:pt>
                <c:pt idx="11">
                  <c:v>130.23446032746901</c:v>
                </c:pt>
                <c:pt idx="12">
                  <c:v>134.83126051604401</c:v>
                </c:pt>
                <c:pt idx="13">
                  <c:v>140.75349539740401</c:v>
                </c:pt>
                <c:pt idx="14">
                  <c:v>144.74740067869899</c:v>
                </c:pt>
                <c:pt idx="15">
                  <c:v>147.72850035692301</c:v>
                </c:pt>
                <c:pt idx="16">
                  <c:v>153.69915747002401</c:v>
                </c:pt>
                <c:pt idx="17">
                  <c:v>161.08132491158599</c:v>
                </c:pt>
                <c:pt idx="18">
                  <c:v>165.135003290687</c:v>
                </c:pt>
                <c:pt idx="19">
                  <c:v>167.77596399258201</c:v>
                </c:pt>
                <c:pt idx="20">
                  <c:v>173.527503410344</c:v>
                </c:pt>
                <c:pt idx="21">
                  <c:v>181.275440533927</c:v>
                </c:pt>
                <c:pt idx="22">
                  <c:v>185.76935842619801</c:v>
                </c:pt>
                <c:pt idx="23">
                  <c:v>186.80228605872</c:v>
                </c:pt>
                <c:pt idx="24">
                  <c:v>188.00437422086401</c:v>
                </c:pt>
                <c:pt idx="25">
                  <c:v>189.85579270142799</c:v>
                </c:pt>
                <c:pt idx="26">
                  <c:v>190.495189695672</c:v>
                </c:pt>
                <c:pt idx="27">
                  <c:v>191.32438874456699</c:v>
                </c:pt>
                <c:pt idx="28">
                  <c:v>194.92924966980601</c:v>
                </c:pt>
                <c:pt idx="29">
                  <c:v>197.859380082429</c:v>
                </c:pt>
                <c:pt idx="30">
                  <c:v>191.289648192774</c:v>
                </c:pt>
                <c:pt idx="31">
                  <c:v>181.818112259961</c:v>
                </c:pt>
                <c:pt idx="32">
                  <c:v>178.710821149092</c:v>
                </c:pt>
                <c:pt idx="33">
                  <c:v>178.734787715229</c:v>
                </c:pt>
                <c:pt idx="34">
                  <c:v>175.75103216141</c:v>
                </c:pt>
                <c:pt idx="35">
                  <c:v>168.467432888616</c:v>
                </c:pt>
                <c:pt idx="36">
                  <c:v>154.88832827521</c:v>
                </c:pt>
                <c:pt idx="37">
                  <c:v>139.55353749921599</c:v>
                </c:pt>
                <c:pt idx="38">
                  <c:v>133.497101121014</c:v>
                </c:pt>
                <c:pt idx="39">
                  <c:v>132.37238036929801</c:v>
                </c:pt>
                <c:pt idx="40">
                  <c:v>129.70430088918999</c:v>
                </c:pt>
                <c:pt idx="41">
                  <c:v>126.67875224401701</c:v>
                </c:pt>
                <c:pt idx="42">
                  <c:v>127.674250806171</c:v>
                </c:pt>
                <c:pt idx="43">
                  <c:v>132.261714442021</c:v>
                </c:pt>
                <c:pt idx="44">
                  <c:v>137.372002381767</c:v>
                </c:pt>
                <c:pt idx="45">
                  <c:v>141.30291910287599</c:v>
                </c:pt>
                <c:pt idx="46">
                  <c:v>144.19541562704001</c:v>
                </c:pt>
                <c:pt idx="47">
                  <c:v>148.36039630643799</c:v>
                </c:pt>
                <c:pt idx="48">
                  <c:v>154.754703663697</c:v>
                </c:pt>
                <c:pt idx="49">
                  <c:v>163.511956500358</c:v>
                </c:pt>
                <c:pt idx="50">
                  <c:v>168.30033439204601</c:v>
                </c:pt>
                <c:pt idx="51">
                  <c:v>168.230908549915</c:v>
                </c:pt>
                <c:pt idx="52">
                  <c:v>171.220888733989</c:v>
                </c:pt>
                <c:pt idx="53">
                  <c:v>178.973650436534</c:v>
                </c:pt>
                <c:pt idx="54">
                  <c:v>185.85823001872899</c:v>
                </c:pt>
                <c:pt idx="55">
                  <c:v>189.48725657630999</c:v>
                </c:pt>
                <c:pt idx="56">
                  <c:v>195.294425107981</c:v>
                </c:pt>
                <c:pt idx="57">
                  <c:v>204.130132157324</c:v>
                </c:pt>
                <c:pt idx="58">
                  <c:v>210.045905789529</c:v>
                </c:pt>
                <c:pt idx="59">
                  <c:v>212.74429281875999</c:v>
                </c:pt>
                <c:pt idx="60">
                  <c:v>218.659357196363</c:v>
                </c:pt>
                <c:pt idx="61">
                  <c:v>228.770345784965</c:v>
                </c:pt>
                <c:pt idx="62">
                  <c:v>234.18405610777401</c:v>
                </c:pt>
                <c:pt idx="63">
                  <c:v>235.49920653810099</c:v>
                </c:pt>
                <c:pt idx="64">
                  <c:v>244.96681268015701</c:v>
                </c:pt>
                <c:pt idx="65">
                  <c:v>264.01798987687698</c:v>
                </c:pt>
                <c:pt idx="66">
                  <c:v>274.097153022383</c:v>
                </c:pt>
                <c:pt idx="67">
                  <c:v>273.77380170455001</c:v>
                </c:pt>
                <c:pt idx="68">
                  <c:v>280.01996178383899</c:v>
                </c:pt>
                <c:pt idx="69">
                  <c:v>290.82441268235999</c:v>
                </c:pt>
                <c:pt idx="70">
                  <c:v>298.31064547761503</c:v>
                </c:pt>
                <c:pt idx="71">
                  <c:v>302.06569658263402</c:v>
                </c:pt>
                <c:pt idx="72">
                  <c:v>312.646342880997</c:v>
                </c:pt>
                <c:pt idx="73">
                  <c:v>330.10568463305702</c:v>
                </c:pt>
                <c:pt idx="74">
                  <c:v>333.359840443542</c:v>
                </c:pt>
                <c:pt idx="75">
                  <c:v>329.06621620958299</c:v>
                </c:pt>
                <c:pt idx="76">
                  <c:v>336.21209703050499</c:v>
                </c:pt>
                <c:pt idx="77">
                  <c:v>350.24189395469102</c:v>
                </c:pt>
                <c:pt idx="78">
                  <c:v>362.97537866833699</c:v>
                </c:pt>
                <c:pt idx="79">
                  <c:v>368.22630101398101</c:v>
                </c:pt>
                <c:pt idx="80">
                  <c:v>370.081684710106</c:v>
                </c:pt>
                <c:pt idx="81">
                  <c:v>374.50117087099102</c:v>
                </c:pt>
                <c:pt idx="82">
                  <c:v>388.87477703914698</c:v>
                </c:pt>
                <c:pt idx="83">
                  <c:v>404.19697475095001</c:v>
                </c:pt>
                <c:pt idx="84">
                  <c:v>416.70465009364199</c:v>
                </c:pt>
                <c:pt idx="85">
                  <c:v>442.09889217384</c:v>
                </c:pt>
                <c:pt idx="86">
                  <c:v>470.33007126045197</c:v>
                </c:pt>
                <c:pt idx="87">
                  <c:v>486.87391755098997</c:v>
                </c:pt>
                <c:pt idx="88">
                  <c:v>510.90487940560899</c:v>
                </c:pt>
                <c:pt idx="89">
                  <c:v>534.65014705244801</c:v>
                </c:pt>
                <c:pt idx="90">
                  <c:v>505.62540911394001</c:v>
                </c:pt>
                <c:pt idx="91">
                  <c:v>472.15329044228298</c:v>
                </c:pt>
                <c:pt idx="92">
                  <c:v>466.91867232689901</c:v>
                </c:pt>
                <c:pt idx="93">
                  <c:v>463.22251627618601</c:v>
                </c:pt>
                <c:pt idx="94">
                  <c:v>457.43835119504803</c:v>
                </c:pt>
                <c:pt idx="95">
                  <c:v>446.94710583235297</c:v>
                </c:pt>
                <c:pt idx="96">
                  <c:v>429.76869862660902</c:v>
                </c:pt>
                <c:pt idx="97">
                  <c:v>409.63991458476499</c:v>
                </c:pt>
                <c:pt idx="98">
                  <c:v>406.62355468599299</c:v>
                </c:pt>
                <c:pt idx="99">
                  <c:v>410.73620646609498</c:v>
                </c:pt>
                <c:pt idx="100">
                  <c:v>404.37839449654803</c:v>
                </c:pt>
                <c:pt idx="101">
                  <c:v>398.47601341945102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27-4B5F-BAB6-7F01F3991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8736"/>
        <c:axId val="530829128"/>
      </c:scatterChart>
      <c:valAx>
        <c:axId val="530828736"/>
        <c:scaling>
          <c:orientation val="minMax"/>
          <c:max val="4586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9128"/>
        <c:crosses val="autoZero"/>
        <c:crossBetween val="midCat"/>
        <c:majorUnit val="365"/>
      </c:valAx>
      <c:valAx>
        <c:axId val="5308291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87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PrimeMarkets!$N$22:$N$123</c:f>
              <c:numCache>
                <c:formatCode>[$-409]mmm\-yy;@</c:formatCode>
                <c:ptCount val="10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</c:numCache>
            </c:numRef>
          </c:xVal>
          <c:yVal>
            <c:numRef>
              <c:f>PrimeMarkets!$O$22:$O$123</c:f>
              <c:numCache>
                <c:formatCode>#,##0_);[Red]\(#,##0\)</c:formatCode>
                <c:ptCount val="102"/>
                <c:pt idx="0">
                  <c:v>85.047783733411705</c:v>
                </c:pt>
                <c:pt idx="1">
                  <c:v>93.249165626282704</c:v>
                </c:pt>
                <c:pt idx="2">
                  <c:v>97.958734057235503</c:v>
                </c:pt>
                <c:pt idx="3">
                  <c:v>100</c:v>
                </c:pt>
                <c:pt idx="4">
                  <c:v>94.400713335112201</c:v>
                </c:pt>
                <c:pt idx="5">
                  <c:v>99.370298555492496</c:v>
                </c:pt>
                <c:pt idx="6">
                  <c:v>99.742696146131195</c:v>
                </c:pt>
                <c:pt idx="7">
                  <c:v>96.043783803526907</c:v>
                </c:pt>
                <c:pt idx="8">
                  <c:v>97.829083865458699</c:v>
                </c:pt>
                <c:pt idx="9">
                  <c:v>100.885561855289</c:v>
                </c:pt>
                <c:pt idx="10">
                  <c:v>105.63898677421901</c:v>
                </c:pt>
                <c:pt idx="11">
                  <c:v>109.959813249012</c:v>
                </c:pt>
                <c:pt idx="12">
                  <c:v>105.280627545461</c:v>
                </c:pt>
                <c:pt idx="13">
                  <c:v>120.229134364035</c:v>
                </c:pt>
                <c:pt idx="14">
                  <c:v>114.599933465322</c:v>
                </c:pt>
                <c:pt idx="15">
                  <c:v>122.62835373574499</c:v>
                </c:pt>
                <c:pt idx="16">
                  <c:v>133.40911103321301</c:v>
                </c:pt>
                <c:pt idx="17">
                  <c:v>125.58183353056199</c:v>
                </c:pt>
                <c:pt idx="18">
                  <c:v>135.88173837687299</c:v>
                </c:pt>
                <c:pt idx="19">
                  <c:v>139.97165980653901</c:v>
                </c:pt>
                <c:pt idx="20">
                  <c:v>150.58241791842099</c:v>
                </c:pt>
                <c:pt idx="21">
                  <c:v>154.71033916978601</c:v>
                </c:pt>
                <c:pt idx="22">
                  <c:v>158.417271791101</c:v>
                </c:pt>
                <c:pt idx="23">
                  <c:v>166.755740501433</c:v>
                </c:pt>
                <c:pt idx="24">
                  <c:v>169.553929686289</c:v>
                </c:pt>
                <c:pt idx="25">
                  <c:v>184.58344378599801</c:v>
                </c:pt>
                <c:pt idx="26">
                  <c:v>174.179714854281</c:v>
                </c:pt>
                <c:pt idx="27">
                  <c:v>189.24609694261699</c:v>
                </c:pt>
                <c:pt idx="28">
                  <c:v>184.77778581476099</c:v>
                </c:pt>
                <c:pt idx="29">
                  <c:v>200.25881691515201</c:v>
                </c:pt>
                <c:pt idx="30">
                  <c:v>194.11977044875201</c:v>
                </c:pt>
                <c:pt idx="31">
                  <c:v>189.649821281859</c:v>
                </c:pt>
                <c:pt idx="32">
                  <c:v>187.323315930413</c:v>
                </c:pt>
                <c:pt idx="33">
                  <c:v>189.87361701988701</c:v>
                </c:pt>
                <c:pt idx="34">
                  <c:v>196.02022889681999</c:v>
                </c:pt>
                <c:pt idx="35">
                  <c:v>172.12766724622199</c:v>
                </c:pt>
                <c:pt idx="36">
                  <c:v>153.01599853300399</c:v>
                </c:pt>
                <c:pt idx="37">
                  <c:v>145.82441824490499</c:v>
                </c:pt>
                <c:pt idx="38">
                  <c:v>137.75551993895201</c:v>
                </c:pt>
                <c:pt idx="39">
                  <c:v>129.01009320662601</c:v>
                </c:pt>
                <c:pt idx="40">
                  <c:v>144.36658923064201</c:v>
                </c:pt>
                <c:pt idx="41">
                  <c:v>134.856322123805</c:v>
                </c:pt>
                <c:pt idx="42">
                  <c:v>131.60025406187</c:v>
                </c:pt>
                <c:pt idx="43">
                  <c:v>138.141905500863</c:v>
                </c:pt>
                <c:pt idx="44">
                  <c:v>129.950852833395</c:v>
                </c:pt>
                <c:pt idx="45">
                  <c:v>139.59639458697899</c:v>
                </c:pt>
                <c:pt idx="46">
                  <c:v>136.55153189208701</c:v>
                </c:pt>
                <c:pt idx="47">
                  <c:v>143.79349835672099</c:v>
                </c:pt>
                <c:pt idx="48">
                  <c:v>129.35471648887199</c:v>
                </c:pt>
                <c:pt idx="49">
                  <c:v>153.29203603567601</c:v>
                </c:pt>
                <c:pt idx="50">
                  <c:v>145.23701042045701</c:v>
                </c:pt>
                <c:pt idx="51">
                  <c:v>155.15245498774701</c:v>
                </c:pt>
                <c:pt idx="52">
                  <c:v>149.96209238877799</c:v>
                </c:pt>
                <c:pt idx="53">
                  <c:v>161.467610743497</c:v>
                </c:pt>
                <c:pt idx="54">
                  <c:v>154.87095624224099</c:v>
                </c:pt>
                <c:pt idx="55">
                  <c:v>160.82201213979599</c:v>
                </c:pt>
                <c:pt idx="56">
                  <c:v>169.14283085715101</c:v>
                </c:pt>
                <c:pt idx="57">
                  <c:v>173.16667033885599</c:v>
                </c:pt>
                <c:pt idx="58">
                  <c:v>181.071907650127</c:v>
                </c:pt>
                <c:pt idx="59">
                  <c:v>186.875607577376</c:v>
                </c:pt>
                <c:pt idx="60">
                  <c:v>178.534208139361</c:v>
                </c:pt>
                <c:pt idx="61">
                  <c:v>186.794467982253</c:v>
                </c:pt>
                <c:pt idx="62">
                  <c:v>193.68038228641899</c:v>
                </c:pt>
                <c:pt idx="63">
                  <c:v>187.82876657342101</c:v>
                </c:pt>
                <c:pt idx="64">
                  <c:v>200.46695379145899</c:v>
                </c:pt>
                <c:pt idx="65">
                  <c:v>204.21157971756699</c:v>
                </c:pt>
                <c:pt idx="66">
                  <c:v>206.154989707357</c:v>
                </c:pt>
                <c:pt idx="67">
                  <c:v>206.168005491222</c:v>
                </c:pt>
                <c:pt idx="68">
                  <c:v>221.42158422410299</c:v>
                </c:pt>
                <c:pt idx="69">
                  <c:v>211.136232557635</c:v>
                </c:pt>
                <c:pt idx="70">
                  <c:v>221.800935178716</c:v>
                </c:pt>
                <c:pt idx="71">
                  <c:v>227.253247258144</c:v>
                </c:pt>
                <c:pt idx="72">
                  <c:v>216.79765238358101</c:v>
                </c:pt>
                <c:pt idx="73">
                  <c:v>240.408444699527</c:v>
                </c:pt>
                <c:pt idx="74">
                  <c:v>240.73470035169001</c:v>
                </c:pt>
                <c:pt idx="75">
                  <c:v>233.57453265145401</c:v>
                </c:pt>
                <c:pt idx="76">
                  <c:v>234.999015648979</c:v>
                </c:pt>
                <c:pt idx="77">
                  <c:v>247.091944164734</c:v>
                </c:pt>
                <c:pt idx="78">
                  <c:v>259.25205235594501</c:v>
                </c:pt>
                <c:pt idx="79">
                  <c:v>241.592360045867</c:v>
                </c:pt>
                <c:pt idx="80">
                  <c:v>250.37289615325901</c:v>
                </c:pt>
                <c:pt idx="81">
                  <c:v>233.72021690028501</c:v>
                </c:pt>
                <c:pt idx="82">
                  <c:v>265.41048355308402</c:v>
                </c:pt>
                <c:pt idx="83">
                  <c:v>276.68814995664201</c:v>
                </c:pt>
                <c:pt idx="84">
                  <c:v>252.54283893102399</c:v>
                </c:pt>
                <c:pt idx="85">
                  <c:v>268.69176193979803</c:v>
                </c:pt>
                <c:pt idx="86">
                  <c:v>274.62580497028603</c:v>
                </c:pt>
                <c:pt idx="87">
                  <c:v>281.84983841977601</c:v>
                </c:pt>
                <c:pt idx="88">
                  <c:v>267.52488226616998</c:v>
                </c:pt>
                <c:pt idx="89">
                  <c:v>271.90706887091198</c:v>
                </c:pt>
                <c:pt idx="90">
                  <c:v>279.21989836168899</c:v>
                </c:pt>
                <c:pt idx="91">
                  <c:v>301.87445622276198</c:v>
                </c:pt>
                <c:pt idx="92">
                  <c:v>241.688465949727</c:v>
                </c:pt>
                <c:pt idx="93">
                  <c:v>250.75739881051899</c:v>
                </c:pt>
                <c:pt idx="94">
                  <c:v>253.255094138717</c:v>
                </c:pt>
                <c:pt idx="95">
                  <c:v>217.26126407016801</c:v>
                </c:pt>
                <c:pt idx="96">
                  <c:v>248.65411544933801</c:v>
                </c:pt>
                <c:pt idx="97">
                  <c:v>220.40503313319601</c:v>
                </c:pt>
                <c:pt idx="98">
                  <c:v>219.50090869344601</c:v>
                </c:pt>
                <c:pt idx="99">
                  <c:v>200.20390067822299</c:v>
                </c:pt>
                <c:pt idx="100">
                  <c:v>239.80335691806999</c:v>
                </c:pt>
                <c:pt idx="101">
                  <c:v>233.153294760346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BD-47CF-87DC-17EE23D6FBEF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PrimeMarkets!$N$6:$N$123</c:f>
              <c:numCache>
                <c:formatCode>[$-409]mmm\-yy;@</c:formatCode>
                <c:ptCount val="11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  <c:pt idx="117">
                  <c:v>45838</c:v>
                </c:pt>
              </c:numCache>
            </c:numRef>
          </c:xVal>
          <c:yVal>
            <c:numRef>
              <c:f>PrimeMarkets!$S$6:$S$123</c:f>
              <c:numCache>
                <c:formatCode>0</c:formatCode>
                <c:ptCount val="118"/>
                <c:pt idx="0">
                  <c:v>58.615770738217201</c:v>
                </c:pt>
                <c:pt idx="1">
                  <c:v>62.2461632156188</c:v>
                </c:pt>
                <c:pt idx="2">
                  <c:v>65.758235169819898</c:v>
                </c:pt>
                <c:pt idx="3">
                  <c:v>65.475171135702297</c:v>
                </c:pt>
                <c:pt idx="4">
                  <c:v>65.962928727151805</c:v>
                </c:pt>
                <c:pt idx="5">
                  <c:v>69.834165240443099</c:v>
                </c:pt>
                <c:pt idx="6">
                  <c:v>74.858899836851606</c:v>
                </c:pt>
                <c:pt idx="7">
                  <c:v>77.340588652544</c:v>
                </c:pt>
                <c:pt idx="8">
                  <c:v>77.747785436389293</c:v>
                </c:pt>
                <c:pt idx="9">
                  <c:v>78.410915162119593</c:v>
                </c:pt>
                <c:pt idx="10">
                  <c:v>80.315997980492597</c:v>
                </c:pt>
                <c:pt idx="11">
                  <c:v>82.751925006481898</c:v>
                </c:pt>
                <c:pt idx="12">
                  <c:v>85.499474427790801</c:v>
                </c:pt>
                <c:pt idx="13">
                  <c:v>89.284883416430503</c:v>
                </c:pt>
                <c:pt idx="14">
                  <c:v>90.690906785578207</c:v>
                </c:pt>
                <c:pt idx="15">
                  <c:v>90.477951497737493</c:v>
                </c:pt>
                <c:pt idx="16">
                  <c:v>93.077075550289905</c:v>
                </c:pt>
                <c:pt idx="17">
                  <c:v>98.377221839488698</c:v>
                </c:pt>
                <c:pt idx="18">
                  <c:v>101.044041391237</c:v>
                </c:pt>
                <c:pt idx="19">
                  <c:v>100</c:v>
                </c:pt>
                <c:pt idx="20">
                  <c:v>100.268981682811</c:v>
                </c:pt>
                <c:pt idx="21">
                  <c:v>102.555191353372</c:v>
                </c:pt>
                <c:pt idx="22">
                  <c:v>103.31029642403099</c:v>
                </c:pt>
                <c:pt idx="23">
                  <c:v>102.592153743468</c:v>
                </c:pt>
                <c:pt idx="24">
                  <c:v>103.612429485211</c:v>
                </c:pt>
                <c:pt idx="25">
                  <c:v>106.307491692239</c:v>
                </c:pt>
                <c:pt idx="26">
                  <c:v>108.623430146895</c:v>
                </c:pt>
                <c:pt idx="27">
                  <c:v>109.923548983546</c:v>
                </c:pt>
                <c:pt idx="28">
                  <c:v>112.60728808387999</c:v>
                </c:pt>
                <c:pt idx="29">
                  <c:v>116.22575925696501</c:v>
                </c:pt>
                <c:pt idx="30">
                  <c:v>118.460933732198</c:v>
                </c:pt>
                <c:pt idx="31">
                  <c:v>120.74530571517001</c:v>
                </c:pt>
                <c:pt idx="32">
                  <c:v>125.104126433868</c:v>
                </c:pt>
                <c:pt idx="33">
                  <c:v>129.90705613129199</c:v>
                </c:pt>
                <c:pt idx="34">
                  <c:v>134.55266695509999</c:v>
                </c:pt>
                <c:pt idx="35">
                  <c:v>139.20282667878701</c:v>
                </c:pt>
                <c:pt idx="36">
                  <c:v>144.41597009473799</c:v>
                </c:pt>
                <c:pt idx="37">
                  <c:v>150.61382346243099</c:v>
                </c:pt>
                <c:pt idx="38">
                  <c:v>155.642160430139</c:v>
                </c:pt>
                <c:pt idx="39">
                  <c:v>158.993508788301</c:v>
                </c:pt>
                <c:pt idx="40">
                  <c:v>162.44284475970699</c:v>
                </c:pt>
                <c:pt idx="41">
                  <c:v>166.02636375314199</c:v>
                </c:pt>
                <c:pt idx="42">
                  <c:v>166.17503365453101</c:v>
                </c:pt>
                <c:pt idx="43">
                  <c:v>164.978592169736</c:v>
                </c:pt>
                <c:pt idx="44">
                  <c:v>168.63994434143299</c:v>
                </c:pt>
                <c:pt idx="45">
                  <c:v>175.53521875976301</c:v>
                </c:pt>
                <c:pt idx="46">
                  <c:v>173.39282102442201</c:v>
                </c:pt>
                <c:pt idx="47">
                  <c:v>166.071037117081</c:v>
                </c:pt>
                <c:pt idx="48">
                  <c:v>163.66841632234099</c:v>
                </c:pt>
                <c:pt idx="49">
                  <c:v>162.64610334630601</c:v>
                </c:pt>
                <c:pt idx="50">
                  <c:v>154.16839747409799</c:v>
                </c:pt>
                <c:pt idx="51">
                  <c:v>142.28733757109001</c:v>
                </c:pt>
                <c:pt idx="52">
                  <c:v>131.633522074615</c:v>
                </c:pt>
                <c:pt idx="53">
                  <c:v>122.122751349559</c:v>
                </c:pt>
                <c:pt idx="54">
                  <c:v>120.72559468342099</c:v>
                </c:pt>
                <c:pt idx="55">
                  <c:v>122.35056605529</c:v>
                </c:pt>
                <c:pt idx="56">
                  <c:v>118.686192329345</c:v>
                </c:pt>
                <c:pt idx="57">
                  <c:v>113.53919237014701</c:v>
                </c:pt>
                <c:pt idx="58">
                  <c:v>111.119486570231</c:v>
                </c:pt>
                <c:pt idx="59">
                  <c:v>109.092378462583</c:v>
                </c:pt>
                <c:pt idx="60">
                  <c:v>107.146968732396</c:v>
                </c:pt>
                <c:pt idx="61">
                  <c:v>108.69470154091501</c:v>
                </c:pt>
                <c:pt idx="62">
                  <c:v>110.400697694806</c:v>
                </c:pt>
                <c:pt idx="63">
                  <c:v>109.040309081873</c:v>
                </c:pt>
                <c:pt idx="64">
                  <c:v>107.503171850082</c:v>
                </c:pt>
                <c:pt idx="65">
                  <c:v>107.679980086059</c:v>
                </c:pt>
                <c:pt idx="66">
                  <c:v>110.717841403975</c:v>
                </c:pt>
                <c:pt idx="67">
                  <c:v>113.735857122239</c:v>
                </c:pt>
                <c:pt idx="68">
                  <c:v>115.01434631944301</c:v>
                </c:pt>
                <c:pt idx="69">
                  <c:v>116.43594093214701</c:v>
                </c:pt>
                <c:pt idx="70">
                  <c:v>119.063467042257</c:v>
                </c:pt>
                <c:pt idx="71">
                  <c:v>122.05109123041299</c:v>
                </c:pt>
                <c:pt idx="72">
                  <c:v>125.901156772721</c:v>
                </c:pt>
                <c:pt idx="73">
                  <c:v>131.25964415612299</c:v>
                </c:pt>
                <c:pt idx="74">
                  <c:v>133.35301200080301</c:v>
                </c:pt>
                <c:pt idx="75">
                  <c:v>133.84964450360999</c:v>
                </c:pt>
                <c:pt idx="76">
                  <c:v>137.99676763343601</c:v>
                </c:pt>
                <c:pt idx="77">
                  <c:v>143.04532792585599</c:v>
                </c:pt>
                <c:pt idx="78">
                  <c:v>143.253122663146</c:v>
                </c:pt>
                <c:pt idx="79">
                  <c:v>142.02565271851799</c:v>
                </c:pt>
                <c:pt idx="80">
                  <c:v>144.438834383917</c:v>
                </c:pt>
                <c:pt idx="81">
                  <c:v>148.51041476276299</c:v>
                </c:pt>
                <c:pt idx="82">
                  <c:v>152.75041516969901</c:v>
                </c:pt>
                <c:pt idx="83">
                  <c:v>156.42778867613501</c:v>
                </c:pt>
                <c:pt idx="84">
                  <c:v>162.15450934158801</c:v>
                </c:pt>
                <c:pt idx="85">
                  <c:v>169.22186755435999</c:v>
                </c:pt>
                <c:pt idx="86">
                  <c:v>169.730391869116</c:v>
                </c:pt>
                <c:pt idx="87">
                  <c:v>168.18944157719301</c:v>
                </c:pt>
                <c:pt idx="88">
                  <c:v>172.38329774899</c:v>
                </c:pt>
                <c:pt idx="89">
                  <c:v>178.32348099708901</c:v>
                </c:pt>
                <c:pt idx="90">
                  <c:v>179.73125166828299</c:v>
                </c:pt>
                <c:pt idx="91">
                  <c:v>179.49353303846499</c:v>
                </c:pt>
                <c:pt idx="92">
                  <c:v>182.13109744933001</c:v>
                </c:pt>
                <c:pt idx="93">
                  <c:v>185.47703832392301</c:v>
                </c:pt>
                <c:pt idx="94">
                  <c:v>186.99677238471099</c:v>
                </c:pt>
                <c:pt idx="95">
                  <c:v>187.01306882780099</c:v>
                </c:pt>
                <c:pt idx="96">
                  <c:v>186.02417224186399</c:v>
                </c:pt>
                <c:pt idx="97">
                  <c:v>183.998589346073</c:v>
                </c:pt>
                <c:pt idx="98">
                  <c:v>188.771180940785</c:v>
                </c:pt>
                <c:pt idx="99">
                  <c:v>195.617267429131</c:v>
                </c:pt>
                <c:pt idx="100">
                  <c:v>197.27432343326399</c:v>
                </c:pt>
                <c:pt idx="101">
                  <c:v>202.174897926141</c:v>
                </c:pt>
                <c:pt idx="102">
                  <c:v>211.16507618117001</c:v>
                </c:pt>
                <c:pt idx="103">
                  <c:v>215.95884992938301</c:v>
                </c:pt>
                <c:pt idx="104">
                  <c:v>220.018441956202</c:v>
                </c:pt>
                <c:pt idx="105">
                  <c:v>230.694999420963</c:v>
                </c:pt>
                <c:pt idx="106">
                  <c:v>230.56253187719901</c:v>
                </c:pt>
                <c:pt idx="107">
                  <c:v>220.588800786435</c:v>
                </c:pt>
                <c:pt idx="108">
                  <c:v>217.82262926516199</c:v>
                </c:pt>
                <c:pt idx="109">
                  <c:v>222.687962752099</c:v>
                </c:pt>
                <c:pt idx="110">
                  <c:v>222.222591516976</c:v>
                </c:pt>
                <c:pt idx="111">
                  <c:v>215.508119804416</c:v>
                </c:pt>
                <c:pt idx="112">
                  <c:v>215.20829525208899</c:v>
                </c:pt>
                <c:pt idx="113">
                  <c:v>216.613673083442</c:v>
                </c:pt>
                <c:pt idx="114">
                  <c:v>214.10075276022201</c:v>
                </c:pt>
                <c:pt idx="115">
                  <c:v>214.964384913864</c:v>
                </c:pt>
                <c:pt idx="116">
                  <c:v>217.07270419004001</c:v>
                </c:pt>
                <c:pt idx="117">
                  <c:v>212.37840418922801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BD-47CF-87DC-17EE23D6F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4032"/>
        <c:axId val="528474424"/>
      </c:scatterChart>
      <c:valAx>
        <c:axId val="528474032"/>
        <c:scaling>
          <c:orientation val="minMax"/>
          <c:max val="4586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424"/>
        <c:crosses val="autoZero"/>
        <c:crossBetween val="midCat"/>
        <c:majorUnit val="365"/>
      </c:valAx>
      <c:valAx>
        <c:axId val="5284744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03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PrimeMarkets!$N$22:$N$123</c:f>
              <c:numCache>
                <c:formatCode>[$-409]mmm\-yy;@</c:formatCode>
                <c:ptCount val="10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</c:numCache>
            </c:numRef>
          </c:xVal>
          <c:yVal>
            <c:numRef>
              <c:f>PrimeMarkets!$P$22:$P$123</c:f>
              <c:numCache>
                <c:formatCode>#,##0_);[Red]\(#,##0\)</c:formatCode>
                <c:ptCount val="102"/>
                <c:pt idx="0">
                  <c:v>90.437377445247407</c:v>
                </c:pt>
                <c:pt idx="1">
                  <c:v>103.875808681056</c:v>
                </c:pt>
                <c:pt idx="2">
                  <c:v>96.379451132814495</c:v>
                </c:pt>
                <c:pt idx="3">
                  <c:v>100</c:v>
                </c:pt>
                <c:pt idx="4">
                  <c:v>102.062002139786</c:v>
                </c:pt>
                <c:pt idx="5">
                  <c:v>108.390436795355</c:v>
                </c:pt>
                <c:pt idx="6">
                  <c:v>103.12273951409</c:v>
                </c:pt>
                <c:pt idx="7">
                  <c:v>102.817370429468</c:v>
                </c:pt>
                <c:pt idx="8">
                  <c:v>109.191972765001</c:v>
                </c:pt>
                <c:pt idx="9">
                  <c:v>106.85094220172</c:v>
                </c:pt>
                <c:pt idx="10">
                  <c:v>110.89855971301</c:v>
                </c:pt>
                <c:pt idx="11">
                  <c:v>116.660064963363</c:v>
                </c:pt>
                <c:pt idx="12">
                  <c:v>116.677686551056</c:v>
                </c:pt>
                <c:pt idx="13">
                  <c:v>119.53397979442801</c:v>
                </c:pt>
                <c:pt idx="14">
                  <c:v>115.676003738261</c:v>
                </c:pt>
                <c:pt idx="15">
                  <c:v>126.377206954352</c:v>
                </c:pt>
                <c:pt idx="16">
                  <c:v>128.49614617243901</c:v>
                </c:pt>
                <c:pt idx="17">
                  <c:v>133.88488194331001</c:v>
                </c:pt>
                <c:pt idx="18">
                  <c:v>139.34154365511301</c:v>
                </c:pt>
                <c:pt idx="19">
                  <c:v>139.944386365886</c:v>
                </c:pt>
                <c:pt idx="20">
                  <c:v>147.363225077603</c:v>
                </c:pt>
                <c:pt idx="21">
                  <c:v>152.48572616166101</c:v>
                </c:pt>
                <c:pt idx="22">
                  <c:v>152.83016259338601</c:v>
                </c:pt>
                <c:pt idx="23">
                  <c:v>164.239443507072</c:v>
                </c:pt>
                <c:pt idx="24">
                  <c:v>172.613400572654</c:v>
                </c:pt>
                <c:pt idx="25">
                  <c:v>171.537528903381</c:v>
                </c:pt>
                <c:pt idx="26">
                  <c:v>181.14497976128399</c:v>
                </c:pt>
                <c:pt idx="27">
                  <c:v>184.665872551239</c:v>
                </c:pt>
                <c:pt idx="28">
                  <c:v>191.684437354751</c:v>
                </c:pt>
                <c:pt idx="29">
                  <c:v>188.49132362763299</c:v>
                </c:pt>
                <c:pt idx="30">
                  <c:v>185.90472887671601</c:v>
                </c:pt>
                <c:pt idx="31">
                  <c:v>200.376764654673</c:v>
                </c:pt>
                <c:pt idx="32">
                  <c:v>191.64413916804801</c:v>
                </c:pt>
                <c:pt idx="33">
                  <c:v>188.70164240461801</c:v>
                </c:pt>
                <c:pt idx="34">
                  <c:v>192.96429675697499</c:v>
                </c:pt>
                <c:pt idx="35">
                  <c:v>171.436404044889</c:v>
                </c:pt>
                <c:pt idx="36">
                  <c:v>157.41544194556101</c:v>
                </c:pt>
                <c:pt idx="37">
                  <c:v>153.51147274373801</c:v>
                </c:pt>
                <c:pt idx="38">
                  <c:v>140.680870491295</c:v>
                </c:pt>
                <c:pt idx="39">
                  <c:v>136.590955495298</c:v>
                </c:pt>
                <c:pt idx="40">
                  <c:v>129.25361807947201</c:v>
                </c:pt>
                <c:pt idx="41">
                  <c:v>138.39148580374899</c:v>
                </c:pt>
                <c:pt idx="42">
                  <c:v>119.54852212635799</c:v>
                </c:pt>
                <c:pt idx="43">
                  <c:v>136.36908640802201</c:v>
                </c:pt>
                <c:pt idx="44">
                  <c:v>120.916893134085</c:v>
                </c:pt>
                <c:pt idx="45">
                  <c:v>132.523456917651</c:v>
                </c:pt>
                <c:pt idx="46">
                  <c:v>135.49844905230501</c:v>
                </c:pt>
                <c:pt idx="47">
                  <c:v>124.81855547779</c:v>
                </c:pt>
                <c:pt idx="48">
                  <c:v>134.72662888523899</c:v>
                </c:pt>
                <c:pt idx="49">
                  <c:v>124.25449506675901</c:v>
                </c:pt>
                <c:pt idx="50">
                  <c:v>125.47317266657799</c:v>
                </c:pt>
                <c:pt idx="51">
                  <c:v>139.667815440456</c:v>
                </c:pt>
                <c:pt idx="52">
                  <c:v>121.52870956975499</c:v>
                </c:pt>
                <c:pt idx="53">
                  <c:v>134.69039274724199</c:v>
                </c:pt>
                <c:pt idx="54">
                  <c:v>138.974340939515</c:v>
                </c:pt>
                <c:pt idx="55">
                  <c:v>143.09522898697799</c:v>
                </c:pt>
                <c:pt idx="56">
                  <c:v>151.807199208485</c:v>
                </c:pt>
                <c:pt idx="57">
                  <c:v>147.07373248240799</c:v>
                </c:pt>
                <c:pt idx="58">
                  <c:v>164.45295918149199</c:v>
                </c:pt>
                <c:pt idx="59">
                  <c:v>161.12763350867201</c:v>
                </c:pt>
                <c:pt idx="60">
                  <c:v>162.13714585090301</c:v>
                </c:pt>
                <c:pt idx="61">
                  <c:v>173.56594199817499</c:v>
                </c:pt>
                <c:pt idx="62">
                  <c:v>175.700274201545</c:v>
                </c:pt>
                <c:pt idx="63">
                  <c:v>174.53526049291</c:v>
                </c:pt>
                <c:pt idx="64">
                  <c:v>180.693252415519</c:v>
                </c:pt>
                <c:pt idx="65">
                  <c:v>186.94956039835199</c:v>
                </c:pt>
                <c:pt idx="66">
                  <c:v>190.86010425577899</c:v>
                </c:pt>
                <c:pt idx="67">
                  <c:v>201.390584498961</c:v>
                </c:pt>
                <c:pt idx="68">
                  <c:v>207.99763403476899</c:v>
                </c:pt>
                <c:pt idx="69">
                  <c:v>223.78661661544399</c:v>
                </c:pt>
                <c:pt idx="70">
                  <c:v>221.077748395984</c:v>
                </c:pt>
                <c:pt idx="71">
                  <c:v>225.34267161453201</c:v>
                </c:pt>
                <c:pt idx="72">
                  <c:v>239.267968803332</c:v>
                </c:pt>
                <c:pt idx="73">
                  <c:v>230.35811632362501</c:v>
                </c:pt>
                <c:pt idx="74">
                  <c:v>241.23600387939601</c:v>
                </c:pt>
                <c:pt idx="75">
                  <c:v>242.925448915613</c:v>
                </c:pt>
                <c:pt idx="76">
                  <c:v>265.63305363032401</c:v>
                </c:pt>
                <c:pt idx="77">
                  <c:v>242.44369590576699</c:v>
                </c:pt>
                <c:pt idx="78">
                  <c:v>250.43823031208399</c:v>
                </c:pt>
                <c:pt idx="79">
                  <c:v>268.863623141044</c:v>
                </c:pt>
                <c:pt idx="80">
                  <c:v>246.77958068854301</c:v>
                </c:pt>
                <c:pt idx="81">
                  <c:v>276.56104877276601</c:v>
                </c:pt>
                <c:pt idx="82">
                  <c:v>273.987709357455</c:v>
                </c:pt>
                <c:pt idx="83">
                  <c:v>287.63265699628698</c:v>
                </c:pt>
                <c:pt idx="84">
                  <c:v>301.14536258910402</c:v>
                </c:pt>
                <c:pt idx="85">
                  <c:v>310.62043043323899</c:v>
                </c:pt>
                <c:pt idx="86">
                  <c:v>331.14224202678702</c:v>
                </c:pt>
                <c:pt idx="87">
                  <c:v>348.74817070592098</c:v>
                </c:pt>
                <c:pt idx="88">
                  <c:v>356.10303539118303</c:v>
                </c:pt>
                <c:pt idx="89">
                  <c:v>375.10059110487703</c:v>
                </c:pt>
                <c:pt idx="90">
                  <c:v>390.924292369272</c:v>
                </c:pt>
                <c:pt idx="91">
                  <c:v>391.74865866677101</c:v>
                </c:pt>
                <c:pt idx="92">
                  <c:v>406.68255438064898</c:v>
                </c:pt>
                <c:pt idx="93">
                  <c:v>396.043743724423</c:v>
                </c:pt>
                <c:pt idx="94">
                  <c:v>410.15800927731698</c:v>
                </c:pt>
                <c:pt idx="95">
                  <c:v>400.18444139489202</c:v>
                </c:pt>
                <c:pt idx="96">
                  <c:v>424.57560103423901</c:v>
                </c:pt>
                <c:pt idx="97">
                  <c:v>416.21675412935798</c:v>
                </c:pt>
                <c:pt idx="98">
                  <c:v>417.76938449880703</c:v>
                </c:pt>
                <c:pt idx="99">
                  <c:v>435.68536855314301</c:v>
                </c:pt>
                <c:pt idx="100">
                  <c:v>422.80676333965999</c:v>
                </c:pt>
                <c:pt idx="101">
                  <c:v>430.21168170754299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29-46FE-A451-125D35155863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PrimeMarkets!$N$6:$N$123</c:f>
              <c:numCache>
                <c:formatCode>[$-409]mmm\-yy;@</c:formatCode>
                <c:ptCount val="11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  <c:pt idx="117">
                  <c:v>45838</c:v>
                </c:pt>
              </c:numCache>
            </c:numRef>
          </c:xVal>
          <c:yVal>
            <c:numRef>
              <c:f>PrimeMarkets!$T$6:$T$123</c:f>
              <c:numCache>
                <c:formatCode>0</c:formatCode>
                <c:ptCount val="118"/>
                <c:pt idx="0">
                  <c:v>68.025971959707803</c:v>
                </c:pt>
                <c:pt idx="1">
                  <c:v>70.267113023934698</c:v>
                </c:pt>
                <c:pt idx="2">
                  <c:v>71.772697887225902</c:v>
                </c:pt>
                <c:pt idx="3">
                  <c:v>70.476949377777302</c:v>
                </c:pt>
                <c:pt idx="4">
                  <c:v>70.300675443214502</c:v>
                </c:pt>
                <c:pt idx="5">
                  <c:v>73.012174460543605</c:v>
                </c:pt>
                <c:pt idx="6">
                  <c:v>77.083445288470202</c:v>
                </c:pt>
                <c:pt idx="7">
                  <c:v>79.214902048137702</c:v>
                </c:pt>
                <c:pt idx="8">
                  <c:v>79.378668629056705</c:v>
                </c:pt>
                <c:pt idx="9">
                  <c:v>79.649255122378804</c:v>
                </c:pt>
                <c:pt idx="10">
                  <c:v>81.363299433196801</c:v>
                </c:pt>
                <c:pt idx="11">
                  <c:v>84.098091540635494</c:v>
                </c:pt>
                <c:pt idx="12">
                  <c:v>86.853045163879301</c:v>
                </c:pt>
                <c:pt idx="13">
                  <c:v>87.933147319182098</c:v>
                </c:pt>
                <c:pt idx="14">
                  <c:v>88.29004680688</c:v>
                </c:pt>
                <c:pt idx="15">
                  <c:v>90.775581895233898</c:v>
                </c:pt>
                <c:pt idx="16">
                  <c:v>94.619793490746801</c:v>
                </c:pt>
                <c:pt idx="17">
                  <c:v>98.280001779048106</c:v>
                </c:pt>
                <c:pt idx="18">
                  <c:v>99.759138544441498</c:v>
                </c:pt>
                <c:pt idx="19">
                  <c:v>100</c:v>
                </c:pt>
                <c:pt idx="20">
                  <c:v>101.507350532887</c:v>
                </c:pt>
                <c:pt idx="21">
                  <c:v>102.90752398076501</c:v>
                </c:pt>
                <c:pt idx="22">
                  <c:v>102.76461895476901</c:v>
                </c:pt>
                <c:pt idx="23">
                  <c:v>102.778943081409</c:v>
                </c:pt>
                <c:pt idx="24">
                  <c:v>103.993134527969</c:v>
                </c:pt>
                <c:pt idx="25">
                  <c:v>106.94195553456601</c:v>
                </c:pt>
                <c:pt idx="26">
                  <c:v>110.63840906124101</c:v>
                </c:pt>
                <c:pt idx="27">
                  <c:v>112.047829624748</c:v>
                </c:pt>
                <c:pt idx="28">
                  <c:v>112.24081131116399</c:v>
                </c:pt>
                <c:pt idx="29">
                  <c:v>113.59760385569901</c:v>
                </c:pt>
                <c:pt idx="30">
                  <c:v>116.633639372332</c:v>
                </c:pt>
                <c:pt idx="31">
                  <c:v>120.596331185765</c:v>
                </c:pt>
                <c:pt idx="32">
                  <c:v>126.84473118897</c:v>
                </c:pt>
                <c:pt idx="33">
                  <c:v>133.95256570147399</c:v>
                </c:pt>
                <c:pt idx="34">
                  <c:v>135.23773779731201</c:v>
                </c:pt>
                <c:pt idx="35">
                  <c:v>136.02328313590601</c:v>
                </c:pt>
                <c:pt idx="36">
                  <c:v>143.85595491190301</c:v>
                </c:pt>
                <c:pt idx="37">
                  <c:v>153.01995352818199</c:v>
                </c:pt>
                <c:pt idx="38">
                  <c:v>156.33320323967601</c:v>
                </c:pt>
                <c:pt idx="39">
                  <c:v>158.330243492162</c:v>
                </c:pt>
                <c:pt idx="40">
                  <c:v>163.20340111451401</c:v>
                </c:pt>
                <c:pt idx="41">
                  <c:v>167.88588308351399</c:v>
                </c:pt>
                <c:pt idx="42">
                  <c:v>171.12298061312401</c:v>
                </c:pt>
                <c:pt idx="43">
                  <c:v>173.32332879841701</c:v>
                </c:pt>
                <c:pt idx="44">
                  <c:v>175.446052184038</c:v>
                </c:pt>
                <c:pt idx="45">
                  <c:v>178.21881824254501</c:v>
                </c:pt>
                <c:pt idx="46">
                  <c:v>178.680495858678</c:v>
                </c:pt>
                <c:pt idx="47">
                  <c:v>175.74690786271901</c:v>
                </c:pt>
                <c:pt idx="48">
                  <c:v>172.750678899397</c:v>
                </c:pt>
                <c:pt idx="49">
                  <c:v>171.647053515598</c:v>
                </c:pt>
                <c:pt idx="50">
                  <c:v>165.37587632229199</c:v>
                </c:pt>
                <c:pt idx="51">
                  <c:v>154.30014208075499</c:v>
                </c:pt>
                <c:pt idx="52">
                  <c:v>143.24439576411999</c:v>
                </c:pt>
                <c:pt idx="53">
                  <c:v>136.081522568049</c:v>
                </c:pt>
                <c:pt idx="54">
                  <c:v>133.18027004475999</c:v>
                </c:pt>
                <c:pt idx="55">
                  <c:v>129.70437754921599</c:v>
                </c:pt>
                <c:pt idx="56">
                  <c:v>127.667304500163</c:v>
                </c:pt>
                <c:pt idx="57">
                  <c:v>128.99210141315001</c:v>
                </c:pt>
                <c:pt idx="58">
                  <c:v>125.289950791083</c:v>
                </c:pt>
                <c:pt idx="59">
                  <c:v>118.279902088848</c:v>
                </c:pt>
                <c:pt idx="60">
                  <c:v>118.126004869844</c:v>
                </c:pt>
                <c:pt idx="61">
                  <c:v>123.02350069558599</c:v>
                </c:pt>
                <c:pt idx="62">
                  <c:v>122.775511749061</c:v>
                </c:pt>
                <c:pt idx="63">
                  <c:v>118.644208955243</c:v>
                </c:pt>
                <c:pt idx="64">
                  <c:v>118.335170830157</c:v>
                </c:pt>
                <c:pt idx="65">
                  <c:v>120.493843004632</c:v>
                </c:pt>
                <c:pt idx="66">
                  <c:v>123.377764462049</c:v>
                </c:pt>
                <c:pt idx="67">
                  <c:v>124.223924052122</c:v>
                </c:pt>
                <c:pt idx="68">
                  <c:v>124.99901143829599</c:v>
                </c:pt>
                <c:pt idx="69">
                  <c:v>129.161966754302</c:v>
                </c:pt>
                <c:pt idx="70">
                  <c:v>133.41564785024499</c:v>
                </c:pt>
                <c:pt idx="71">
                  <c:v>135.249068565708</c:v>
                </c:pt>
                <c:pt idx="72">
                  <c:v>139.45257723955999</c:v>
                </c:pt>
                <c:pt idx="73">
                  <c:v>146.783914331745</c:v>
                </c:pt>
                <c:pt idx="74">
                  <c:v>150.67795537892201</c:v>
                </c:pt>
                <c:pt idx="75">
                  <c:v>151.30682990513299</c:v>
                </c:pt>
                <c:pt idx="76">
                  <c:v>154.89626575700001</c:v>
                </c:pt>
                <c:pt idx="77">
                  <c:v>161.750383816294</c:v>
                </c:pt>
                <c:pt idx="78">
                  <c:v>164.21383048833201</c:v>
                </c:pt>
                <c:pt idx="79">
                  <c:v>163.23675529744901</c:v>
                </c:pt>
                <c:pt idx="80">
                  <c:v>168.18792011619101</c:v>
                </c:pt>
                <c:pt idx="81">
                  <c:v>177.42062567967</c:v>
                </c:pt>
                <c:pt idx="82">
                  <c:v>180.57651428436401</c:v>
                </c:pt>
                <c:pt idx="83">
                  <c:v>180.591568570059</c:v>
                </c:pt>
                <c:pt idx="84">
                  <c:v>190.810339899795</c:v>
                </c:pt>
                <c:pt idx="85">
                  <c:v>207.80602143001599</c:v>
                </c:pt>
                <c:pt idx="86">
                  <c:v>212.119870861648</c:v>
                </c:pt>
                <c:pt idx="87">
                  <c:v>208.03194250490299</c:v>
                </c:pt>
                <c:pt idx="88">
                  <c:v>210.96906459653701</c:v>
                </c:pt>
                <c:pt idx="89">
                  <c:v>217.29166854136099</c:v>
                </c:pt>
                <c:pt idx="90">
                  <c:v>222.886847525528</c:v>
                </c:pt>
                <c:pt idx="91">
                  <c:v>226.97299037974199</c:v>
                </c:pt>
                <c:pt idx="92">
                  <c:v>230.83517010310999</c:v>
                </c:pt>
                <c:pt idx="93">
                  <c:v>234.116982881572</c:v>
                </c:pt>
                <c:pt idx="94">
                  <c:v>237.10665738246499</c:v>
                </c:pt>
                <c:pt idx="95">
                  <c:v>241.19129588220201</c:v>
                </c:pt>
                <c:pt idx="96">
                  <c:v>246.749174155031</c:v>
                </c:pt>
                <c:pt idx="97">
                  <c:v>251.707757656995</c:v>
                </c:pt>
                <c:pt idx="98">
                  <c:v>258.03953550508601</c:v>
                </c:pt>
                <c:pt idx="99">
                  <c:v>266.68005149168403</c:v>
                </c:pt>
                <c:pt idx="100">
                  <c:v>277.72937942765998</c:v>
                </c:pt>
                <c:pt idx="101">
                  <c:v>293.36032487894897</c:v>
                </c:pt>
                <c:pt idx="102">
                  <c:v>307.09220896174799</c:v>
                </c:pt>
                <c:pt idx="103">
                  <c:v>316.75464588690102</c:v>
                </c:pt>
                <c:pt idx="104">
                  <c:v>335.56787786016599</c:v>
                </c:pt>
                <c:pt idx="105">
                  <c:v>361.594654874703</c:v>
                </c:pt>
                <c:pt idx="106">
                  <c:v>363.740717095739</c:v>
                </c:pt>
                <c:pt idx="107">
                  <c:v>355.39283024607499</c:v>
                </c:pt>
                <c:pt idx="108">
                  <c:v>364.837963785395</c:v>
                </c:pt>
                <c:pt idx="109">
                  <c:v>381.20631222384202</c:v>
                </c:pt>
                <c:pt idx="110">
                  <c:v>387.152985695599</c:v>
                </c:pt>
                <c:pt idx="111">
                  <c:v>386.45186828892599</c:v>
                </c:pt>
                <c:pt idx="112">
                  <c:v>391.32963441046599</c:v>
                </c:pt>
                <c:pt idx="113">
                  <c:v>400.08371791681299</c:v>
                </c:pt>
                <c:pt idx="114">
                  <c:v>406.72022057990898</c:v>
                </c:pt>
                <c:pt idx="115">
                  <c:v>408.64073590007501</c:v>
                </c:pt>
                <c:pt idx="116">
                  <c:v>408.44142827701103</c:v>
                </c:pt>
                <c:pt idx="117">
                  <c:v>409.62660225430699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29-46FE-A451-125D35155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5208"/>
        <c:axId val="528475600"/>
      </c:scatterChart>
      <c:valAx>
        <c:axId val="528475208"/>
        <c:scaling>
          <c:orientation val="minMax"/>
          <c:max val="4586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600"/>
        <c:crosses val="autoZero"/>
        <c:crossBetween val="midCat"/>
        <c:majorUnit val="365"/>
      </c:valAx>
      <c:valAx>
        <c:axId val="52847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20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PrimeMarkets!$N$22:$N$123</c:f>
              <c:numCache>
                <c:formatCode>[$-409]mmm\-yy;@</c:formatCode>
                <c:ptCount val="10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</c:numCache>
            </c:numRef>
          </c:xVal>
          <c:yVal>
            <c:numRef>
              <c:f>PrimeMarkets!$Q$22:$Q$123</c:f>
              <c:numCache>
                <c:formatCode>#,##0_);[Red]\(#,##0\)</c:formatCode>
                <c:ptCount val="102"/>
                <c:pt idx="0">
                  <c:v>89.008731178620295</c:v>
                </c:pt>
                <c:pt idx="1">
                  <c:v>99.157092633987801</c:v>
                </c:pt>
                <c:pt idx="2">
                  <c:v>98.038093739616301</c:v>
                </c:pt>
                <c:pt idx="3">
                  <c:v>100</c:v>
                </c:pt>
                <c:pt idx="4">
                  <c:v>103.261512836566</c:v>
                </c:pt>
                <c:pt idx="5">
                  <c:v>101.431795358426</c:v>
                </c:pt>
                <c:pt idx="6">
                  <c:v>105.140787884848</c:v>
                </c:pt>
                <c:pt idx="7">
                  <c:v>103.267845566144</c:v>
                </c:pt>
                <c:pt idx="8">
                  <c:v>113.355948056861</c:v>
                </c:pt>
                <c:pt idx="9">
                  <c:v>113.26314570609701</c:v>
                </c:pt>
                <c:pt idx="10">
                  <c:v>119.674722420737</c:v>
                </c:pt>
                <c:pt idx="11">
                  <c:v>124.87074172568499</c:v>
                </c:pt>
                <c:pt idx="12">
                  <c:v>124.320460252619</c:v>
                </c:pt>
                <c:pt idx="13">
                  <c:v>135.55233409634701</c:v>
                </c:pt>
                <c:pt idx="14">
                  <c:v>144.88927524774601</c:v>
                </c:pt>
                <c:pt idx="15">
                  <c:v>145.57862970031999</c:v>
                </c:pt>
                <c:pt idx="16">
                  <c:v>153.520291604129</c:v>
                </c:pt>
                <c:pt idx="17">
                  <c:v>162.71826491018101</c:v>
                </c:pt>
                <c:pt idx="18">
                  <c:v>167.95315473131001</c:v>
                </c:pt>
                <c:pt idx="19">
                  <c:v>172.10255613609201</c:v>
                </c:pt>
                <c:pt idx="20">
                  <c:v>187.52403600317999</c:v>
                </c:pt>
                <c:pt idx="21">
                  <c:v>199.67338141972701</c:v>
                </c:pt>
                <c:pt idx="22">
                  <c:v>202.54787150321101</c:v>
                </c:pt>
                <c:pt idx="23">
                  <c:v>200.69723914495501</c:v>
                </c:pt>
                <c:pt idx="24">
                  <c:v>211.11797419335599</c:v>
                </c:pt>
                <c:pt idx="25">
                  <c:v>224.14148083293301</c:v>
                </c:pt>
                <c:pt idx="26">
                  <c:v>216.057259367054</c:v>
                </c:pt>
                <c:pt idx="27">
                  <c:v>217.716862448782</c:v>
                </c:pt>
                <c:pt idx="28">
                  <c:v>226.31551059906101</c:v>
                </c:pt>
                <c:pt idx="29">
                  <c:v>237.75635093377801</c:v>
                </c:pt>
                <c:pt idx="30">
                  <c:v>243.03268562376499</c:v>
                </c:pt>
                <c:pt idx="31">
                  <c:v>226.47169149772901</c:v>
                </c:pt>
                <c:pt idx="32">
                  <c:v>225.85505305172001</c:v>
                </c:pt>
                <c:pt idx="33">
                  <c:v>231.780791571854</c:v>
                </c:pt>
                <c:pt idx="34">
                  <c:v>210.36615725214801</c:v>
                </c:pt>
                <c:pt idx="35">
                  <c:v>222.497163608823</c:v>
                </c:pt>
                <c:pt idx="36">
                  <c:v>197.05407262096799</c:v>
                </c:pt>
                <c:pt idx="37">
                  <c:v>197.701063077371</c:v>
                </c:pt>
                <c:pt idx="38">
                  <c:v>184.42658300059699</c:v>
                </c:pt>
                <c:pt idx="39">
                  <c:v>173.50235390368701</c:v>
                </c:pt>
                <c:pt idx="40">
                  <c:v>187.529791985619</c:v>
                </c:pt>
                <c:pt idx="41">
                  <c:v>157.56708608665701</c:v>
                </c:pt>
                <c:pt idx="42">
                  <c:v>168.40236449077</c:v>
                </c:pt>
                <c:pt idx="43">
                  <c:v>174.63564166131599</c:v>
                </c:pt>
                <c:pt idx="44">
                  <c:v>179.04702610689199</c:v>
                </c:pt>
                <c:pt idx="45">
                  <c:v>170.45242568722401</c:v>
                </c:pt>
                <c:pt idx="46">
                  <c:v>175.46399764050801</c:v>
                </c:pt>
                <c:pt idx="47">
                  <c:v>178.149685907638</c:v>
                </c:pt>
                <c:pt idx="48">
                  <c:v>179.616801376674</c:v>
                </c:pt>
                <c:pt idx="49">
                  <c:v>191.63601472018499</c:v>
                </c:pt>
                <c:pt idx="50">
                  <c:v>184.38702501471701</c:v>
                </c:pt>
                <c:pt idx="51">
                  <c:v>192.65475047522</c:v>
                </c:pt>
                <c:pt idx="52">
                  <c:v>191.170944188551</c:v>
                </c:pt>
                <c:pt idx="53">
                  <c:v>202.408037847006</c:v>
                </c:pt>
                <c:pt idx="54">
                  <c:v>215.89103074529001</c:v>
                </c:pt>
                <c:pt idx="55">
                  <c:v>222.63917249048899</c:v>
                </c:pt>
                <c:pt idx="56">
                  <c:v>222.87101489948199</c:v>
                </c:pt>
                <c:pt idx="57">
                  <c:v>228.923397720764</c:v>
                </c:pt>
                <c:pt idx="58">
                  <c:v>235.69131008636799</c:v>
                </c:pt>
                <c:pt idx="59">
                  <c:v>246.05082388148301</c:v>
                </c:pt>
                <c:pt idx="60">
                  <c:v>248.66255419267401</c:v>
                </c:pt>
                <c:pt idx="61">
                  <c:v>247.25197152100699</c:v>
                </c:pt>
                <c:pt idx="62">
                  <c:v>262.302468859339</c:v>
                </c:pt>
                <c:pt idx="63">
                  <c:v>264.89815233443898</c:v>
                </c:pt>
                <c:pt idx="64">
                  <c:v>267.61558409690099</c:v>
                </c:pt>
                <c:pt idx="65">
                  <c:v>278.27026062063499</c:v>
                </c:pt>
                <c:pt idx="66">
                  <c:v>284.77982822662199</c:v>
                </c:pt>
                <c:pt idx="67">
                  <c:v>298.22348283602702</c:v>
                </c:pt>
                <c:pt idx="68">
                  <c:v>302.40839554469102</c:v>
                </c:pt>
                <c:pt idx="69">
                  <c:v>301.40781502043399</c:v>
                </c:pt>
                <c:pt idx="70">
                  <c:v>315.81719678543402</c:v>
                </c:pt>
                <c:pt idx="71">
                  <c:v>325.41790428861901</c:v>
                </c:pt>
                <c:pt idx="72">
                  <c:v>341.34719906795499</c:v>
                </c:pt>
                <c:pt idx="73">
                  <c:v>329.940165926296</c:v>
                </c:pt>
                <c:pt idx="74">
                  <c:v>323.14252071137798</c:v>
                </c:pt>
                <c:pt idx="75">
                  <c:v>331.55561339525298</c:v>
                </c:pt>
                <c:pt idx="76">
                  <c:v>337.01307948036202</c:v>
                </c:pt>
                <c:pt idx="77">
                  <c:v>351.02629676920299</c:v>
                </c:pt>
                <c:pt idx="78">
                  <c:v>330.36090361059098</c:v>
                </c:pt>
                <c:pt idx="79">
                  <c:v>324.00146129070498</c:v>
                </c:pt>
                <c:pt idx="80">
                  <c:v>330.95145776814798</c:v>
                </c:pt>
                <c:pt idx="81">
                  <c:v>332.36660628609502</c:v>
                </c:pt>
                <c:pt idx="82">
                  <c:v>340.42912889913498</c:v>
                </c:pt>
                <c:pt idx="83">
                  <c:v>347.99299856643802</c:v>
                </c:pt>
                <c:pt idx="84">
                  <c:v>365.77691460880499</c:v>
                </c:pt>
                <c:pt idx="85">
                  <c:v>355.047517602413</c:v>
                </c:pt>
                <c:pt idx="86">
                  <c:v>364.43470350080099</c:v>
                </c:pt>
                <c:pt idx="87">
                  <c:v>403.84800745542702</c:v>
                </c:pt>
                <c:pt idx="88">
                  <c:v>365.43901445908699</c:v>
                </c:pt>
                <c:pt idx="89">
                  <c:v>391.75190502169602</c:v>
                </c:pt>
                <c:pt idx="90">
                  <c:v>409.40286762023499</c:v>
                </c:pt>
                <c:pt idx="91">
                  <c:v>401.00851626828103</c:v>
                </c:pt>
                <c:pt idx="92">
                  <c:v>408.32161655206397</c:v>
                </c:pt>
                <c:pt idx="93">
                  <c:v>396.87336170023502</c:v>
                </c:pt>
                <c:pt idx="94">
                  <c:v>400.76620317559099</c:v>
                </c:pt>
                <c:pt idx="95">
                  <c:v>396.578471642708</c:v>
                </c:pt>
                <c:pt idx="96">
                  <c:v>420.06801137204297</c:v>
                </c:pt>
                <c:pt idx="97">
                  <c:v>392.187918289972</c:v>
                </c:pt>
                <c:pt idx="98">
                  <c:v>415.05198883993302</c:v>
                </c:pt>
                <c:pt idx="99">
                  <c:v>395.06694107343702</c:v>
                </c:pt>
                <c:pt idx="100">
                  <c:v>407.358101972432</c:v>
                </c:pt>
                <c:pt idx="101">
                  <c:v>397.35885437342603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AB-43B6-9B46-C7D84F82317E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PrimeMarkets!$N$6:$N$123</c:f>
              <c:numCache>
                <c:formatCode>[$-409]mmm\-yy;@</c:formatCode>
                <c:ptCount val="11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  <c:pt idx="117">
                  <c:v>45838</c:v>
                </c:pt>
              </c:numCache>
            </c:numRef>
          </c:xVal>
          <c:yVal>
            <c:numRef>
              <c:f>PrimeMarkets!$U$6:$U$123</c:f>
              <c:numCache>
                <c:formatCode>0</c:formatCode>
                <c:ptCount val="118"/>
                <c:pt idx="0">
                  <c:v>69.003729504196897</c:v>
                </c:pt>
                <c:pt idx="1">
                  <c:v>67.955569979357406</c:v>
                </c:pt>
                <c:pt idx="2">
                  <c:v>69.851864743800704</c:v>
                </c:pt>
                <c:pt idx="3">
                  <c:v>74.283126336537507</c:v>
                </c:pt>
                <c:pt idx="4">
                  <c:v>76.393352505318902</c:v>
                </c:pt>
                <c:pt idx="5">
                  <c:v>76.969744522461298</c:v>
                </c:pt>
                <c:pt idx="6">
                  <c:v>79.241318349291205</c:v>
                </c:pt>
                <c:pt idx="7">
                  <c:v>82.064136931469093</c:v>
                </c:pt>
                <c:pt idx="8">
                  <c:v>83.477910621722799</c:v>
                </c:pt>
                <c:pt idx="9">
                  <c:v>84.643846184613295</c:v>
                </c:pt>
                <c:pt idx="10">
                  <c:v>84.958476442815297</c:v>
                </c:pt>
                <c:pt idx="11">
                  <c:v>85.535477138047398</c:v>
                </c:pt>
                <c:pt idx="12">
                  <c:v>87.8438580133286</c:v>
                </c:pt>
                <c:pt idx="13">
                  <c:v>91.098373227620002</c:v>
                </c:pt>
                <c:pt idx="14">
                  <c:v>93.718896964125193</c:v>
                </c:pt>
                <c:pt idx="15">
                  <c:v>94.908421483296905</c:v>
                </c:pt>
                <c:pt idx="16">
                  <c:v>96.237739182588896</c:v>
                </c:pt>
                <c:pt idx="17">
                  <c:v>98.356134767612005</c:v>
                </c:pt>
                <c:pt idx="18">
                  <c:v>99.361217524274394</c:v>
                </c:pt>
                <c:pt idx="19">
                  <c:v>100</c:v>
                </c:pt>
                <c:pt idx="20">
                  <c:v>102.207242159636</c:v>
                </c:pt>
                <c:pt idx="21">
                  <c:v>105.399652791896</c:v>
                </c:pt>
                <c:pt idx="22">
                  <c:v>107.597727399741</c:v>
                </c:pt>
                <c:pt idx="23">
                  <c:v>108.51212163984999</c:v>
                </c:pt>
                <c:pt idx="24">
                  <c:v>109.819328327262</c:v>
                </c:pt>
                <c:pt idx="25">
                  <c:v>112.56371922981501</c:v>
                </c:pt>
                <c:pt idx="26">
                  <c:v>116.91919146623999</c:v>
                </c:pt>
                <c:pt idx="27">
                  <c:v>120.9454245128</c:v>
                </c:pt>
                <c:pt idx="28">
                  <c:v>124.84941396712</c:v>
                </c:pt>
                <c:pt idx="29">
                  <c:v>128.72376154204801</c:v>
                </c:pt>
                <c:pt idx="30">
                  <c:v>132.603452957261</c:v>
                </c:pt>
                <c:pt idx="31">
                  <c:v>138.071882417659</c:v>
                </c:pt>
                <c:pt idx="32">
                  <c:v>145.27519032541699</c:v>
                </c:pt>
                <c:pt idx="33">
                  <c:v>152.170692862414</c:v>
                </c:pt>
                <c:pt idx="34">
                  <c:v>155.56660343439299</c:v>
                </c:pt>
                <c:pt idx="35">
                  <c:v>159.24234086794601</c:v>
                </c:pt>
                <c:pt idx="36">
                  <c:v>169.65205065056799</c:v>
                </c:pt>
                <c:pt idx="37">
                  <c:v>182.25037089366899</c:v>
                </c:pt>
                <c:pt idx="38">
                  <c:v>183.46022730950199</c:v>
                </c:pt>
                <c:pt idx="39">
                  <c:v>181.397563870179</c:v>
                </c:pt>
                <c:pt idx="40">
                  <c:v>187.72296842008799</c:v>
                </c:pt>
                <c:pt idx="41">
                  <c:v>193.30109160724601</c:v>
                </c:pt>
                <c:pt idx="42">
                  <c:v>189.477806661215</c:v>
                </c:pt>
                <c:pt idx="43">
                  <c:v>187.20484133688799</c:v>
                </c:pt>
                <c:pt idx="44">
                  <c:v>194.094333359091</c:v>
                </c:pt>
                <c:pt idx="45">
                  <c:v>199.45998786209901</c:v>
                </c:pt>
                <c:pt idx="46">
                  <c:v>194.26059196380601</c:v>
                </c:pt>
                <c:pt idx="47">
                  <c:v>186.90112293962699</c:v>
                </c:pt>
                <c:pt idx="48">
                  <c:v>184.316107059866</c:v>
                </c:pt>
                <c:pt idx="49">
                  <c:v>181.55852769021399</c:v>
                </c:pt>
                <c:pt idx="50">
                  <c:v>169.38574265061101</c:v>
                </c:pt>
                <c:pt idx="51">
                  <c:v>156.82927482443199</c:v>
                </c:pt>
                <c:pt idx="52">
                  <c:v>151.68465514083999</c:v>
                </c:pt>
                <c:pt idx="53">
                  <c:v>148.50684125432099</c:v>
                </c:pt>
                <c:pt idx="54">
                  <c:v>145.15375951487101</c:v>
                </c:pt>
                <c:pt idx="55">
                  <c:v>141.284404849411</c:v>
                </c:pt>
                <c:pt idx="56">
                  <c:v>137.19025831911401</c:v>
                </c:pt>
                <c:pt idx="57">
                  <c:v>132.47982834068799</c:v>
                </c:pt>
                <c:pt idx="58">
                  <c:v>132.295935962328</c:v>
                </c:pt>
                <c:pt idx="59">
                  <c:v>133.859591200057</c:v>
                </c:pt>
                <c:pt idx="60">
                  <c:v>131.91016616205599</c:v>
                </c:pt>
                <c:pt idx="61">
                  <c:v>129.71191898932099</c:v>
                </c:pt>
                <c:pt idx="62">
                  <c:v>130.229334515598</c:v>
                </c:pt>
                <c:pt idx="63">
                  <c:v>131.29641831727099</c:v>
                </c:pt>
                <c:pt idx="64">
                  <c:v>131.85746942113599</c:v>
                </c:pt>
                <c:pt idx="65">
                  <c:v>134.16657320098301</c:v>
                </c:pt>
                <c:pt idx="66">
                  <c:v>136.70834802898599</c:v>
                </c:pt>
                <c:pt idx="67">
                  <c:v>137.63360904245201</c:v>
                </c:pt>
                <c:pt idx="68">
                  <c:v>140.98767928520999</c:v>
                </c:pt>
                <c:pt idx="69">
                  <c:v>149.326405608019</c:v>
                </c:pt>
                <c:pt idx="70">
                  <c:v>152.64752517339599</c:v>
                </c:pt>
                <c:pt idx="71">
                  <c:v>150.582611712681</c:v>
                </c:pt>
                <c:pt idx="72">
                  <c:v>153.42062280265401</c:v>
                </c:pt>
                <c:pt idx="73">
                  <c:v>160.34365279722601</c:v>
                </c:pt>
                <c:pt idx="74">
                  <c:v>164.604837575327</c:v>
                </c:pt>
                <c:pt idx="75">
                  <c:v>165.68157986776399</c:v>
                </c:pt>
                <c:pt idx="76">
                  <c:v>168.83557295452201</c:v>
                </c:pt>
                <c:pt idx="77">
                  <c:v>172.77718545883999</c:v>
                </c:pt>
                <c:pt idx="78">
                  <c:v>173.86409253298399</c:v>
                </c:pt>
                <c:pt idx="79">
                  <c:v>174.76827935163701</c:v>
                </c:pt>
                <c:pt idx="80">
                  <c:v>179.10326805950601</c:v>
                </c:pt>
                <c:pt idx="81">
                  <c:v>184.698194853491</c:v>
                </c:pt>
                <c:pt idx="82">
                  <c:v>188.711921294875</c:v>
                </c:pt>
                <c:pt idx="83">
                  <c:v>192.46451678853401</c:v>
                </c:pt>
                <c:pt idx="84">
                  <c:v>200.03332530192301</c:v>
                </c:pt>
                <c:pt idx="85">
                  <c:v>209.17916198526501</c:v>
                </c:pt>
                <c:pt idx="86">
                  <c:v>210.88358610157599</c:v>
                </c:pt>
                <c:pt idx="87">
                  <c:v>208.34742768738701</c:v>
                </c:pt>
                <c:pt idx="88">
                  <c:v>208.60144342752099</c:v>
                </c:pt>
                <c:pt idx="89">
                  <c:v>209.877688328538</c:v>
                </c:pt>
                <c:pt idx="90">
                  <c:v>211.40613269234399</c:v>
                </c:pt>
                <c:pt idx="91">
                  <c:v>212.49836248585899</c:v>
                </c:pt>
                <c:pt idx="92">
                  <c:v>212.358564071193</c:v>
                </c:pt>
                <c:pt idx="93">
                  <c:v>212.03827053104399</c:v>
                </c:pt>
                <c:pt idx="94">
                  <c:v>213.780949298232</c:v>
                </c:pt>
                <c:pt idx="95">
                  <c:v>216.260819071615</c:v>
                </c:pt>
                <c:pt idx="96">
                  <c:v>215.57397413600501</c:v>
                </c:pt>
                <c:pt idx="97">
                  <c:v>211.89777417517001</c:v>
                </c:pt>
                <c:pt idx="98">
                  <c:v>214.748809589681</c:v>
                </c:pt>
                <c:pt idx="99">
                  <c:v>223.170992599855</c:v>
                </c:pt>
                <c:pt idx="100">
                  <c:v>230.88879266768899</c:v>
                </c:pt>
                <c:pt idx="101">
                  <c:v>241.09389750798701</c:v>
                </c:pt>
                <c:pt idx="102">
                  <c:v>250.785037310371</c:v>
                </c:pt>
                <c:pt idx="103">
                  <c:v>255.957410170114</c:v>
                </c:pt>
                <c:pt idx="104">
                  <c:v>261.61968732298101</c:v>
                </c:pt>
                <c:pt idx="105">
                  <c:v>269.03919472208401</c:v>
                </c:pt>
                <c:pt idx="106">
                  <c:v>269.43611146483897</c:v>
                </c:pt>
                <c:pt idx="107">
                  <c:v>266.81941524018902</c:v>
                </c:pt>
                <c:pt idx="108">
                  <c:v>267.65879368060803</c:v>
                </c:pt>
                <c:pt idx="109">
                  <c:v>272.46137562999598</c:v>
                </c:pt>
                <c:pt idx="110">
                  <c:v>277.51795747059498</c:v>
                </c:pt>
                <c:pt idx="111">
                  <c:v>278.316875083475</c:v>
                </c:pt>
                <c:pt idx="112">
                  <c:v>279.52706629345698</c:v>
                </c:pt>
                <c:pt idx="113">
                  <c:v>282.53706012784198</c:v>
                </c:pt>
                <c:pt idx="114">
                  <c:v>284.38143724239802</c:v>
                </c:pt>
                <c:pt idx="115">
                  <c:v>284.95244215326102</c:v>
                </c:pt>
                <c:pt idx="116">
                  <c:v>283.92750310943097</c:v>
                </c:pt>
                <c:pt idx="117">
                  <c:v>280.30026288445998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AB-43B6-9B46-C7D84F823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30144"/>
        <c:axId val="526029752"/>
      </c:scatterChart>
      <c:valAx>
        <c:axId val="526030144"/>
        <c:scaling>
          <c:orientation val="minMax"/>
          <c:max val="4586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9752"/>
        <c:crosses val="autoZero"/>
        <c:crossBetween val="midCat"/>
        <c:majorUnit val="365"/>
      </c:valAx>
      <c:valAx>
        <c:axId val="5260297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301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PrimeMarkets!$N$22:$N$123</c:f>
              <c:numCache>
                <c:formatCode>[$-409]mmm\-yy;@</c:formatCode>
                <c:ptCount val="10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</c:numCache>
            </c:numRef>
          </c:xVal>
          <c:yVal>
            <c:numRef>
              <c:f>PrimeMarkets!$R$22:$R$123</c:f>
              <c:numCache>
                <c:formatCode>#,##0_);[Red]\(#,##0\)</c:formatCode>
                <c:ptCount val="102"/>
                <c:pt idx="0">
                  <c:v>93.063447824937796</c:v>
                </c:pt>
                <c:pt idx="1">
                  <c:v>99.2279916147466</c:v>
                </c:pt>
                <c:pt idx="2">
                  <c:v>100.94438839479299</c:v>
                </c:pt>
                <c:pt idx="3">
                  <c:v>100</c:v>
                </c:pt>
                <c:pt idx="4">
                  <c:v>103.431326742621</c:v>
                </c:pt>
                <c:pt idx="5">
                  <c:v>111.896113705761</c:v>
                </c:pt>
                <c:pt idx="6">
                  <c:v>113.994260763046</c:v>
                </c:pt>
                <c:pt idx="7">
                  <c:v>114.108916576494</c:v>
                </c:pt>
                <c:pt idx="8">
                  <c:v>121.40668139103499</c:v>
                </c:pt>
                <c:pt idx="9">
                  <c:v>127.912328654243</c:v>
                </c:pt>
                <c:pt idx="10">
                  <c:v>132.20749250192699</c:v>
                </c:pt>
                <c:pt idx="11">
                  <c:v>140.68622220581599</c:v>
                </c:pt>
                <c:pt idx="12">
                  <c:v>142.59499828944101</c:v>
                </c:pt>
                <c:pt idx="13">
                  <c:v>152.54439422504899</c:v>
                </c:pt>
                <c:pt idx="14">
                  <c:v>161.284942158078</c:v>
                </c:pt>
                <c:pt idx="15">
                  <c:v>161.38260990018401</c:v>
                </c:pt>
                <c:pt idx="16">
                  <c:v>170.65487147260501</c:v>
                </c:pt>
                <c:pt idx="17">
                  <c:v>175.147509525874</c:v>
                </c:pt>
                <c:pt idx="18">
                  <c:v>185.099007853637</c:v>
                </c:pt>
                <c:pt idx="19">
                  <c:v>187.374127133511</c:v>
                </c:pt>
                <c:pt idx="20">
                  <c:v>197.36248239903</c:v>
                </c:pt>
                <c:pt idx="21">
                  <c:v>200.86539380514299</c:v>
                </c:pt>
                <c:pt idx="22">
                  <c:v>212.23760766464201</c:v>
                </c:pt>
                <c:pt idx="23">
                  <c:v>207.13691571768899</c:v>
                </c:pt>
                <c:pt idx="24">
                  <c:v>222.429407301125</c:v>
                </c:pt>
                <c:pt idx="25">
                  <c:v>214.90899541377399</c:v>
                </c:pt>
                <c:pt idx="26">
                  <c:v>214.17247698596901</c:v>
                </c:pt>
                <c:pt idx="27">
                  <c:v>213.953162195896</c:v>
                </c:pt>
                <c:pt idx="28">
                  <c:v>217.42215486994499</c:v>
                </c:pt>
                <c:pt idx="29">
                  <c:v>228.699873481705</c:v>
                </c:pt>
                <c:pt idx="30">
                  <c:v>233.043694619278</c:v>
                </c:pt>
                <c:pt idx="31">
                  <c:v>219.01842441496501</c:v>
                </c:pt>
                <c:pt idx="32">
                  <c:v>214.25724936483999</c:v>
                </c:pt>
                <c:pt idx="33">
                  <c:v>209.50190646043899</c:v>
                </c:pt>
                <c:pt idx="34">
                  <c:v>212.63558083820999</c:v>
                </c:pt>
                <c:pt idx="35">
                  <c:v>212.988980576003</c:v>
                </c:pt>
                <c:pt idx="36">
                  <c:v>197.85929450824301</c:v>
                </c:pt>
                <c:pt idx="37">
                  <c:v>192.20694445535199</c:v>
                </c:pt>
                <c:pt idx="38">
                  <c:v>178.04246185073799</c:v>
                </c:pt>
                <c:pt idx="39">
                  <c:v>162.59695692731299</c:v>
                </c:pt>
                <c:pt idx="40">
                  <c:v>174.78254455308101</c:v>
                </c:pt>
                <c:pt idx="41">
                  <c:v>164.40718750068299</c:v>
                </c:pt>
                <c:pt idx="42">
                  <c:v>176.04751389099599</c:v>
                </c:pt>
                <c:pt idx="43">
                  <c:v>182.05618439467901</c:v>
                </c:pt>
                <c:pt idx="44">
                  <c:v>173.359101499921</c:v>
                </c:pt>
                <c:pt idx="45">
                  <c:v>183.424109727901</c:v>
                </c:pt>
                <c:pt idx="46">
                  <c:v>186.75212307374201</c:v>
                </c:pt>
                <c:pt idx="47">
                  <c:v>193.50394997547099</c:v>
                </c:pt>
                <c:pt idx="48">
                  <c:v>194.71093753987401</c:v>
                </c:pt>
                <c:pt idx="49">
                  <c:v>201.06838090403801</c:v>
                </c:pt>
                <c:pt idx="50">
                  <c:v>198.746967711889</c:v>
                </c:pt>
                <c:pt idx="51">
                  <c:v>208.36694425573</c:v>
                </c:pt>
                <c:pt idx="52">
                  <c:v>212.51481958587701</c:v>
                </c:pt>
                <c:pt idx="53">
                  <c:v>225.42744773351001</c:v>
                </c:pt>
                <c:pt idx="54">
                  <c:v>231.96840004672799</c:v>
                </c:pt>
                <c:pt idx="55">
                  <c:v>243.261544441605</c:v>
                </c:pt>
                <c:pt idx="56">
                  <c:v>250.310051626015</c:v>
                </c:pt>
                <c:pt idx="57">
                  <c:v>258.77929898166002</c:v>
                </c:pt>
                <c:pt idx="58">
                  <c:v>258.74695101674303</c:v>
                </c:pt>
                <c:pt idx="59">
                  <c:v>282.70517398224899</c:v>
                </c:pt>
                <c:pt idx="60">
                  <c:v>285.71164476286901</c:v>
                </c:pt>
                <c:pt idx="61">
                  <c:v>288.714694290068</c:v>
                </c:pt>
                <c:pt idx="62">
                  <c:v>307.07415444664798</c:v>
                </c:pt>
                <c:pt idx="63">
                  <c:v>302.06376191701497</c:v>
                </c:pt>
                <c:pt idx="64">
                  <c:v>307.49058685894198</c:v>
                </c:pt>
                <c:pt idx="65">
                  <c:v>338.08718787609899</c:v>
                </c:pt>
                <c:pt idx="66">
                  <c:v>322.013859989031</c:v>
                </c:pt>
                <c:pt idx="67">
                  <c:v>344.710706849762</c:v>
                </c:pt>
                <c:pt idx="68">
                  <c:v>337.31621527944702</c:v>
                </c:pt>
                <c:pt idx="69">
                  <c:v>370.71396320179201</c:v>
                </c:pt>
                <c:pt idx="70">
                  <c:v>358.55464751704801</c:v>
                </c:pt>
                <c:pt idx="71">
                  <c:v>367.28477112425799</c:v>
                </c:pt>
                <c:pt idx="72">
                  <c:v>377.92541820930001</c:v>
                </c:pt>
                <c:pt idx="73">
                  <c:v>379.79689799450898</c:v>
                </c:pt>
                <c:pt idx="74">
                  <c:v>379.44305689613799</c:v>
                </c:pt>
                <c:pt idx="75">
                  <c:v>385.39190824037001</c:v>
                </c:pt>
                <c:pt idx="76">
                  <c:v>389.87507730005098</c:v>
                </c:pt>
                <c:pt idx="77">
                  <c:v>389.79633186851697</c:v>
                </c:pt>
                <c:pt idx="78">
                  <c:v>406.52172241131302</c:v>
                </c:pt>
                <c:pt idx="79">
                  <c:v>407.312392738315</c:v>
                </c:pt>
                <c:pt idx="80">
                  <c:v>394.68491257250702</c:v>
                </c:pt>
                <c:pt idx="81">
                  <c:v>379.90521881079599</c:v>
                </c:pt>
                <c:pt idx="82">
                  <c:v>397.78240648359201</c:v>
                </c:pt>
                <c:pt idx="83">
                  <c:v>403.207549149665</c:v>
                </c:pt>
                <c:pt idx="84">
                  <c:v>400.743493516851</c:v>
                </c:pt>
                <c:pt idx="85">
                  <c:v>428.45154147864002</c:v>
                </c:pt>
                <c:pt idx="86">
                  <c:v>465.37585419264798</c:v>
                </c:pt>
                <c:pt idx="87">
                  <c:v>453.88467723925203</c:v>
                </c:pt>
                <c:pt idx="88">
                  <c:v>449.12445062601</c:v>
                </c:pt>
                <c:pt idx="89">
                  <c:v>500.28031122553398</c:v>
                </c:pt>
                <c:pt idx="90">
                  <c:v>443.88988894533497</c:v>
                </c:pt>
                <c:pt idx="91">
                  <c:v>460.202260227593</c:v>
                </c:pt>
                <c:pt idx="92">
                  <c:v>423.76265650116898</c:v>
                </c:pt>
                <c:pt idx="93">
                  <c:v>424.25633737552198</c:v>
                </c:pt>
                <c:pt idx="94">
                  <c:v>416.408404198212</c:v>
                </c:pt>
                <c:pt idx="95">
                  <c:v>446.41695568610498</c:v>
                </c:pt>
                <c:pt idx="96">
                  <c:v>398.66045948331799</c:v>
                </c:pt>
                <c:pt idx="97">
                  <c:v>455.16686630321902</c:v>
                </c:pt>
                <c:pt idx="98">
                  <c:v>404.56781066120698</c:v>
                </c:pt>
                <c:pt idx="99">
                  <c:v>428.609028400037</c:v>
                </c:pt>
                <c:pt idx="100">
                  <c:v>423.51785207429202</c:v>
                </c:pt>
                <c:pt idx="101">
                  <c:v>412.29141558034598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1E-4B93-B508-1CE27E9E3719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PrimeMarkets!$N$6:$N$123</c:f>
              <c:numCache>
                <c:formatCode>[$-409]mmm\-yy;@</c:formatCode>
                <c:ptCount val="11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  <c:pt idx="117">
                  <c:v>45838</c:v>
                </c:pt>
              </c:numCache>
            </c:numRef>
          </c:xVal>
          <c:yVal>
            <c:numRef>
              <c:f>PrimeMarkets!$V$6:$V$123</c:f>
              <c:numCache>
                <c:formatCode>0</c:formatCode>
                <c:ptCount val="118"/>
                <c:pt idx="0">
                  <c:v>62.240451233281803</c:v>
                </c:pt>
                <c:pt idx="1">
                  <c:v>62.996494762505002</c:v>
                </c:pt>
                <c:pt idx="2">
                  <c:v>64.101368076619295</c:v>
                </c:pt>
                <c:pt idx="3">
                  <c:v>65.107560448007405</c:v>
                </c:pt>
                <c:pt idx="4">
                  <c:v>67.646904602481001</c:v>
                </c:pt>
                <c:pt idx="5">
                  <c:v>70.9751275528251</c:v>
                </c:pt>
                <c:pt idx="6">
                  <c:v>72.535164127915607</c:v>
                </c:pt>
                <c:pt idx="7">
                  <c:v>73.240730450511194</c:v>
                </c:pt>
                <c:pt idx="8">
                  <c:v>74.852717764714399</c:v>
                </c:pt>
                <c:pt idx="9">
                  <c:v>77.397770834415496</c:v>
                </c:pt>
                <c:pt idx="10">
                  <c:v>80.005952018421993</c:v>
                </c:pt>
                <c:pt idx="11">
                  <c:v>82.212089727505102</c:v>
                </c:pt>
                <c:pt idx="12">
                  <c:v>84.709755449571205</c:v>
                </c:pt>
                <c:pt idx="13">
                  <c:v>86.909051435220405</c:v>
                </c:pt>
                <c:pt idx="14">
                  <c:v>88.752650162056298</c:v>
                </c:pt>
                <c:pt idx="15">
                  <c:v>91.295025550762603</c:v>
                </c:pt>
                <c:pt idx="16">
                  <c:v>95.726932756647201</c:v>
                </c:pt>
                <c:pt idx="17">
                  <c:v>100.347821385598</c:v>
                </c:pt>
                <c:pt idx="18">
                  <c:v>100.448739815913</c:v>
                </c:pt>
                <c:pt idx="19">
                  <c:v>100</c:v>
                </c:pt>
                <c:pt idx="20">
                  <c:v>104.26479815108399</c:v>
                </c:pt>
                <c:pt idx="21">
                  <c:v>110.09360132915801</c:v>
                </c:pt>
                <c:pt idx="22">
                  <c:v>112.637293727315</c:v>
                </c:pt>
                <c:pt idx="23">
                  <c:v>113.613418319787</c:v>
                </c:pt>
                <c:pt idx="24">
                  <c:v>117.119961141869</c:v>
                </c:pt>
                <c:pt idx="25">
                  <c:v>122.34904950796199</c:v>
                </c:pt>
                <c:pt idx="26">
                  <c:v>127.455386843393</c:v>
                </c:pt>
                <c:pt idx="27">
                  <c:v>131.36584682214499</c:v>
                </c:pt>
                <c:pt idx="28">
                  <c:v>135.737236947328</c:v>
                </c:pt>
                <c:pt idx="29">
                  <c:v>140.73712339888399</c:v>
                </c:pt>
                <c:pt idx="30">
                  <c:v>143.712297796146</c:v>
                </c:pt>
                <c:pt idx="31">
                  <c:v>146.713549030449</c:v>
                </c:pt>
                <c:pt idx="32">
                  <c:v>153.79926004214099</c:v>
                </c:pt>
                <c:pt idx="33">
                  <c:v>162.73832974065499</c:v>
                </c:pt>
                <c:pt idx="34">
                  <c:v>166.906027826696</c:v>
                </c:pt>
                <c:pt idx="35">
                  <c:v>168.51141367437199</c:v>
                </c:pt>
                <c:pt idx="36">
                  <c:v>174.43478421825</c:v>
                </c:pt>
                <c:pt idx="37">
                  <c:v>184.02185488338</c:v>
                </c:pt>
                <c:pt idx="38">
                  <c:v>190.00532200698501</c:v>
                </c:pt>
                <c:pt idx="39">
                  <c:v>190.74443511094699</c:v>
                </c:pt>
                <c:pt idx="40">
                  <c:v>190.55688472790399</c:v>
                </c:pt>
                <c:pt idx="41">
                  <c:v>189.38279122003499</c:v>
                </c:pt>
                <c:pt idx="42">
                  <c:v>186.87669152563601</c:v>
                </c:pt>
                <c:pt idx="43">
                  <c:v>186.931898754343</c:v>
                </c:pt>
                <c:pt idx="44">
                  <c:v>191.91481406309501</c:v>
                </c:pt>
                <c:pt idx="45">
                  <c:v>196.69723553460099</c:v>
                </c:pt>
                <c:pt idx="46">
                  <c:v>190.16606347034599</c:v>
                </c:pt>
                <c:pt idx="47">
                  <c:v>179.96056882902101</c:v>
                </c:pt>
                <c:pt idx="48">
                  <c:v>176.23518857000801</c:v>
                </c:pt>
                <c:pt idx="49">
                  <c:v>174.327450180867</c:v>
                </c:pt>
                <c:pt idx="50">
                  <c:v>166.01932281613799</c:v>
                </c:pt>
                <c:pt idx="51">
                  <c:v>156.30355709303899</c:v>
                </c:pt>
                <c:pt idx="52">
                  <c:v>148.50921801992001</c:v>
                </c:pt>
                <c:pt idx="53">
                  <c:v>137.81859348554599</c:v>
                </c:pt>
                <c:pt idx="54">
                  <c:v>128.97544377258799</c:v>
                </c:pt>
                <c:pt idx="55">
                  <c:v>126.04491671660701</c:v>
                </c:pt>
                <c:pt idx="56">
                  <c:v>126.484351373734</c:v>
                </c:pt>
                <c:pt idx="57">
                  <c:v>125.436657642108</c:v>
                </c:pt>
                <c:pt idx="58">
                  <c:v>125.82739523682299</c:v>
                </c:pt>
                <c:pt idx="59">
                  <c:v>128.70793392892</c:v>
                </c:pt>
                <c:pt idx="60">
                  <c:v>132.17816415407401</c:v>
                </c:pt>
                <c:pt idx="61">
                  <c:v>136.469607573762</c:v>
                </c:pt>
                <c:pt idx="62">
                  <c:v>140.61463479962899</c:v>
                </c:pt>
                <c:pt idx="63">
                  <c:v>143.24276861805001</c:v>
                </c:pt>
                <c:pt idx="64">
                  <c:v>145.50273382736</c:v>
                </c:pt>
                <c:pt idx="65">
                  <c:v>149.634936385722</c:v>
                </c:pt>
                <c:pt idx="66">
                  <c:v>155.37910621883901</c:v>
                </c:pt>
                <c:pt idx="67">
                  <c:v>159.52732480986799</c:v>
                </c:pt>
                <c:pt idx="68">
                  <c:v>163.10626590368801</c:v>
                </c:pt>
                <c:pt idx="69">
                  <c:v>169.738718440968</c:v>
                </c:pt>
                <c:pt idx="70">
                  <c:v>176.23789760168401</c:v>
                </c:pt>
                <c:pt idx="71">
                  <c:v>179.85198289206701</c:v>
                </c:pt>
                <c:pt idx="72">
                  <c:v>185.80512273109201</c:v>
                </c:pt>
                <c:pt idx="73">
                  <c:v>196.200769103905</c:v>
                </c:pt>
                <c:pt idx="74">
                  <c:v>201.92842100182901</c:v>
                </c:pt>
                <c:pt idx="75">
                  <c:v>202.555714060865</c:v>
                </c:pt>
                <c:pt idx="76">
                  <c:v>208.21985051443701</c:v>
                </c:pt>
                <c:pt idx="77">
                  <c:v>219.645124208965</c:v>
                </c:pt>
                <c:pt idx="78">
                  <c:v>224.78709093330701</c:v>
                </c:pt>
                <c:pt idx="79">
                  <c:v>224.41316674334999</c:v>
                </c:pt>
                <c:pt idx="80">
                  <c:v>231.69477691013901</c:v>
                </c:pt>
                <c:pt idx="81">
                  <c:v>245.772567319779</c:v>
                </c:pt>
                <c:pt idx="82">
                  <c:v>251.96822093366299</c:v>
                </c:pt>
                <c:pt idx="83">
                  <c:v>251.69939468533599</c:v>
                </c:pt>
                <c:pt idx="84">
                  <c:v>260.65022995905599</c:v>
                </c:pt>
                <c:pt idx="85">
                  <c:v>275.06153369635899</c:v>
                </c:pt>
                <c:pt idx="86">
                  <c:v>278.26732660924199</c:v>
                </c:pt>
                <c:pt idx="87">
                  <c:v>275.831316815523</c:v>
                </c:pt>
                <c:pt idx="88">
                  <c:v>284.53083616221198</c:v>
                </c:pt>
                <c:pt idx="89">
                  <c:v>299.44911661497099</c:v>
                </c:pt>
                <c:pt idx="90">
                  <c:v>304.01997513035298</c:v>
                </c:pt>
                <c:pt idx="91">
                  <c:v>302.291301105706</c:v>
                </c:pt>
                <c:pt idx="92">
                  <c:v>307.162262440929</c:v>
                </c:pt>
                <c:pt idx="93">
                  <c:v>317.16762145054599</c:v>
                </c:pt>
                <c:pt idx="94">
                  <c:v>327.58238803220002</c:v>
                </c:pt>
                <c:pt idx="95">
                  <c:v>332.64011372123502</c:v>
                </c:pt>
                <c:pt idx="96">
                  <c:v>332.20573706022998</c:v>
                </c:pt>
                <c:pt idx="97">
                  <c:v>330.457051948181</c:v>
                </c:pt>
                <c:pt idx="98">
                  <c:v>343.533338971592</c:v>
                </c:pt>
                <c:pt idx="99">
                  <c:v>363.181128330403</c:v>
                </c:pt>
                <c:pt idx="100">
                  <c:v>377.85594341179899</c:v>
                </c:pt>
                <c:pt idx="101">
                  <c:v>401.216594464222</c:v>
                </c:pt>
                <c:pt idx="102">
                  <c:v>424.31595615568301</c:v>
                </c:pt>
                <c:pt idx="103">
                  <c:v>435.43684533706102</c:v>
                </c:pt>
                <c:pt idx="104">
                  <c:v>453.33206851200998</c:v>
                </c:pt>
                <c:pt idx="105">
                  <c:v>480.50744468471902</c:v>
                </c:pt>
                <c:pt idx="106">
                  <c:v>467.13003039489399</c:v>
                </c:pt>
                <c:pt idx="107">
                  <c:v>439.49673582621102</c:v>
                </c:pt>
                <c:pt idx="108">
                  <c:v>434.30272810824601</c:v>
                </c:pt>
                <c:pt idx="109">
                  <c:v>435.972762570025</c:v>
                </c:pt>
                <c:pt idx="110">
                  <c:v>435.72666451576799</c:v>
                </c:pt>
                <c:pt idx="111">
                  <c:v>430.59942621236598</c:v>
                </c:pt>
                <c:pt idx="112">
                  <c:v>427.021456286741</c:v>
                </c:pt>
                <c:pt idx="113">
                  <c:v>423.33847796770601</c:v>
                </c:pt>
                <c:pt idx="114">
                  <c:v>419.11616634255</c:v>
                </c:pt>
                <c:pt idx="115">
                  <c:v>418.38825098138</c:v>
                </c:pt>
                <c:pt idx="116">
                  <c:v>421.01598557166398</c:v>
                </c:pt>
                <c:pt idx="117">
                  <c:v>423.95373049797399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1E-4B93-B508-1CE27E9E3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4816"/>
        <c:axId val="530825208"/>
      </c:scatterChart>
      <c:valAx>
        <c:axId val="530824816"/>
        <c:scaling>
          <c:orientation val="minMax"/>
          <c:max val="4586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208"/>
        <c:crosses val="autoZero"/>
        <c:crossBetween val="midCat"/>
        <c:majorUnit val="365"/>
      </c:valAx>
      <c:valAx>
        <c:axId val="5308252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3082481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TransactionActivity!$N$2:$N$308</c:f>
              <c:numCache>
                <c:formatCode>m/d/yyyy</c:formatCode>
                <c:ptCount val="307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  <c:pt idx="290">
                  <c:v>45382</c:v>
                </c:pt>
                <c:pt idx="291">
                  <c:v>45412</c:v>
                </c:pt>
                <c:pt idx="292">
                  <c:v>45443</c:v>
                </c:pt>
                <c:pt idx="293">
                  <c:v>45473</c:v>
                </c:pt>
                <c:pt idx="294">
                  <c:v>45504</c:v>
                </c:pt>
                <c:pt idx="295">
                  <c:v>45535</c:v>
                </c:pt>
                <c:pt idx="296">
                  <c:v>45565</c:v>
                </c:pt>
                <c:pt idx="297">
                  <c:v>45596</c:v>
                </c:pt>
                <c:pt idx="298">
                  <c:v>45626</c:v>
                </c:pt>
                <c:pt idx="299">
                  <c:v>45657</c:v>
                </c:pt>
                <c:pt idx="300">
                  <c:v>45688</c:v>
                </c:pt>
                <c:pt idx="301">
                  <c:v>45716</c:v>
                </c:pt>
                <c:pt idx="302">
                  <c:v>45747</c:v>
                </c:pt>
                <c:pt idx="303">
                  <c:v>45777</c:v>
                </c:pt>
                <c:pt idx="304">
                  <c:v>45808</c:v>
                </c:pt>
                <c:pt idx="305">
                  <c:v>45838</c:v>
                </c:pt>
                <c:pt idx="306">
                  <c:v>45869</c:v>
                </c:pt>
              </c:numCache>
            </c:numRef>
          </c:cat>
          <c:val>
            <c:numRef>
              <c:f>TransactionActivity!$P$2:$P$308</c:f>
              <c:numCache>
                <c:formatCode>#,##0</c:formatCode>
                <c:ptCount val="307"/>
                <c:pt idx="0">
                  <c:v>20</c:v>
                </c:pt>
                <c:pt idx="1">
                  <c:v>24</c:v>
                </c:pt>
                <c:pt idx="2">
                  <c:v>34</c:v>
                </c:pt>
                <c:pt idx="3">
                  <c:v>25</c:v>
                </c:pt>
                <c:pt idx="4">
                  <c:v>36</c:v>
                </c:pt>
                <c:pt idx="5">
                  <c:v>43</c:v>
                </c:pt>
                <c:pt idx="6">
                  <c:v>28</c:v>
                </c:pt>
                <c:pt idx="7">
                  <c:v>41</c:v>
                </c:pt>
                <c:pt idx="8">
                  <c:v>45</c:v>
                </c:pt>
                <c:pt idx="9">
                  <c:v>44</c:v>
                </c:pt>
                <c:pt idx="10">
                  <c:v>50</c:v>
                </c:pt>
                <c:pt idx="11">
                  <c:v>95</c:v>
                </c:pt>
                <c:pt idx="12">
                  <c:v>43</c:v>
                </c:pt>
                <c:pt idx="13">
                  <c:v>34</c:v>
                </c:pt>
                <c:pt idx="14">
                  <c:v>49</c:v>
                </c:pt>
                <c:pt idx="15">
                  <c:v>39</c:v>
                </c:pt>
                <c:pt idx="16">
                  <c:v>60</c:v>
                </c:pt>
                <c:pt idx="17">
                  <c:v>56</c:v>
                </c:pt>
                <c:pt idx="18">
                  <c:v>43</c:v>
                </c:pt>
                <c:pt idx="19">
                  <c:v>49</c:v>
                </c:pt>
                <c:pt idx="20">
                  <c:v>43</c:v>
                </c:pt>
                <c:pt idx="21">
                  <c:v>43</c:v>
                </c:pt>
                <c:pt idx="22">
                  <c:v>41</c:v>
                </c:pt>
                <c:pt idx="23">
                  <c:v>59</c:v>
                </c:pt>
                <c:pt idx="24">
                  <c:v>40</c:v>
                </c:pt>
                <c:pt idx="25">
                  <c:v>26</c:v>
                </c:pt>
                <c:pt idx="26">
                  <c:v>62</c:v>
                </c:pt>
                <c:pt idx="27">
                  <c:v>37</c:v>
                </c:pt>
                <c:pt idx="28">
                  <c:v>61</c:v>
                </c:pt>
                <c:pt idx="29">
                  <c:v>72</c:v>
                </c:pt>
                <c:pt idx="30">
                  <c:v>50</c:v>
                </c:pt>
                <c:pt idx="31">
                  <c:v>65</c:v>
                </c:pt>
                <c:pt idx="32">
                  <c:v>67</c:v>
                </c:pt>
                <c:pt idx="33">
                  <c:v>67</c:v>
                </c:pt>
                <c:pt idx="34">
                  <c:v>70</c:v>
                </c:pt>
                <c:pt idx="35">
                  <c:v>112</c:v>
                </c:pt>
                <c:pt idx="36">
                  <c:v>67</c:v>
                </c:pt>
                <c:pt idx="37">
                  <c:v>70</c:v>
                </c:pt>
                <c:pt idx="38">
                  <c:v>72</c:v>
                </c:pt>
                <c:pt idx="39">
                  <c:v>79</c:v>
                </c:pt>
                <c:pt idx="40">
                  <c:v>85</c:v>
                </c:pt>
                <c:pt idx="41">
                  <c:v>75</c:v>
                </c:pt>
                <c:pt idx="42">
                  <c:v>102</c:v>
                </c:pt>
                <c:pt idx="43">
                  <c:v>91</c:v>
                </c:pt>
                <c:pt idx="44">
                  <c:v>101</c:v>
                </c:pt>
                <c:pt idx="45">
                  <c:v>106</c:v>
                </c:pt>
                <c:pt idx="46">
                  <c:v>73</c:v>
                </c:pt>
                <c:pt idx="47">
                  <c:v>174</c:v>
                </c:pt>
                <c:pt idx="48">
                  <c:v>101</c:v>
                </c:pt>
                <c:pt idx="49">
                  <c:v>83</c:v>
                </c:pt>
                <c:pt idx="50">
                  <c:v>139</c:v>
                </c:pt>
                <c:pt idx="51">
                  <c:v>104</c:v>
                </c:pt>
                <c:pt idx="52">
                  <c:v>117</c:v>
                </c:pt>
                <c:pt idx="53">
                  <c:v>133</c:v>
                </c:pt>
                <c:pt idx="54">
                  <c:v>141</c:v>
                </c:pt>
                <c:pt idx="55">
                  <c:v>123</c:v>
                </c:pt>
                <c:pt idx="56">
                  <c:v>127</c:v>
                </c:pt>
                <c:pt idx="57">
                  <c:v>160</c:v>
                </c:pt>
                <c:pt idx="58">
                  <c:v>143</c:v>
                </c:pt>
                <c:pt idx="59">
                  <c:v>215</c:v>
                </c:pt>
                <c:pt idx="60">
                  <c:v>130</c:v>
                </c:pt>
                <c:pt idx="61">
                  <c:v>127</c:v>
                </c:pt>
                <c:pt idx="62">
                  <c:v>140</c:v>
                </c:pt>
                <c:pt idx="63">
                  <c:v>155</c:v>
                </c:pt>
                <c:pt idx="64">
                  <c:v>174</c:v>
                </c:pt>
                <c:pt idx="65">
                  <c:v>207</c:v>
                </c:pt>
                <c:pt idx="66">
                  <c:v>190</c:v>
                </c:pt>
                <c:pt idx="67">
                  <c:v>206</c:v>
                </c:pt>
                <c:pt idx="68">
                  <c:v>242</c:v>
                </c:pt>
                <c:pt idx="69">
                  <c:v>170</c:v>
                </c:pt>
                <c:pt idx="70">
                  <c:v>179</c:v>
                </c:pt>
                <c:pt idx="71">
                  <c:v>242</c:v>
                </c:pt>
                <c:pt idx="72">
                  <c:v>178</c:v>
                </c:pt>
                <c:pt idx="73">
                  <c:v>128</c:v>
                </c:pt>
                <c:pt idx="74">
                  <c:v>196</c:v>
                </c:pt>
                <c:pt idx="75">
                  <c:v>147</c:v>
                </c:pt>
                <c:pt idx="76">
                  <c:v>157</c:v>
                </c:pt>
                <c:pt idx="77">
                  <c:v>193</c:v>
                </c:pt>
                <c:pt idx="78">
                  <c:v>168</c:v>
                </c:pt>
                <c:pt idx="79">
                  <c:v>181</c:v>
                </c:pt>
                <c:pt idx="80">
                  <c:v>168</c:v>
                </c:pt>
                <c:pt idx="81">
                  <c:v>148</c:v>
                </c:pt>
                <c:pt idx="82">
                  <c:v>154</c:v>
                </c:pt>
                <c:pt idx="83">
                  <c:v>225</c:v>
                </c:pt>
                <c:pt idx="84">
                  <c:v>167</c:v>
                </c:pt>
                <c:pt idx="85">
                  <c:v>147</c:v>
                </c:pt>
                <c:pt idx="86">
                  <c:v>174</c:v>
                </c:pt>
                <c:pt idx="87">
                  <c:v>167</c:v>
                </c:pt>
                <c:pt idx="88">
                  <c:v>194</c:v>
                </c:pt>
                <c:pt idx="89">
                  <c:v>212</c:v>
                </c:pt>
                <c:pt idx="90">
                  <c:v>178</c:v>
                </c:pt>
                <c:pt idx="91">
                  <c:v>197</c:v>
                </c:pt>
                <c:pt idx="92">
                  <c:v>150</c:v>
                </c:pt>
                <c:pt idx="93">
                  <c:v>129</c:v>
                </c:pt>
                <c:pt idx="94">
                  <c:v>130</c:v>
                </c:pt>
                <c:pt idx="95">
                  <c:v>152</c:v>
                </c:pt>
                <c:pt idx="96">
                  <c:v>108</c:v>
                </c:pt>
                <c:pt idx="97">
                  <c:v>89</c:v>
                </c:pt>
                <c:pt idx="98">
                  <c:v>81</c:v>
                </c:pt>
                <c:pt idx="99">
                  <c:v>96</c:v>
                </c:pt>
                <c:pt idx="100">
                  <c:v>94</c:v>
                </c:pt>
                <c:pt idx="101">
                  <c:v>98</c:v>
                </c:pt>
                <c:pt idx="102">
                  <c:v>99</c:v>
                </c:pt>
                <c:pt idx="103">
                  <c:v>82</c:v>
                </c:pt>
                <c:pt idx="104">
                  <c:v>84</c:v>
                </c:pt>
                <c:pt idx="105">
                  <c:v>68</c:v>
                </c:pt>
                <c:pt idx="106">
                  <c:v>45</c:v>
                </c:pt>
                <c:pt idx="107">
                  <c:v>88</c:v>
                </c:pt>
                <c:pt idx="108">
                  <c:v>46</c:v>
                </c:pt>
                <c:pt idx="109">
                  <c:v>34</c:v>
                </c:pt>
                <c:pt idx="110">
                  <c:v>52</c:v>
                </c:pt>
                <c:pt idx="111">
                  <c:v>49</c:v>
                </c:pt>
                <c:pt idx="112">
                  <c:v>34</c:v>
                </c:pt>
                <c:pt idx="113">
                  <c:v>61</c:v>
                </c:pt>
                <c:pt idx="114">
                  <c:v>49</c:v>
                </c:pt>
                <c:pt idx="115">
                  <c:v>56</c:v>
                </c:pt>
                <c:pt idx="116">
                  <c:v>71</c:v>
                </c:pt>
                <c:pt idx="117">
                  <c:v>77</c:v>
                </c:pt>
                <c:pt idx="118">
                  <c:v>68</c:v>
                </c:pt>
                <c:pt idx="119">
                  <c:v>141</c:v>
                </c:pt>
                <c:pt idx="120">
                  <c:v>56</c:v>
                </c:pt>
                <c:pt idx="121">
                  <c:v>52</c:v>
                </c:pt>
                <c:pt idx="122">
                  <c:v>78</c:v>
                </c:pt>
                <c:pt idx="123">
                  <c:v>81</c:v>
                </c:pt>
                <c:pt idx="124">
                  <c:v>91</c:v>
                </c:pt>
                <c:pt idx="125">
                  <c:v>125</c:v>
                </c:pt>
                <c:pt idx="126">
                  <c:v>103</c:v>
                </c:pt>
                <c:pt idx="127">
                  <c:v>99</c:v>
                </c:pt>
                <c:pt idx="128">
                  <c:v>138</c:v>
                </c:pt>
                <c:pt idx="129">
                  <c:v>102</c:v>
                </c:pt>
                <c:pt idx="130">
                  <c:v>134</c:v>
                </c:pt>
                <c:pt idx="131">
                  <c:v>224</c:v>
                </c:pt>
                <c:pt idx="132">
                  <c:v>111</c:v>
                </c:pt>
                <c:pt idx="133">
                  <c:v>108</c:v>
                </c:pt>
                <c:pt idx="134">
                  <c:v>133</c:v>
                </c:pt>
                <c:pt idx="135">
                  <c:v>144</c:v>
                </c:pt>
                <c:pt idx="136">
                  <c:v>162</c:v>
                </c:pt>
                <c:pt idx="137">
                  <c:v>202</c:v>
                </c:pt>
                <c:pt idx="138">
                  <c:v>163</c:v>
                </c:pt>
                <c:pt idx="139">
                  <c:v>150</c:v>
                </c:pt>
                <c:pt idx="140">
                  <c:v>161</c:v>
                </c:pt>
                <c:pt idx="141">
                  <c:v>155</c:v>
                </c:pt>
                <c:pt idx="142">
                  <c:v>126</c:v>
                </c:pt>
                <c:pt idx="143">
                  <c:v>231</c:v>
                </c:pt>
                <c:pt idx="144">
                  <c:v>121</c:v>
                </c:pt>
                <c:pt idx="145">
                  <c:v>143</c:v>
                </c:pt>
                <c:pt idx="146">
                  <c:v>179</c:v>
                </c:pt>
                <c:pt idx="147">
                  <c:v>145</c:v>
                </c:pt>
                <c:pt idx="148">
                  <c:v>173</c:v>
                </c:pt>
                <c:pt idx="149">
                  <c:v>193</c:v>
                </c:pt>
                <c:pt idx="150">
                  <c:v>169</c:v>
                </c:pt>
                <c:pt idx="151">
                  <c:v>189</c:v>
                </c:pt>
                <c:pt idx="152">
                  <c:v>154</c:v>
                </c:pt>
                <c:pt idx="153">
                  <c:v>167</c:v>
                </c:pt>
                <c:pt idx="154">
                  <c:v>216</c:v>
                </c:pt>
                <c:pt idx="155">
                  <c:v>368</c:v>
                </c:pt>
                <c:pt idx="156">
                  <c:v>130</c:v>
                </c:pt>
                <c:pt idx="157">
                  <c:v>116</c:v>
                </c:pt>
                <c:pt idx="158">
                  <c:v>177</c:v>
                </c:pt>
                <c:pt idx="159">
                  <c:v>186</c:v>
                </c:pt>
                <c:pt idx="160">
                  <c:v>196</c:v>
                </c:pt>
                <c:pt idx="161">
                  <c:v>251</c:v>
                </c:pt>
                <c:pt idx="162">
                  <c:v>193</c:v>
                </c:pt>
                <c:pt idx="163">
                  <c:v>242</c:v>
                </c:pt>
                <c:pt idx="164">
                  <c:v>199</c:v>
                </c:pt>
                <c:pt idx="165">
                  <c:v>224</c:v>
                </c:pt>
                <c:pt idx="166">
                  <c:v>194</c:v>
                </c:pt>
                <c:pt idx="167">
                  <c:v>370</c:v>
                </c:pt>
                <c:pt idx="168">
                  <c:v>188</c:v>
                </c:pt>
                <c:pt idx="169">
                  <c:v>165</c:v>
                </c:pt>
                <c:pt idx="170">
                  <c:v>218</c:v>
                </c:pt>
                <c:pt idx="171">
                  <c:v>198</c:v>
                </c:pt>
                <c:pt idx="172">
                  <c:v>234</c:v>
                </c:pt>
                <c:pt idx="173">
                  <c:v>278</c:v>
                </c:pt>
                <c:pt idx="174">
                  <c:v>275</c:v>
                </c:pt>
                <c:pt idx="175">
                  <c:v>242</c:v>
                </c:pt>
                <c:pt idx="176">
                  <c:v>267</c:v>
                </c:pt>
                <c:pt idx="177">
                  <c:v>292</c:v>
                </c:pt>
                <c:pt idx="178">
                  <c:v>237</c:v>
                </c:pt>
                <c:pt idx="179">
                  <c:v>395</c:v>
                </c:pt>
                <c:pt idx="180">
                  <c:v>234</c:v>
                </c:pt>
                <c:pt idx="181">
                  <c:v>199</c:v>
                </c:pt>
                <c:pt idx="182">
                  <c:v>239</c:v>
                </c:pt>
                <c:pt idx="183">
                  <c:v>230</c:v>
                </c:pt>
                <c:pt idx="184">
                  <c:v>248</c:v>
                </c:pt>
                <c:pt idx="185">
                  <c:v>299</c:v>
                </c:pt>
                <c:pt idx="186">
                  <c:v>301</c:v>
                </c:pt>
                <c:pt idx="187">
                  <c:v>259</c:v>
                </c:pt>
                <c:pt idx="188">
                  <c:v>291</c:v>
                </c:pt>
                <c:pt idx="189">
                  <c:v>311</c:v>
                </c:pt>
                <c:pt idx="190">
                  <c:v>244</c:v>
                </c:pt>
                <c:pt idx="191">
                  <c:v>420</c:v>
                </c:pt>
                <c:pt idx="192">
                  <c:v>233</c:v>
                </c:pt>
                <c:pt idx="193">
                  <c:v>229</c:v>
                </c:pt>
                <c:pt idx="194">
                  <c:v>293</c:v>
                </c:pt>
                <c:pt idx="195">
                  <c:v>217</c:v>
                </c:pt>
                <c:pt idx="196">
                  <c:v>270</c:v>
                </c:pt>
                <c:pt idx="197">
                  <c:v>366</c:v>
                </c:pt>
                <c:pt idx="198">
                  <c:v>275</c:v>
                </c:pt>
                <c:pt idx="199">
                  <c:v>293</c:v>
                </c:pt>
                <c:pt idx="200">
                  <c:v>329</c:v>
                </c:pt>
                <c:pt idx="201">
                  <c:v>282</c:v>
                </c:pt>
                <c:pt idx="202">
                  <c:v>312</c:v>
                </c:pt>
                <c:pt idx="203">
                  <c:v>379</c:v>
                </c:pt>
                <c:pt idx="204">
                  <c:v>285</c:v>
                </c:pt>
                <c:pt idx="205">
                  <c:v>209</c:v>
                </c:pt>
                <c:pt idx="206">
                  <c:v>271</c:v>
                </c:pt>
                <c:pt idx="207">
                  <c:v>239</c:v>
                </c:pt>
                <c:pt idx="208">
                  <c:v>281</c:v>
                </c:pt>
                <c:pt idx="209">
                  <c:v>372</c:v>
                </c:pt>
                <c:pt idx="210">
                  <c:v>268</c:v>
                </c:pt>
                <c:pt idx="211">
                  <c:v>297</c:v>
                </c:pt>
                <c:pt idx="212">
                  <c:v>295</c:v>
                </c:pt>
                <c:pt idx="213">
                  <c:v>306</c:v>
                </c:pt>
                <c:pt idx="214">
                  <c:v>277</c:v>
                </c:pt>
                <c:pt idx="215">
                  <c:v>349</c:v>
                </c:pt>
                <c:pt idx="216">
                  <c:v>273</c:v>
                </c:pt>
                <c:pt idx="217">
                  <c:v>237</c:v>
                </c:pt>
                <c:pt idx="218">
                  <c:v>274</c:v>
                </c:pt>
                <c:pt idx="219">
                  <c:v>247</c:v>
                </c:pt>
                <c:pt idx="220">
                  <c:v>273</c:v>
                </c:pt>
                <c:pt idx="221">
                  <c:v>309</c:v>
                </c:pt>
                <c:pt idx="222">
                  <c:v>306</c:v>
                </c:pt>
                <c:pt idx="223">
                  <c:v>346</c:v>
                </c:pt>
                <c:pt idx="224">
                  <c:v>248</c:v>
                </c:pt>
                <c:pt idx="225">
                  <c:v>327</c:v>
                </c:pt>
                <c:pt idx="226">
                  <c:v>325</c:v>
                </c:pt>
                <c:pt idx="227">
                  <c:v>394</c:v>
                </c:pt>
                <c:pt idx="228">
                  <c:v>243</c:v>
                </c:pt>
                <c:pt idx="229">
                  <c:v>231</c:v>
                </c:pt>
                <c:pt idx="230">
                  <c:v>263</c:v>
                </c:pt>
                <c:pt idx="231">
                  <c:v>249</c:v>
                </c:pt>
                <c:pt idx="232">
                  <c:v>319</c:v>
                </c:pt>
                <c:pt idx="233">
                  <c:v>336</c:v>
                </c:pt>
                <c:pt idx="234">
                  <c:v>316</c:v>
                </c:pt>
                <c:pt idx="235">
                  <c:v>342</c:v>
                </c:pt>
                <c:pt idx="236">
                  <c:v>346</c:v>
                </c:pt>
                <c:pt idx="237">
                  <c:v>313</c:v>
                </c:pt>
                <c:pt idx="238">
                  <c:v>288</c:v>
                </c:pt>
                <c:pt idx="239">
                  <c:v>432</c:v>
                </c:pt>
                <c:pt idx="240">
                  <c:v>273</c:v>
                </c:pt>
                <c:pt idx="241">
                  <c:v>243</c:v>
                </c:pt>
                <c:pt idx="242">
                  <c:v>216</c:v>
                </c:pt>
                <c:pt idx="243">
                  <c:v>126</c:v>
                </c:pt>
                <c:pt idx="244">
                  <c:v>110</c:v>
                </c:pt>
                <c:pt idx="245">
                  <c:v>145</c:v>
                </c:pt>
                <c:pt idx="246">
                  <c:v>160</c:v>
                </c:pt>
                <c:pt idx="247">
                  <c:v>152</c:v>
                </c:pt>
                <c:pt idx="248">
                  <c:v>229</c:v>
                </c:pt>
                <c:pt idx="249">
                  <c:v>258</c:v>
                </c:pt>
                <c:pt idx="250">
                  <c:v>227</c:v>
                </c:pt>
                <c:pt idx="251">
                  <c:v>485</c:v>
                </c:pt>
                <c:pt idx="252">
                  <c:v>235</c:v>
                </c:pt>
                <c:pt idx="253">
                  <c:v>192</c:v>
                </c:pt>
                <c:pt idx="254">
                  <c:v>262</c:v>
                </c:pt>
                <c:pt idx="255">
                  <c:v>333</c:v>
                </c:pt>
                <c:pt idx="256">
                  <c:v>304</c:v>
                </c:pt>
                <c:pt idx="257">
                  <c:v>388</c:v>
                </c:pt>
                <c:pt idx="258">
                  <c:v>367</c:v>
                </c:pt>
                <c:pt idx="259">
                  <c:v>407</c:v>
                </c:pt>
                <c:pt idx="260">
                  <c:v>416</c:v>
                </c:pt>
                <c:pt idx="261">
                  <c:v>415</c:v>
                </c:pt>
                <c:pt idx="262">
                  <c:v>411</c:v>
                </c:pt>
                <c:pt idx="263">
                  <c:v>804</c:v>
                </c:pt>
                <c:pt idx="264">
                  <c:v>275</c:v>
                </c:pt>
                <c:pt idx="265">
                  <c:v>279</c:v>
                </c:pt>
                <c:pt idx="266">
                  <c:v>380</c:v>
                </c:pt>
                <c:pt idx="267">
                  <c:v>350</c:v>
                </c:pt>
                <c:pt idx="268">
                  <c:v>352</c:v>
                </c:pt>
                <c:pt idx="269">
                  <c:v>434</c:v>
                </c:pt>
                <c:pt idx="270">
                  <c:v>334</c:v>
                </c:pt>
                <c:pt idx="271">
                  <c:v>319</c:v>
                </c:pt>
                <c:pt idx="272">
                  <c:v>305</c:v>
                </c:pt>
                <c:pt idx="273">
                  <c:v>263</c:v>
                </c:pt>
                <c:pt idx="274">
                  <c:v>256</c:v>
                </c:pt>
                <c:pt idx="275">
                  <c:v>290</c:v>
                </c:pt>
                <c:pt idx="276">
                  <c:v>143</c:v>
                </c:pt>
                <c:pt idx="277">
                  <c:v>141</c:v>
                </c:pt>
                <c:pt idx="278">
                  <c:v>175</c:v>
                </c:pt>
                <c:pt idx="279">
                  <c:v>132</c:v>
                </c:pt>
                <c:pt idx="280">
                  <c:v>156</c:v>
                </c:pt>
                <c:pt idx="281">
                  <c:v>203</c:v>
                </c:pt>
                <c:pt idx="282">
                  <c:v>156</c:v>
                </c:pt>
                <c:pt idx="283">
                  <c:v>197</c:v>
                </c:pt>
                <c:pt idx="284">
                  <c:v>205</c:v>
                </c:pt>
                <c:pt idx="285">
                  <c:v>195</c:v>
                </c:pt>
                <c:pt idx="286">
                  <c:v>154</c:v>
                </c:pt>
                <c:pt idx="287">
                  <c:v>243</c:v>
                </c:pt>
                <c:pt idx="288">
                  <c:v>148</c:v>
                </c:pt>
                <c:pt idx="289">
                  <c:v>147</c:v>
                </c:pt>
                <c:pt idx="290">
                  <c:v>162</c:v>
                </c:pt>
                <c:pt idx="291">
                  <c:v>190</c:v>
                </c:pt>
                <c:pt idx="292">
                  <c:v>195</c:v>
                </c:pt>
                <c:pt idx="293">
                  <c:v>189</c:v>
                </c:pt>
                <c:pt idx="294">
                  <c:v>201</c:v>
                </c:pt>
                <c:pt idx="295">
                  <c:v>236</c:v>
                </c:pt>
                <c:pt idx="296">
                  <c:v>237</c:v>
                </c:pt>
                <c:pt idx="297">
                  <c:v>233</c:v>
                </c:pt>
                <c:pt idx="298">
                  <c:v>234</c:v>
                </c:pt>
                <c:pt idx="299">
                  <c:v>372</c:v>
                </c:pt>
                <c:pt idx="300">
                  <c:v>227</c:v>
                </c:pt>
                <c:pt idx="301">
                  <c:v>180</c:v>
                </c:pt>
                <c:pt idx="302">
                  <c:v>221</c:v>
                </c:pt>
                <c:pt idx="303">
                  <c:v>236</c:v>
                </c:pt>
                <c:pt idx="304">
                  <c:v>241</c:v>
                </c:pt>
                <c:pt idx="305">
                  <c:v>245</c:v>
                </c:pt>
                <c:pt idx="306">
                  <c:v>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18-4FDF-8CA3-4139922615A5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TransactionActivity!$N$2:$N$308</c:f>
              <c:numCache>
                <c:formatCode>m/d/yyyy</c:formatCode>
                <c:ptCount val="307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  <c:pt idx="290">
                  <c:v>45382</c:v>
                </c:pt>
                <c:pt idx="291">
                  <c:v>45412</c:v>
                </c:pt>
                <c:pt idx="292">
                  <c:v>45443</c:v>
                </c:pt>
                <c:pt idx="293">
                  <c:v>45473</c:v>
                </c:pt>
                <c:pt idx="294">
                  <c:v>45504</c:v>
                </c:pt>
                <c:pt idx="295">
                  <c:v>45535</c:v>
                </c:pt>
                <c:pt idx="296">
                  <c:v>45565</c:v>
                </c:pt>
                <c:pt idx="297">
                  <c:v>45596</c:v>
                </c:pt>
                <c:pt idx="298">
                  <c:v>45626</c:v>
                </c:pt>
                <c:pt idx="299">
                  <c:v>45657</c:v>
                </c:pt>
                <c:pt idx="300">
                  <c:v>45688</c:v>
                </c:pt>
                <c:pt idx="301">
                  <c:v>45716</c:v>
                </c:pt>
                <c:pt idx="302">
                  <c:v>45747</c:v>
                </c:pt>
                <c:pt idx="303">
                  <c:v>45777</c:v>
                </c:pt>
                <c:pt idx="304">
                  <c:v>45808</c:v>
                </c:pt>
                <c:pt idx="305">
                  <c:v>45838</c:v>
                </c:pt>
                <c:pt idx="306">
                  <c:v>45869</c:v>
                </c:pt>
              </c:numCache>
            </c:numRef>
          </c:cat>
          <c:val>
            <c:numRef>
              <c:f>TransactionActivity!$Q$2:$Q$308</c:f>
              <c:numCache>
                <c:formatCode>#,##0</c:formatCode>
                <c:ptCount val="307"/>
                <c:pt idx="0">
                  <c:v>175</c:v>
                </c:pt>
                <c:pt idx="1">
                  <c:v>128</c:v>
                </c:pt>
                <c:pt idx="2">
                  <c:v>196</c:v>
                </c:pt>
                <c:pt idx="3">
                  <c:v>159</c:v>
                </c:pt>
                <c:pt idx="4">
                  <c:v>175</c:v>
                </c:pt>
                <c:pt idx="5">
                  <c:v>201</c:v>
                </c:pt>
                <c:pt idx="6">
                  <c:v>177</c:v>
                </c:pt>
                <c:pt idx="7">
                  <c:v>197</c:v>
                </c:pt>
                <c:pt idx="8">
                  <c:v>181</c:v>
                </c:pt>
                <c:pt idx="9">
                  <c:v>169</c:v>
                </c:pt>
                <c:pt idx="10">
                  <c:v>157</c:v>
                </c:pt>
                <c:pt idx="11">
                  <c:v>237</c:v>
                </c:pt>
                <c:pt idx="12">
                  <c:v>205</c:v>
                </c:pt>
                <c:pt idx="13">
                  <c:v>186</c:v>
                </c:pt>
                <c:pt idx="14">
                  <c:v>233</c:v>
                </c:pt>
                <c:pt idx="15">
                  <c:v>216</c:v>
                </c:pt>
                <c:pt idx="16">
                  <c:v>264</c:v>
                </c:pt>
                <c:pt idx="17">
                  <c:v>311</c:v>
                </c:pt>
                <c:pt idx="18">
                  <c:v>262</c:v>
                </c:pt>
                <c:pt idx="19">
                  <c:v>343</c:v>
                </c:pt>
                <c:pt idx="20">
                  <c:v>250</c:v>
                </c:pt>
                <c:pt idx="21">
                  <c:v>280</c:v>
                </c:pt>
                <c:pt idx="22">
                  <c:v>268</c:v>
                </c:pt>
                <c:pt idx="23">
                  <c:v>315</c:v>
                </c:pt>
                <c:pt idx="24">
                  <c:v>292</c:v>
                </c:pt>
                <c:pt idx="25">
                  <c:v>253</c:v>
                </c:pt>
                <c:pt idx="26">
                  <c:v>305</c:v>
                </c:pt>
                <c:pt idx="27">
                  <c:v>329</c:v>
                </c:pt>
                <c:pt idx="28">
                  <c:v>412</c:v>
                </c:pt>
                <c:pt idx="29">
                  <c:v>359</c:v>
                </c:pt>
                <c:pt idx="30">
                  <c:v>387</c:v>
                </c:pt>
                <c:pt idx="31">
                  <c:v>427</c:v>
                </c:pt>
                <c:pt idx="32">
                  <c:v>365</c:v>
                </c:pt>
                <c:pt idx="33">
                  <c:v>394</c:v>
                </c:pt>
                <c:pt idx="34">
                  <c:v>329</c:v>
                </c:pt>
                <c:pt idx="35">
                  <c:v>475</c:v>
                </c:pt>
                <c:pt idx="36">
                  <c:v>380</c:v>
                </c:pt>
                <c:pt idx="37">
                  <c:v>358</c:v>
                </c:pt>
                <c:pt idx="38">
                  <c:v>399</c:v>
                </c:pt>
                <c:pt idx="39">
                  <c:v>466</c:v>
                </c:pt>
                <c:pt idx="40">
                  <c:v>455</c:v>
                </c:pt>
                <c:pt idx="41">
                  <c:v>482</c:v>
                </c:pt>
                <c:pt idx="42">
                  <c:v>487</c:v>
                </c:pt>
                <c:pt idx="43">
                  <c:v>508</c:v>
                </c:pt>
                <c:pt idx="44">
                  <c:v>484</c:v>
                </c:pt>
                <c:pt idx="45">
                  <c:v>554</c:v>
                </c:pt>
                <c:pt idx="46">
                  <c:v>443</c:v>
                </c:pt>
                <c:pt idx="47">
                  <c:v>633</c:v>
                </c:pt>
                <c:pt idx="48">
                  <c:v>529</c:v>
                </c:pt>
                <c:pt idx="49">
                  <c:v>438</c:v>
                </c:pt>
                <c:pt idx="50">
                  <c:v>632</c:v>
                </c:pt>
                <c:pt idx="51">
                  <c:v>598</c:v>
                </c:pt>
                <c:pt idx="52">
                  <c:v>571</c:v>
                </c:pt>
                <c:pt idx="53">
                  <c:v>677</c:v>
                </c:pt>
                <c:pt idx="54">
                  <c:v>685</c:v>
                </c:pt>
                <c:pt idx="55">
                  <c:v>630</c:v>
                </c:pt>
                <c:pt idx="56">
                  <c:v>614</c:v>
                </c:pt>
                <c:pt idx="57">
                  <c:v>591</c:v>
                </c:pt>
                <c:pt idx="58">
                  <c:v>625</c:v>
                </c:pt>
                <c:pt idx="59">
                  <c:v>710</c:v>
                </c:pt>
                <c:pt idx="60">
                  <c:v>614</c:v>
                </c:pt>
                <c:pt idx="61">
                  <c:v>529</c:v>
                </c:pt>
                <c:pt idx="62">
                  <c:v>691</c:v>
                </c:pt>
                <c:pt idx="63">
                  <c:v>614</c:v>
                </c:pt>
                <c:pt idx="64">
                  <c:v>600</c:v>
                </c:pt>
                <c:pt idx="65">
                  <c:v>813</c:v>
                </c:pt>
                <c:pt idx="66">
                  <c:v>571</c:v>
                </c:pt>
                <c:pt idx="67">
                  <c:v>613</c:v>
                </c:pt>
                <c:pt idx="68">
                  <c:v>712</c:v>
                </c:pt>
                <c:pt idx="69">
                  <c:v>592</c:v>
                </c:pt>
                <c:pt idx="70">
                  <c:v>600</c:v>
                </c:pt>
                <c:pt idx="71">
                  <c:v>646</c:v>
                </c:pt>
                <c:pt idx="72">
                  <c:v>601</c:v>
                </c:pt>
                <c:pt idx="73">
                  <c:v>530</c:v>
                </c:pt>
                <c:pt idx="74">
                  <c:v>679</c:v>
                </c:pt>
                <c:pt idx="75">
                  <c:v>559</c:v>
                </c:pt>
                <c:pt idx="76">
                  <c:v>679</c:v>
                </c:pt>
                <c:pt idx="77">
                  <c:v>753</c:v>
                </c:pt>
                <c:pt idx="78">
                  <c:v>606</c:v>
                </c:pt>
                <c:pt idx="79">
                  <c:v>601</c:v>
                </c:pt>
                <c:pt idx="80">
                  <c:v>580</c:v>
                </c:pt>
                <c:pt idx="81">
                  <c:v>607</c:v>
                </c:pt>
                <c:pt idx="82">
                  <c:v>591</c:v>
                </c:pt>
                <c:pt idx="83">
                  <c:v>745</c:v>
                </c:pt>
                <c:pt idx="84">
                  <c:v>662</c:v>
                </c:pt>
                <c:pt idx="85">
                  <c:v>586</c:v>
                </c:pt>
                <c:pt idx="86">
                  <c:v>734</c:v>
                </c:pt>
                <c:pt idx="87">
                  <c:v>709</c:v>
                </c:pt>
                <c:pt idx="88">
                  <c:v>809</c:v>
                </c:pt>
                <c:pt idx="89">
                  <c:v>766</c:v>
                </c:pt>
                <c:pt idx="90">
                  <c:v>739</c:v>
                </c:pt>
                <c:pt idx="91">
                  <c:v>789</c:v>
                </c:pt>
                <c:pt idx="92">
                  <c:v>642</c:v>
                </c:pt>
                <c:pt idx="93">
                  <c:v>666</c:v>
                </c:pt>
                <c:pt idx="94">
                  <c:v>621</c:v>
                </c:pt>
                <c:pt idx="95">
                  <c:v>695</c:v>
                </c:pt>
                <c:pt idx="96">
                  <c:v>605</c:v>
                </c:pt>
                <c:pt idx="97">
                  <c:v>535</c:v>
                </c:pt>
                <c:pt idx="98">
                  <c:v>583</c:v>
                </c:pt>
                <c:pt idx="99">
                  <c:v>535</c:v>
                </c:pt>
                <c:pt idx="100">
                  <c:v>600</c:v>
                </c:pt>
                <c:pt idx="101">
                  <c:v>655</c:v>
                </c:pt>
                <c:pt idx="102">
                  <c:v>600</c:v>
                </c:pt>
                <c:pt idx="103">
                  <c:v>553</c:v>
                </c:pt>
                <c:pt idx="104">
                  <c:v>528</c:v>
                </c:pt>
                <c:pt idx="105">
                  <c:v>499</c:v>
                </c:pt>
                <c:pt idx="106">
                  <c:v>378</c:v>
                </c:pt>
                <c:pt idx="107">
                  <c:v>574</c:v>
                </c:pt>
                <c:pt idx="108">
                  <c:v>317</c:v>
                </c:pt>
                <c:pt idx="109">
                  <c:v>331</c:v>
                </c:pt>
                <c:pt idx="110">
                  <c:v>376</c:v>
                </c:pt>
                <c:pt idx="111">
                  <c:v>368</c:v>
                </c:pt>
                <c:pt idx="112">
                  <c:v>406</c:v>
                </c:pt>
                <c:pt idx="113">
                  <c:v>492</c:v>
                </c:pt>
                <c:pt idx="114">
                  <c:v>450</c:v>
                </c:pt>
                <c:pt idx="115">
                  <c:v>407</c:v>
                </c:pt>
                <c:pt idx="116">
                  <c:v>451</c:v>
                </c:pt>
                <c:pt idx="117">
                  <c:v>430</c:v>
                </c:pt>
                <c:pt idx="118">
                  <c:v>400</c:v>
                </c:pt>
                <c:pt idx="119">
                  <c:v>673</c:v>
                </c:pt>
                <c:pt idx="120">
                  <c:v>434</c:v>
                </c:pt>
                <c:pt idx="121">
                  <c:v>430</c:v>
                </c:pt>
                <c:pt idx="122">
                  <c:v>584</c:v>
                </c:pt>
                <c:pt idx="123">
                  <c:v>587</c:v>
                </c:pt>
                <c:pt idx="124">
                  <c:v>487</c:v>
                </c:pt>
                <c:pt idx="125">
                  <c:v>648</c:v>
                </c:pt>
                <c:pt idx="126">
                  <c:v>575</c:v>
                </c:pt>
                <c:pt idx="127">
                  <c:v>589</c:v>
                </c:pt>
                <c:pt idx="128">
                  <c:v>618</c:v>
                </c:pt>
                <c:pt idx="129">
                  <c:v>558</c:v>
                </c:pt>
                <c:pt idx="130">
                  <c:v>594</c:v>
                </c:pt>
                <c:pt idx="131">
                  <c:v>989</c:v>
                </c:pt>
                <c:pt idx="132">
                  <c:v>523</c:v>
                </c:pt>
                <c:pt idx="133">
                  <c:v>509</c:v>
                </c:pt>
                <c:pt idx="134">
                  <c:v>803</c:v>
                </c:pt>
                <c:pt idx="135">
                  <c:v>734</c:v>
                </c:pt>
                <c:pt idx="136">
                  <c:v>788</c:v>
                </c:pt>
                <c:pt idx="137">
                  <c:v>873</c:v>
                </c:pt>
                <c:pt idx="138">
                  <c:v>711</c:v>
                </c:pt>
                <c:pt idx="139">
                  <c:v>774</c:v>
                </c:pt>
                <c:pt idx="140">
                  <c:v>757</c:v>
                </c:pt>
                <c:pt idx="141">
                  <c:v>670</c:v>
                </c:pt>
                <c:pt idx="142">
                  <c:v>708</c:v>
                </c:pt>
                <c:pt idx="143">
                  <c:v>1088</c:v>
                </c:pt>
                <c:pt idx="144">
                  <c:v>604</c:v>
                </c:pt>
                <c:pt idx="145">
                  <c:v>703</c:v>
                </c:pt>
                <c:pt idx="146">
                  <c:v>903</c:v>
                </c:pt>
                <c:pt idx="147">
                  <c:v>796</c:v>
                </c:pt>
                <c:pt idx="148">
                  <c:v>945</c:v>
                </c:pt>
                <c:pt idx="149">
                  <c:v>995</c:v>
                </c:pt>
                <c:pt idx="150">
                  <c:v>834</c:v>
                </c:pt>
                <c:pt idx="151">
                  <c:v>995</c:v>
                </c:pt>
                <c:pt idx="152">
                  <c:v>873</c:v>
                </c:pt>
                <c:pt idx="153">
                  <c:v>963</c:v>
                </c:pt>
                <c:pt idx="154">
                  <c:v>975</c:v>
                </c:pt>
                <c:pt idx="155">
                  <c:v>1648</c:v>
                </c:pt>
                <c:pt idx="156">
                  <c:v>738</c:v>
                </c:pt>
                <c:pt idx="157">
                  <c:v>722</c:v>
                </c:pt>
                <c:pt idx="158">
                  <c:v>1034</c:v>
                </c:pt>
                <c:pt idx="159">
                  <c:v>1029</c:v>
                </c:pt>
                <c:pt idx="160">
                  <c:v>1218</c:v>
                </c:pt>
                <c:pt idx="161">
                  <c:v>1194</c:v>
                </c:pt>
                <c:pt idx="162">
                  <c:v>1160</c:v>
                </c:pt>
                <c:pt idx="163">
                  <c:v>1178</c:v>
                </c:pt>
                <c:pt idx="164">
                  <c:v>1100</c:v>
                </c:pt>
                <c:pt idx="165">
                  <c:v>1187</c:v>
                </c:pt>
                <c:pt idx="166">
                  <c:v>941</c:v>
                </c:pt>
                <c:pt idx="167">
                  <c:v>1488</c:v>
                </c:pt>
                <c:pt idx="168">
                  <c:v>1031</c:v>
                </c:pt>
                <c:pt idx="169">
                  <c:v>961</c:v>
                </c:pt>
                <c:pt idx="170">
                  <c:v>1060</c:v>
                </c:pt>
                <c:pt idx="171">
                  <c:v>1089</c:v>
                </c:pt>
                <c:pt idx="172">
                  <c:v>1197</c:v>
                </c:pt>
                <c:pt idx="173">
                  <c:v>1342</c:v>
                </c:pt>
                <c:pt idx="174">
                  <c:v>1222</c:v>
                </c:pt>
                <c:pt idx="175">
                  <c:v>1192</c:v>
                </c:pt>
                <c:pt idx="176">
                  <c:v>1175</c:v>
                </c:pt>
                <c:pt idx="177">
                  <c:v>1279</c:v>
                </c:pt>
                <c:pt idx="178">
                  <c:v>1060</c:v>
                </c:pt>
                <c:pt idx="179">
                  <c:v>1571</c:v>
                </c:pt>
                <c:pt idx="180">
                  <c:v>1030</c:v>
                </c:pt>
                <c:pt idx="181">
                  <c:v>1048</c:v>
                </c:pt>
                <c:pt idx="182">
                  <c:v>1248</c:v>
                </c:pt>
                <c:pt idx="183">
                  <c:v>1221</c:v>
                </c:pt>
                <c:pt idx="184">
                  <c:v>1181</c:v>
                </c:pt>
                <c:pt idx="185">
                  <c:v>1457</c:v>
                </c:pt>
                <c:pt idx="186">
                  <c:v>1395</c:v>
                </c:pt>
                <c:pt idx="187">
                  <c:v>1215</c:v>
                </c:pt>
                <c:pt idx="188">
                  <c:v>1259</c:v>
                </c:pt>
                <c:pt idx="189">
                  <c:v>1333</c:v>
                </c:pt>
                <c:pt idx="190">
                  <c:v>1232</c:v>
                </c:pt>
                <c:pt idx="191">
                  <c:v>1701</c:v>
                </c:pt>
                <c:pt idx="192">
                  <c:v>1129</c:v>
                </c:pt>
                <c:pt idx="193">
                  <c:v>1112</c:v>
                </c:pt>
                <c:pt idx="194">
                  <c:v>1491</c:v>
                </c:pt>
                <c:pt idx="195">
                  <c:v>1362</c:v>
                </c:pt>
                <c:pt idx="196">
                  <c:v>1398</c:v>
                </c:pt>
                <c:pt idx="197">
                  <c:v>1529</c:v>
                </c:pt>
                <c:pt idx="198">
                  <c:v>1252</c:v>
                </c:pt>
                <c:pt idx="199">
                  <c:v>1343</c:v>
                </c:pt>
                <c:pt idx="200">
                  <c:v>1323</c:v>
                </c:pt>
                <c:pt idx="201">
                  <c:v>1211</c:v>
                </c:pt>
                <c:pt idx="202">
                  <c:v>1197</c:v>
                </c:pt>
                <c:pt idx="203">
                  <c:v>1414</c:v>
                </c:pt>
                <c:pt idx="204">
                  <c:v>1135</c:v>
                </c:pt>
                <c:pt idx="205">
                  <c:v>859</c:v>
                </c:pt>
                <c:pt idx="206">
                  <c:v>1117</c:v>
                </c:pt>
                <c:pt idx="207">
                  <c:v>719</c:v>
                </c:pt>
                <c:pt idx="208">
                  <c:v>850</c:v>
                </c:pt>
                <c:pt idx="209">
                  <c:v>1025</c:v>
                </c:pt>
                <c:pt idx="210">
                  <c:v>848</c:v>
                </c:pt>
                <c:pt idx="211">
                  <c:v>966</c:v>
                </c:pt>
                <c:pt idx="212">
                  <c:v>870</c:v>
                </c:pt>
                <c:pt idx="213">
                  <c:v>980</c:v>
                </c:pt>
                <c:pt idx="214">
                  <c:v>919</c:v>
                </c:pt>
                <c:pt idx="215">
                  <c:v>992</c:v>
                </c:pt>
                <c:pt idx="216">
                  <c:v>925</c:v>
                </c:pt>
                <c:pt idx="217">
                  <c:v>758</c:v>
                </c:pt>
                <c:pt idx="218">
                  <c:v>1088</c:v>
                </c:pt>
                <c:pt idx="219">
                  <c:v>1215</c:v>
                </c:pt>
                <c:pt idx="220">
                  <c:v>1289</c:v>
                </c:pt>
                <c:pt idx="221">
                  <c:v>1246</c:v>
                </c:pt>
                <c:pt idx="222">
                  <c:v>1104</c:v>
                </c:pt>
                <c:pt idx="223">
                  <c:v>1167</c:v>
                </c:pt>
                <c:pt idx="224">
                  <c:v>982</c:v>
                </c:pt>
                <c:pt idx="225">
                  <c:v>1155</c:v>
                </c:pt>
                <c:pt idx="226">
                  <c:v>1025</c:v>
                </c:pt>
                <c:pt idx="227">
                  <c:v>1249</c:v>
                </c:pt>
                <c:pt idx="228">
                  <c:v>1016</c:v>
                </c:pt>
                <c:pt idx="229">
                  <c:v>863</c:v>
                </c:pt>
                <c:pt idx="230">
                  <c:v>1035</c:v>
                </c:pt>
                <c:pt idx="231">
                  <c:v>1077</c:v>
                </c:pt>
                <c:pt idx="232">
                  <c:v>1201</c:v>
                </c:pt>
                <c:pt idx="233">
                  <c:v>1125</c:v>
                </c:pt>
                <c:pt idx="234">
                  <c:v>1147</c:v>
                </c:pt>
                <c:pt idx="235">
                  <c:v>1204</c:v>
                </c:pt>
                <c:pt idx="236">
                  <c:v>1254</c:v>
                </c:pt>
                <c:pt idx="237">
                  <c:v>1352</c:v>
                </c:pt>
                <c:pt idx="238">
                  <c:v>1127</c:v>
                </c:pt>
                <c:pt idx="239">
                  <c:v>1518</c:v>
                </c:pt>
                <c:pt idx="240">
                  <c:v>1260</c:v>
                </c:pt>
                <c:pt idx="241">
                  <c:v>1039</c:v>
                </c:pt>
                <c:pt idx="242">
                  <c:v>973</c:v>
                </c:pt>
                <c:pt idx="243">
                  <c:v>640</c:v>
                </c:pt>
                <c:pt idx="244">
                  <c:v>596</c:v>
                </c:pt>
                <c:pt idx="245">
                  <c:v>746</c:v>
                </c:pt>
                <c:pt idx="246">
                  <c:v>911</c:v>
                </c:pt>
                <c:pt idx="247">
                  <c:v>930</c:v>
                </c:pt>
                <c:pt idx="248">
                  <c:v>1094</c:v>
                </c:pt>
                <c:pt idx="249">
                  <c:v>1144</c:v>
                </c:pt>
                <c:pt idx="250">
                  <c:v>1110</c:v>
                </c:pt>
                <c:pt idx="251">
                  <c:v>1945</c:v>
                </c:pt>
                <c:pt idx="252">
                  <c:v>1098</c:v>
                </c:pt>
                <c:pt idx="253">
                  <c:v>1125</c:v>
                </c:pt>
                <c:pt idx="254">
                  <c:v>1577</c:v>
                </c:pt>
                <c:pt idx="255">
                  <c:v>1574</c:v>
                </c:pt>
                <c:pt idx="256">
                  <c:v>1643</c:v>
                </c:pt>
                <c:pt idx="257">
                  <c:v>1933</c:v>
                </c:pt>
                <c:pt idx="258">
                  <c:v>1762</c:v>
                </c:pt>
                <c:pt idx="259">
                  <c:v>1846</c:v>
                </c:pt>
                <c:pt idx="260">
                  <c:v>1867</c:v>
                </c:pt>
                <c:pt idx="261">
                  <c:v>1886</c:v>
                </c:pt>
                <c:pt idx="262">
                  <c:v>1897</c:v>
                </c:pt>
                <c:pt idx="263">
                  <c:v>3035</c:v>
                </c:pt>
                <c:pt idx="264">
                  <c:v>1476</c:v>
                </c:pt>
                <c:pt idx="265">
                  <c:v>1471</c:v>
                </c:pt>
                <c:pt idx="266">
                  <c:v>1943</c:v>
                </c:pt>
                <c:pt idx="267">
                  <c:v>1877</c:v>
                </c:pt>
                <c:pt idx="268">
                  <c:v>1802</c:v>
                </c:pt>
                <c:pt idx="269">
                  <c:v>2015</c:v>
                </c:pt>
                <c:pt idx="270">
                  <c:v>1580</c:v>
                </c:pt>
                <c:pt idx="271">
                  <c:v>1600</c:v>
                </c:pt>
                <c:pt idx="272">
                  <c:v>1505</c:v>
                </c:pt>
                <c:pt idx="273">
                  <c:v>1348</c:v>
                </c:pt>
                <c:pt idx="274">
                  <c:v>1230</c:v>
                </c:pt>
                <c:pt idx="275">
                  <c:v>1455</c:v>
                </c:pt>
                <c:pt idx="276">
                  <c:v>1056</c:v>
                </c:pt>
                <c:pt idx="277">
                  <c:v>907</c:v>
                </c:pt>
                <c:pt idx="278">
                  <c:v>1203</c:v>
                </c:pt>
                <c:pt idx="279">
                  <c:v>977</c:v>
                </c:pt>
                <c:pt idx="280">
                  <c:v>1214</c:v>
                </c:pt>
                <c:pt idx="281">
                  <c:v>1250</c:v>
                </c:pt>
                <c:pt idx="282">
                  <c:v>990</c:v>
                </c:pt>
                <c:pt idx="283">
                  <c:v>1139</c:v>
                </c:pt>
                <c:pt idx="284">
                  <c:v>1111</c:v>
                </c:pt>
                <c:pt idx="285">
                  <c:v>1204</c:v>
                </c:pt>
                <c:pt idx="286">
                  <c:v>1076</c:v>
                </c:pt>
                <c:pt idx="287">
                  <c:v>1242</c:v>
                </c:pt>
                <c:pt idx="288">
                  <c:v>1012</c:v>
                </c:pt>
                <c:pt idx="289">
                  <c:v>853</c:v>
                </c:pt>
                <c:pt idx="290">
                  <c:v>977</c:v>
                </c:pt>
                <c:pt idx="291">
                  <c:v>1137</c:v>
                </c:pt>
                <c:pt idx="292">
                  <c:v>1292</c:v>
                </c:pt>
                <c:pt idx="293">
                  <c:v>1134</c:v>
                </c:pt>
                <c:pt idx="294">
                  <c:v>1288</c:v>
                </c:pt>
                <c:pt idx="295">
                  <c:v>1246</c:v>
                </c:pt>
                <c:pt idx="296">
                  <c:v>1208</c:v>
                </c:pt>
                <c:pt idx="297">
                  <c:v>1336</c:v>
                </c:pt>
                <c:pt idx="298">
                  <c:v>1152</c:v>
                </c:pt>
                <c:pt idx="299">
                  <c:v>1726</c:v>
                </c:pt>
                <c:pt idx="300">
                  <c:v>1201</c:v>
                </c:pt>
                <c:pt idx="301">
                  <c:v>1132</c:v>
                </c:pt>
                <c:pt idx="302">
                  <c:v>1251</c:v>
                </c:pt>
                <c:pt idx="303">
                  <c:v>1356</c:v>
                </c:pt>
                <c:pt idx="304">
                  <c:v>1409</c:v>
                </c:pt>
                <c:pt idx="305">
                  <c:v>1449</c:v>
                </c:pt>
                <c:pt idx="306">
                  <c:v>1248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18-4FDF-8CA3-413992261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29912"/>
        <c:axId val="530830304"/>
      </c:barChart>
      <c:dateAx>
        <c:axId val="530829912"/>
        <c:scaling>
          <c:orientation val="minMax"/>
          <c:max val="45869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0830304"/>
        <c:crosses val="autoZero"/>
        <c:auto val="1"/>
        <c:lblOffset val="100"/>
        <c:baseTimeUnit val="months"/>
        <c:majorUnit val="12"/>
        <c:majorTimeUnit val="months"/>
      </c:dateAx>
      <c:valAx>
        <c:axId val="5308303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308299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TransactionActivity!$N$98:$N$308</c:f>
              <c:numCache>
                <c:formatCode>m/d/yyyy</c:formatCode>
                <c:ptCount val="211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  <c:pt idx="190">
                  <c:v>45260</c:v>
                </c:pt>
                <c:pt idx="191">
                  <c:v>45291</c:v>
                </c:pt>
                <c:pt idx="192">
                  <c:v>45322</c:v>
                </c:pt>
                <c:pt idx="193">
                  <c:v>45351</c:v>
                </c:pt>
                <c:pt idx="194">
                  <c:v>45382</c:v>
                </c:pt>
                <c:pt idx="195">
                  <c:v>45412</c:v>
                </c:pt>
                <c:pt idx="196">
                  <c:v>45443</c:v>
                </c:pt>
                <c:pt idx="197">
                  <c:v>45473</c:v>
                </c:pt>
                <c:pt idx="198">
                  <c:v>45504</c:v>
                </c:pt>
                <c:pt idx="199">
                  <c:v>45535</c:v>
                </c:pt>
                <c:pt idx="200">
                  <c:v>45565</c:v>
                </c:pt>
                <c:pt idx="201">
                  <c:v>45596</c:v>
                </c:pt>
                <c:pt idx="202">
                  <c:v>45626</c:v>
                </c:pt>
                <c:pt idx="203">
                  <c:v>45657</c:v>
                </c:pt>
                <c:pt idx="204">
                  <c:v>45688</c:v>
                </c:pt>
                <c:pt idx="205">
                  <c:v>45716</c:v>
                </c:pt>
                <c:pt idx="206">
                  <c:v>45747</c:v>
                </c:pt>
                <c:pt idx="207">
                  <c:v>45777</c:v>
                </c:pt>
                <c:pt idx="208">
                  <c:v>45808</c:v>
                </c:pt>
                <c:pt idx="209">
                  <c:v>45838</c:v>
                </c:pt>
                <c:pt idx="210">
                  <c:v>45869</c:v>
                </c:pt>
              </c:numCache>
            </c:numRef>
          </c:cat>
          <c:val>
            <c:numRef>
              <c:f>TransactionActivity!$W$98:$W$308</c:f>
              <c:numCache>
                <c:formatCode>0.00%</c:formatCode>
                <c:ptCount val="211"/>
                <c:pt idx="0">
                  <c:v>1.4025245441795231E-2</c:v>
                </c:pt>
                <c:pt idx="1">
                  <c:v>2.403846153846154E-2</c:v>
                </c:pt>
                <c:pt idx="2">
                  <c:v>3.0120481927710843E-2</c:v>
                </c:pt>
                <c:pt idx="3">
                  <c:v>2.2187004754358162E-2</c:v>
                </c:pt>
                <c:pt idx="4">
                  <c:v>1.7291066282420751E-2</c:v>
                </c:pt>
                <c:pt idx="5">
                  <c:v>3.1872509960159362E-2</c:v>
                </c:pt>
                <c:pt idx="6">
                  <c:v>2.4320457796852647E-2</c:v>
                </c:pt>
                <c:pt idx="7">
                  <c:v>4.5669291338582677E-2</c:v>
                </c:pt>
                <c:pt idx="8">
                  <c:v>6.3725490196078427E-2</c:v>
                </c:pt>
                <c:pt idx="9">
                  <c:v>7.0546737213403876E-2</c:v>
                </c:pt>
                <c:pt idx="10">
                  <c:v>6.3829787234042548E-2</c:v>
                </c:pt>
                <c:pt idx="11">
                  <c:v>6.6465256797583083E-2</c:v>
                </c:pt>
                <c:pt idx="12">
                  <c:v>0.13498622589531681</c:v>
                </c:pt>
                <c:pt idx="13">
                  <c:v>0.12054794520547946</c:v>
                </c:pt>
                <c:pt idx="14">
                  <c:v>0.20327102803738317</c:v>
                </c:pt>
                <c:pt idx="15">
                  <c:v>0.19904076738609114</c:v>
                </c:pt>
                <c:pt idx="16">
                  <c:v>0.17499999999999999</c:v>
                </c:pt>
                <c:pt idx="17">
                  <c:v>0.17721518987341772</c:v>
                </c:pt>
                <c:pt idx="18">
                  <c:v>0.18837675350701402</c:v>
                </c:pt>
                <c:pt idx="19">
                  <c:v>0.2203023758099352</c:v>
                </c:pt>
                <c:pt idx="20">
                  <c:v>0.2049808429118774</c:v>
                </c:pt>
                <c:pt idx="21">
                  <c:v>0.21104536489151873</c:v>
                </c:pt>
                <c:pt idx="22">
                  <c:v>0.23076923076923078</c:v>
                </c:pt>
                <c:pt idx="23">
                  <c:v>0.20393120393120392</c:v>
                </c:pt>
                <c:pt idx="24">
                  <c:v>0.24693877551020407</c:v>
                </c:pt>
                <c:pt idx="25">
                  <c:v>0.23651452282157676</c:v>
                </c:pt>
                <c:pt idx="26">
                  <c:v>0.27945619335347432</c:v>
                </c:pt>
                <c:pt idx="27">
                  <c:v>0.28592814371257486</c:v>
                </c:pt>
                <c:pt idx="28">
                  <c:v>0.25951557093425603</c:v>
                </c:pt>
                <c:pt idx="29">
                  <c:v>0.25743855109961189</c:v>
                </c:pt>
                <c:pt idx="30">
                  <c:v>0.25663716814159293</c:v>
                </c:pt>
                <c:pt idx="31">
                  <c:v>0.27906976744186046</c:v>
                </c:pt>
                <c:pt idx="32">
                  <c:v>0.27116402116402116</c:v>
                </c:pt>
                <c:pt idx="33">
                  <c:v>0.2818181818181818</c:v>
                </c:pt>
                <c:pt idx="34">
                  <c:v>0.26236263736263737</c:v>
                </c:pt>
                <c:pt idx="35">
                  <c:v>0.23742786479802144</c:v>
                </c:pt>
                <c:pt idx="36">
                  <c:v>0.24447949526813881</c:v>
                </c:pt>
                <c:pt idx="37">
                  <c:v>0.25283630470016205</c:v>
                </c:pt>
                <c:pt idx="38">
                  <c:v>0.29380341880341881</c:v>
                </c:pt>
                <c:pt idx="39">
                  <c:v>0.25512528473804102</c:v>
                </c:pt>
                <c:pt idx="40">
                  <c:v>0.24526315789473685</c:v>
                </c:pt>
                <c:pt idx="41">
                  <c:v>0.21209302325581394</c:v>
                </c:pt>
                <c:pt idx="42">
                  <c:v>0.22540045766590389</c:v>
                </c:pt>
                <c:pt idx="43">
                  <c:v>0.22943722943722944</c:v>
                </c:pt>
                <c:pt idx="44">
                  <c:v>0.22113289760348584</c:v>
                </c:pt>
                <c:pt idx="45">
                  <c:v>0.2012121212121212</c:v>
                </c:pt>
                <c:pt idx="46">
                  <c:v>0.23980815347721823</c:v>
                </c:pt>
                <c:pt idx="47">
                  <c:v>0.22365428354814254</c:v>
                </c:pt>
                <c:pt idx="48">
                  <c:v>0.2</c:v>
                </c:pt>
                <c:pt idx="49">
                  <c:v>0.22340425531914893</c:v>
                </c:pt>
                <c:pt idx="50">
                  <c:v>0.21534195933456562</c:v>
                </c:pt>
                <c:pt idx="51">
                  <c:v>0.22316684378320936</c:v>
                </c:pt>
                <c:pt idx="52">
                  <c:v>0.20214669051878353</c:v>
                </c:pt>
                <c:pt idx="53">
                  <c:v>0.1978114478114478</c:v>
                </c:pt>
                <c:pt idx="54">
                  <c:v>0.20039880358923232</c:v>
                </c:pt>
                <c:pt idx="55">
                  <c:v>0.17483108108108109</c:v>
                </c:pt>
                <c:pt idx="56">
                  <c:v>0.20350535540408959</c:v>
                </c:pt>
                <c:pt idx="57">
                  <c:v>0.15221238938053097</c:v>
                </c:pt>
                <c:pt idx="58">
                  <c:v>0.1486146095717884</c:v>
                </c:pt>
                <c:pt idx="59">
                  <c:v>0.12946428571428573</c:v>
                </c:pt>
                <c:pt idx="60">
                  <c:v>0.16129032258064516</c:v>
                </c:pt>
                <c:pt idx="61">
                  <c:v>0.16587112171837709</c:v>
                </c:pt>
                <c:pt idx="62">
                  <c:v>0.16928158546655656</c:v>
                </c:pt>
                <c:pt idx="63">
                  <c:v>0.1440329218106996</c:v>
                </c:pt>
                <c:pt idx="64">
                  <c:v>0.14497878359264499</c:v>
                </c:pt>
                <c:pt idx="65">
                  <c:v>0.14256055363321798</c:v>
                </c:pt>
                <c:pt idx="66">
                  <c:v>0.1123429416112343</c:v>
                </c:pt>
                <c:pt idx="67">
                  <c:v>0.14154929577464789</c:v>
                </c:pt>
                <c:pt idx="68">
                  <c:v>0.11778290993071594</c:v>
                </c:pt>
                <c:pt idx="69">
                  <c:v>0.10985116938341602</c:v>
                </c:pt>
                <c:pt idx="70">
                  <c:v>0.14273127753303966</c:v>
                </c:pt>
                <c:pt idx="71">
                  <c:v>0.10602798708288483</c:v>
                </c:pt>
                <c:pt idx="72">
                  <c:v>9.844134536505332E-2</c:v>
                </c:pt>
                <c:pt idx="73">
                  <c:v>8.0817051509769089E-2</c:v>
                </c:pt>
                <c:pt idx="74">
                  <c:v>0.10406885758998435</c:v>
                </c:pt>
                <c:pt idx="75">
                  <c:v>0.11965811965811966</c:v>
                </c:pt>
                <c:pt idx="76">
                  <c:v>9.1544374563242492E-2</c:v>
                </c:pt>
                <c:pt idx="77">
                  <c:v>9.0740740740740747E-2</c:v>
                </c:pt>
                <c:pt idx="78">
                  <c:v>8.082832331329326E-2</c:v>
                </c:pt>
                <c:pt idx="79">
                  <c:v>7.4616457461645747E-2</c:v>
                </c:pt>
                <c:pt idx="80">
                  <c:v>7.6282940360610257E-2</c:v>
                </c:pt>
                <c:pt idx="81">
                  <c:v>6.3653723742838952E-2</c:v>
                </c:pt>
                <c:pt idx="82">
                  <c:v>7.5558982266769464E-2</c:v>
                </c:pt>
                <c:pt idx="83">
                  <c:v>6.4598168870803663E-2</c:v>
                </c:pt>
                <c:pt idx="84">
                  <c:v>5.7753164556962028E-2</c:v>
                </c:pt>
                <c:pt idx="85">
                  <c:v>5.7738572574178026E-2</c:v>
                </c:pt>
                <c:pt idx="86">
                  <c:v>6.5232010759919301E-2</c:v>
                </c:pt>
                <c:pt idx="87">
                  <c:v>6.0647829083390767E-2</c:v>
                </c:pt>
                <c:pt idx="88">
                  <c:v>6.3680895731280621E-2</c:v>
                </c:pt>
                <c:pt idx="89">
                  <c:v>5.808656036446469E-2</c:v>
                </c:pt>
                <c:pt idx="90">
                  <c:v>5.6014150943396228E-2</c:v>
                </c:pt>
                <c:pt idx="91">
                  <c:v>5.2917232021709636E-2</c:v>
                </c:pt>
                <c:pt idx="92">
                  <c:v>4.8387096774193547E-2</c:v>
                </c:pt>
                <c:pt idx="93">
                  <c:v>4.3795620437956206E-2</c:v>
                </c:pt>
                <c:pt idx="94">
                  <c:v>4.4715447154471545E-2</c:v>
                </c:pt>
                <c:pt idx="95">
                  <c:v>5.5162659123055166E-2</c:v>
                </c:pt>
                <c:pt idx="96">
                  <c:v>4.6255506607929514E-2</c:v>
                </c:pt>
                <c:pt idx="97">
                  <c:v>4.2505592841163314E-2</c:v>
                </c:pt>
                <c:pt idx="98">
                  <c:v>4.5964125560538117E-2</c:v>
                </c:pt>
                <c:pt idx="99">
                  <c:v>5.0031665611146296E-2</c:v>
                </c:pt>
                <c:pt idx="100">
                  <c:v>4.3165467625899283E-2</c:v>
                </c:pt>
                <c:pt idx="101">
                  <c:v>3.9050131926121369E-2</c:v>
                </c:pt>
                <c:pt idx="102">
                  <c:v>2.6195153896529141E-2</c:v>
                </c:pt>
                <c:pt idx="103">
                  <c:v>3.6063569682151589E-2</c:v>
                </c:pt>
                <c:pt idx="104">
                  <c:v>2.9055690072639227E-2</c:v>
                </c:pt>
                <c:pt idx="105">
                  <c:v>2.2103148024112524E-2</c:v>
                </c:pt>
                <c:pt idx="106">
                  <c:v>3.1146454605699137E-2</c:v>
                </c:pt>
                <c:pt idx="107">
                  <c:v>3.4021193530395982E-2</c:v>
                </c:pt>
                <c:pt idx="108">
                  <c:v>2.0422535211267606E-2</c:v>
                </c:pt>
                <c:pt idx="109">
                  <c:v>1.9662921348314606E-2</c:v>
                </c:pt>
                <c:pt idx="110">
                  <c:v>2.5936599423631124E-2</c:v>
                </c:pt>
                <c:pt idx="111">
                  <c:v>1.5657620041753653E-2</c:v>
                </c:pt>
                <c:pt idx="112">
                  <c:v>1.5030946065428824E-2</c:v>
                </c:pt>
                <c:pt idx="113">
                  <c:v>8.5898353614889053E-3</c:v>
                </c:pt>
                <c:pt idx="114">
                  <c:v>1.3440860215053764E-2</c:v>
                </c:pt>
                <c:pt idx="115">
                  <c:v>1.1876484560570071E-2</c:v>
                </c:pt>
                <c:pt idx="116">
                  <c:v>1.3733905579399141E-2</c:v>
                </c:pt>
                <c:pt idx="117">
                  <c:v>1.6329704510108865E-2</c:v>
                </c:pt>
                <c:pt idx="118">
                  <c:v>1.9230769230769232E-2</c:v>
                </c:pt>
                <c:pt idx="119">
                  <c:v>1.7897091722595078E-2</c:v>
                </c:pt>
                <c:pt idx="120">
                  <c:v>1.5859766277128547E-2</c:v>
                </c:pt>
                <c:pt idx="121">
                  <c:v>1.1055276381909548E-2</c:v>
                </c:pt>
                <c:pt idx="122">
                  <c:v>1.6152716593245228E-2</c:v>
                </c:pt>
                <c:pt idx="123">
                  <c:v>1.6415868673050615E-2</c:v>
                </c:pt>
                <c:pt idx="124">
                  <c:v>1.2804097311139564E-2</c:v>
                </c:pt>
                <c:pt idx="125">
                  <c:v>1.607717041800643E-2</c:v>
                </c:pt>
                <c:pt idx="126">
                  <c:v>1.4184397163120567E-2</c:v>
                </c:pt>
                <c:pt idx="127">
                  <c:v>1.0575016523463317E-2</c:v>
                </c:pt>
                <c:pt idx="128">
                  <c:v>1.3008130081300813E-2</c:v>
                </c:pt>
                <c:pt idx="129">
                  <c:v>9.4466936572199737E-3</c:v>
                </c:pt>
                <c:pt idx="130">
                  <c:v>1.037037037037037E-2</c:v>
                </c:pt>
                <c:pt idx="131">
                  <c:v>1.1564211807668898E-2</c:v>
                </c:pt>
                <c:pt idx="132">
                  <c:v>1.3502779984114376E-2</c:v>
                </c:pt>
                <c:pt idx="133">
                  <c:v>1.4625228519195612E-2</c:v>
                </c:pt>
                <c:pt idx="134">
                  <c:v>1.386748844375963E-2</c:v>
                </c:pt>
                <c:pt idx="135">
                  <c:v>1.4328808446455505E-2</c:v>
                </c:pt>
                <c:pt idx="136">
                  <c:v>1.4473684210526316E-2</c:v>
                </c:pt>
                <c:pt idx="137">
                  <c:v>1.1635865845311431E-2</c:v>
                </c:pt>
                <c:pt idx="138">
                  <c:v>1.5721120984278879E-2</c:v>
                </c:pt>
                <c:pt idx="139">
                  <c:v>9.7024579560155231E-3</c:v>
                </c:pt>
                <c:pt idx="140">
                  <c:v>1.1875E-2</c:v>
                </c:pt>
                <c:pt idx="141">
                  <c:v>1.0210210210210209E-2</c:v>
                </c:pt>
                <c:pt idx="142">
                  <c:v>1.4134275618374558E-2</c:v>
                </c:pt>
                <c:pt idx="143">
                  <c:v>1.3333333333333334E-2</c:v>
                </c:pt>
                <c:pt idx="144">
                  <c:v>1.1741682974559686E-2</c:v>
                </c:pt>
                <c:pt idx="145">
                  <c:v>1.0920436817472699E-2</c:v>
                </c:pt>
                <c:pt idx="146">
                  <c:v>1.59798149705635E-2</c:v>
                </c:pt>
                <c:pt idx="147">
                  <c:v>9.138381201044387E-3</c:v>
                </c:pt>
                <c:pt idx="148">
                  <c:v>1.1331444759206799E-2</c:v>
                </c:pt>
                <c:pt idx="149">
                  <c:v>1.5712682379349047E-2</c:v>
                </c:pt>
                <c:pt idx="150">
                  <c:v>1.5873015873015872E-2</c:v>
                </c:pt>
                <c:pt idx="151">
                  <c:v>1.3863216266173753E-2</c:v>
                </c:pt>
                <c:pt idx="152">
                  <c:v>1.2849584278155708E-2</c:v>
                </c:pt>
                <c:pt idx="153">
                  <c:v>1.2838801711840228E-2</c:v>
                </c:pt>
                <c:pt idx="154">
                  <c:v>2.3186237845923711E-2</c:v>
                </c:pt>
                <c:pt idx="155">
                  <c:v>1.4814814814814815E-2</c:v>
                </c:pt>
                <c:pt idx="156">
                  <c:v>2.1005251312828207E-2</c:v>
                </c:pt>
                <c:pt idx="157">
                  <c:v>1.4426727410782081E-2</c:v>
                </c:pt>
                <c:pt idx="158">
                  <c:v>1.3594344752582926E-2</c:v>
                </c:pt>
                <c:pt idx="159">
                  <c:v>1.048767697954903E-2</c:v>
                </c:pt>
                <c:pt idx="160">
                  <c:v>1.386748844375963E-2</c:v>
                </c:pt>
                <c:pt idx="161">
                  <c:v>1.7664799655320983E-2</c:v>
                </c:pt>
                <c:pt idx="162">
                  <c:v>1.4560826679192109E-2</c:v>
                </c:pt>
                <c:pt idx="163">
                  <c:v>1.2871726586773191E-2</c:v>
                </c:pt>
                <c:pt idx="164">
                  <c:v>1.2264564169951819E-2</c:v>
                </c:pt>
                <c:pt idx="165">
                  <c:v>1.1734028683181226E-2</c:v>
                </c:pt>
                <c:pt idx="166">
                  <c:v>1.0831889081455806E-2</c:v>
                </c:pt>
                <c:pt idx="167">
                  <c:v>7.814535035165408E-3</c:v>
                </c:pt>
                <c:pt idx="168">
                  <c:v>1.0279840091376356E-2</c:v>
                </c:pt>
                <c:pt idx="169">
                  <c:v>1.1428571428571429E-2</c:v>
                </c:pt>
                <c:pt idx="170">
                  <c:v>1.2053379250968575E-2</c:v>
                </c:pt>
                <c:pt idx="171">
                  <c:v>1.1674898967220475E-2</c:v>
                </c:pt>
                <c:pt idx="172">
                  <c:v>1.2070566388115135E-2</c:v>
                </c:pt>
                <c:pt idx="173">
                  <c:v>9.391588403429971E-3</c:v>
                </c:pt>
                <c:pt idx="174">
                  <c:v>1.4106583072100314E-2</c:v>
                </c:pt>
                <c:pt idx="175">
                  <c:v>1.1985409067222511E-2</c:v>
                </c:pt>
                <c:pt idx="176">
                  <c:v>1.6574585635359115E-2</c:v>
                </c:pt>
                <c:pt idx="177">
                  <c:v>1.5518311607697082E-2</c:v>
                </c:pt>
                <c:pt idx="178">
                  <c:v>1.3458950201884253E-2</c:v>
                </c:pt>
                <c:pt idx="179">
                  <c:v>1.4899713467048711E-2</c:v>
                </c:pt>
                <c:pt idx="180">
                  <c:v>1.4178482068390326E-2</c:v>
                </c:pt>
                <c:pt idx="181">
                  <c:v>1.4312977099236641E-2</c:v>
                </c:pt>
                <c:pt idx="182">
                  <c:v>1.741654571843251E-2</c:v>
                </c:pt>
                <c:pt idx="183">
                  <c:v>2.1641118124436431E-2</c:v>
                </c:pt>
                <c:pt idx="184">
                  <c:v>1.6058394160583942E-2</c:v>
                </c:pt>
                <c:pt idx="185">
                  <c:v>1.2388162422573986E-2</c:v>
                </c:pt>
                <c:pt idx="186">
                  <c:v>1.9197207678883072E-2</c:v>
                </c:pt>
                <c:pt idx="187">
                  <c:v>1.7215568862275449E-2</c:v>
                </c:pt>
                <c:pt idx="188">
                  <c:v>1.3677811550151976E-2</c:v>
                </c:pt>
                <c:pt idx="189">
                  <c:v>1.6440314510364547E-2</c:v>
                </c:pt>
                <c:pt idx="190">
                  <c:v>2.6829268292682926E-2</c:v>
                </c:pt>
                <c:pt idx="191">
                  <c:v>2.3569023569023569E-2</c:v>
                </c:pt>
                <c:pt idx="192">
                  <c:v>1.9827586206896553E-2</c:v>
                </c:pt>
                <c:pt idx="193">
                  <c:v>1.4999999999999999E-2</c:v>
                </c:pt>
                <c:pt idx="194">
                  <c:v>2.3705004389815629E-2</c:v>
                </c:pt>
                <c:pt idx="195">
                  <c:v>2.4868123587038434E-2</c:v>
                </c:pt>
                <c:pt idx="196">
                  <c:v>1.4794889038332213E-2</c:v>
                </c:pt>
                <c:pt idx="197">
                  <c:v>1.436130007558579E-2</c:v>
                </c:pt>
                <c:pt idx="198">
                  <c:v>2.0819341840161182E-2</c:v>
                </c:pt>
                <c:pt idx="199">
                  <c:v>2.2941970310391364E-2</c:v>
                </c:pt>
                <c:pt idx="200">
                  <c:v>2.0761245674740483E-2</c:v>
                </c:pt>
                <c:pt idx="201">
                  <c:v>1.7208413001912046E-2</c:v>
                </c:pt>
                <c:pt idx="202">
                  <c:v>2.5974025974025976E-2</c:v>
                </c:pt>
                <c:pt idx="203">
                  <c:v>2.0495710200190656E-2</c:v>
                </c:pt>
                <c:pt idx="204">
                  <c:v>1.8207282913165267E-2</c:v>
                </c:pt>
                <c:pt idx="205">
                  <c:v>1.753048780487805E-2</c:v>
                </c:pt>
                <c:pt idx="206">
                  <c:v>2.309782608695652E-2</c:v>
                </c:pt>
                <c:pt idx="207">
                  <c:v>2.2613065326633167E-2</c:v>
                </c:pt>
                <c:pt idx="208">
                  <c:v>1.5757575757575758E-2</c:v>
                </c:pt>
                <c:pt idx="209">
                  <c:v>2.0661157024793389E-2</c:v>
                </c:pt>
                <c:pt idx="210">
                  <c:v>2.1592442645074223E-2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97-4A2C-A62E-238BEF2ADD9E}"/>
            </c:ext>
          </c:extLst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TransactionActivity!$N$98:$N$308</c:f>
              <c:numCache>
                <c:formatCode>m/d/yyyy</c:formatCode>
                <c:ptCount val="211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  <c:pt idx="190">
                  <c:v>45260</c:v>
                </c:pt>
                <c:pt idx="191">
                  <c:v>45291</c:v>
                </c:pt>
                <c:pt idx="192">
                  <c:v>45322</c:v>
                </c:pt>
                <c:pt idx="193">
                  <c:v>45351</c:v>
                </c:pt>
                <c:pt idx="194">
                  <c:v>45382</c:v>
                </c:pt>
                <c:pt idx="195">
                  <c:v>45412</c:v>
                </c:pt>
                <c:pt idx="196">
                  <c:v>45443</c:v>
                </c:pt>
                <c:pt idx="197">
                  <c:v>45473</c:v>
                </c:pt>
                <c:pt idx="198">
                  <c:v>45504</c:v>
                </c:pt>
                <c:pt idx="199">
                  <c:v>45535</c:v>
                </c:pt>
                <c:pt idx="200">
                  <c:v>45565</c:v>
                </c:pt>
                <c:pt idx="201">
                  <c:v>45596</c:v>
                </c:pt>
                <c:pt idx="202">
                  <c:v>45626</c:v>
                </c:pt>
                <c:pt idx="203">
                  <c:v>45657</c:v>
                </c:pt>
                <c:pt idx="204">
                  <c:v>45688</c:v>
                </c:pt>
                <c:pt idx="205">
                  <c:v>45716</c:v>
                </c:pt>
                <c:pt idx="206">
                  <c:v>45747</c:v>
                </c:pt>
                <c:pt idx="207">
                  <c:v>45777</c:v>
                </c:pt>
                <c:pt idx="208">
                  <c:v>45808</c:v>
                </c:pt>
                <c:pt idx="209">
                  <c:v>45838</c:v>
                </c:pt>
                <c:pt idx="210">
                  <c:v>45869</c:v>
                </c:pt>
              </c:numCache>
            </c:numRef>
          </c:cat>
          <c:val>
            <c:numRef>
              <c:f>TransactionActivity!$X$98:$X$308</c:f>
              <c:numCache>
                <c:formatCode>0.00%</c:formatCode>
                <c:ptCount val="211"/>
                <c:pt idx="0">
                  <c:v>2.8050490883590462E-3</c:v>
                </c:pt>
                <c:pt idx="1">
                  <c:v>4.807692307692308E-3</c:v>
                </c:pt>
                <c:pt idx="2">
                  <c:v>4.5180722891566263E-3</c:v>
                </c:pt>
                <c:pt idx="3">
                  <c:v>6.3391442155309036E-3</c:v>
                </c:pt>
                <c:pt idx="4">
                  <c:v>8.6455331412103754E-3</c:v>
                </c:pt>
                <c:pt idx="5">
                  <c:v>2.6560424966799467E-3</c:v>
                </c:pt>
                <c:pt idx="6">
                  <c:v>5.7224606580829757E-3</c:v>
                </c:pt>
                <c:pt idx="7">
                  <c:v>1.1023622047244094E-2</c:v>
                </c:pt>
                <c:pt idx="8">
                  <c:v>8.1699346405228763E-3</c:v>
                </c:pt>
                <c:pt idx="9">
                  <c:v>8.8183421516754845E-3</c:v>
                </c:pt>
                <c:pt idx="10">
                  <c:v>1.6548463356973995E-2</c:v>
                </c:pt>
                <c:pt idx="11">
                  <c:v>1.6616314199395771E-2</c:v>
                </c:pt>
                <c:pt idx="12">
                  <c:v>2.7548209366391185E-2</c:v>
                </c:pt>
                <c:pt idx="13">
                  <c:v>1.3698630136986301E-2</c:v>
                </c:pt>
                <c:pt idx="14">
                  <c:v>4.2056074766355138E-2</c:v>
                </c:pt>
                <c:pt idx="15">
                  <c:v>2.8776978417266189E-2</c:v>
                </c:pt>
                <c:pt idx="16">
                  <c:v>2.5000000000000001E-2</c:v>
                </c:pt>
                <c:pt idx="17">
                  <c:v>2.5316455696202531E-2</c:v>
                </c:pt>
                <c:pt idx="18">
                  <c:v>2.8056112224448898E-2</c:v>
                </c:pt>
                <c:pt idx="19">
                  <c:v>3.6717062634989202E-2</c:v>
                </c:pt>
                <c:pt idx="20">
                  <c:v>6.1302681992337162E-2</c:v>
                </c:pt>
                <c:pt idx="21">
                  <c:v>6.9033530571992116E-2</c:v>
                </c:pt>
                <c:pt idx="22">
                  <c:v>5.9829059829059832E-2</c:v>
                </c:pt>
                <c:pt idx="23">
                  <c:v>6.0196560196560195E-2</c:v>
                </c:pt>
                <c:pt idx="24">
                  <c:v>3.8775510204081633E-2</c:v>
                </c:pt>
                <c:pt idx="25">
                  <c:v>4.1493775933609957E-2</c:v>
                </c:pt>
                <c:pt idx="26">
                  <c:v>5.2870090634441085E-2</c:v>
                </c:pt>
                <c:pt idx="27">
                  <c:v>5.089820359281437E-2</c:v>
                </c:pt>
                <c:pt idx="28">
                  <c:v>4.8442906574394463E-2</c:v>
                </c:pt>
                <c:pt idx="29">
                  <c:v>5.4333764553686936E-2</c:v>
                </c:pt>
                <c:pt idx="30">
                  <c:v>6.047197640117994E-2</c:v>
                </c:pt>
                <c:pt idx="31">
                  <c:v>4.7965116279069769E-2</c:v>
                </c:pt>
                <c:pt idx="32">
                  <c:v>5.1587301587301584E-2</c:v>
                </c:pt>
                <c:pt idx="33">
                  <c:v>6.5151515151515155E-2</c:v>
                </c:pt>
                <c:pt idx="34">
                  <c:v>6.8681318681318687E-2</c:v>
                </c:pt>
                <c:pt idx="35">
                  <c:v>5.5234954657873044E-2</c:v>
                </c:pt>
                <c:pt idx="36">
                  <c:v>6.1514195583596214E-2</c:v>
                </c:pt>
                <c:pt idx="37">
                  <c:v>6.4829821717990274E-2</c:v>
                </c:pt>
                <c:pt idx="38">
                  <c:v>7.4786324786324784E-2</c:v>
                </c:pt>
                <c:pt idx="39">
                  <c:v>6.9476082004555809E-2</c:v>
                </c:pt>
                <c:pt idx="40">
                  <c:v>6.210526315789474E-2</c:v>
                </c:pt>
                <c:pt idx="41">
                  <c:v>6.6976744186046516E-2</c:v>
                </c:pt>
                <c:pt idx="42">
                  <c:v>6.0640732265446223E-2</c:v>
                </c:pt>
                <c:pt idx="43">
                  <c:v>5.627705627705628E-2</c:v>
                </c:pt>
                <c:pt idx="44">
                  <c:v>5.6644880174291937E-2</c:v>
                </c:pt>
                <c:pt idx="45">
                  <c:v>6.0606060606060608E-2</c:v>
                </c:pt>
                <c:pt idx="46">
                  <c:v>3.8369304556354913E-2</c:v>
                </c:pt>
                <c:pt idx="47">
                  <c:v>4.6247156937073541E-2</c:v>
                </c:pt>
                <c:pt idx="48">
                  <c:v>3.5862068965517239E-2</c:v>
                </c:pt>
                <c:pt idx="49">
                  <c:v>5.5555555555555552E-2</c:v>
                </c:pt>
                <c:pt idx="50">
                  <c:v>4.2513863216266171E-2</c:v>
                </c:pt>
                <c:pt idx="51">
                  <c:v>5.4197662061636558E-2</c:v>
                </c:pt>
                <c:pt idx="52">
                  <c:v>4.8300536672629693E-2</c:v>
                </c:pt>
                <c:pt idx="53">
                  <c:v>4.4612794612794611E-2</c:v>
                </c:pt>
                <c:pt idx="54">
                  <c:v>5.6829511465603187E-2</c:v>
                </c:pt>
                <c:pt idx="55">
                  <c:v>3.4628378378378379E-2</c:v>
                </c:pt>
                <c:pt idx="56">
                  <c:v>3.8948393378773129E-2</c:v>
                </c:pt>
                <c:pt idx="57">
                  <c:v>3.7168141592920353E-2</c:v>
                </c:pt>
                <c:pt idx="58">
                  <c:v>4.7858942065491183E-2</c:v>
                </c:pt>
                <c:pt idx="59">
                  <c:v>3.5714285714285712E-2</c:v>
                </c:pt>
                <c:pt idx="60">
                  <c:v>4.8387096774193547E-2</c:v>
                </c:pt>
                <c:pt idx="61">
                  <c:v>3.5799522673031027E-2</c:v>
                </c:pt>
                <c:pt idx="62">
                  <c:v>3.0553261767134601E-2</c:v>
                </c:pt>
                <c:pt idx="63">
                  <c:v>3.1275720164609055E-2</c:v>
                </c:pt>
                <c:pt idx="64">
                  <c:v>3.4653465346534656E-2</c:v>
                </c:pt>
                <c:pt idx="65">
                  <c:v>3.3217993079584777E-2</c:v>
                </c:pt>
                <c:pt idx="66">
                  <c:v>3.2520325203252036E-2</c:v>
                </c:pt>
                <c:pt idx="67">
                  <c:v>3.0281690140845072E-2</c:v>
                </c:pt>
                <c:pt idx="68">
                  <c:v>2.6173979984603541E-2</c:v>
                </c:pt>
                <c:pt idx="69">
                  <c:v>2.4096385542168676E-2</c:v>
                </c:pt>
                <c:pt idx="70">
                  <c:v>3.8766519823788544E-2</c:v>
                </c:pt>
                <c:pt idx="71">
                  <c:v>4.0904198062432721E-2</c:v>
                </c:pt>
                <c:pt idx="72">
                  <c:v>2.871205906480722E-2</c:v>
                </c:pt>
                <c:pt idx="73">
                  <c:v>2.3978685612788632E-2</c:v>
                </c:pt>
                <c:pt idx="74">
                  <c:v>2.5821596244131457E-2</c:v>
                </c:pt>
                <c:pt idx="75">
                  <c:v>2.0202020202020204E-2</c:v>
                </c:pt>
                <c:pt idx="76">
                  <c:v>3.4241788958770093E-2</c:v>
                </c:pt>
                <c:pt idx="77">
                  <c:v>2.0370370370370372E-2</c:v>
                </c:pt>
                <c:pt idx="78">
                  <c:v>2.0708082832331328E-2</c:v>
                </c:pt>
                <c:pt idx="79">
                  <c:v>1.1854951185495118E-2</c:v>
                </c:pt>
                <c:pt idx="80">
                  <c:v>1.7337031900138695E-2</c:v>
                </c:pt>
                <c:pt idx="81">
                  <c:v>1.6549968173138127E-2</c:v>
                </c:pt>
                <c:pt idx="82">
                  <c:v>1.2336160370084811E-2</c:v>
                </c:pt>
                <c:pt idx="83">
                  <c:v>1.9328585961342827E-2</c:v>
                </c:pt>
                <c:pt idx="84">
                  <c:v>1.5822784810126583E-2</c:v>
                </c:pt>
                <c:pt idx="85">
                  <c:v>1.0425020048115477E-2</c:v>
                </c:pt>
                <c:pt idx="86">
                  <c:v>1.3449899125756557E-2</c:v>
                </c:pt>
                <c:pt idx="87">
                  <c:v>1.5161957270847692E-2</c:v>
                </c:pt>
                <c:pt idx="88">
                  <c:v>1.3995801259622114E-2</c:v>
                </c:pt>
                <c:pt idx="89">
                  <c:v>1.366742596810934E-2</c:v>
                </c:pt>
                <c:pt idx="90">
                  <c:v>1.3561320754716982E-2</c:v>
                </c:pt>
                <c:pt idx="91">
                  <c:v>1.4246947082767978E-2</c:v>
                </c:pt>
                <c:pt idx="92">
                  <c:v>1.3548387096774193E-2</c:v>
                </c:pt>
                <c:pt idx="93">
                  <c:v>1.2165450121654502E-2</c:v>
                </c:pt>
                <c:pt idx="94">
                  <c:v>1.5582655826558265E-2</c:v>
                </c:pt>
                <c:pt idx="95">
                  <c:v>1.4144271570014143E-2</c:v>
                </c:pt>
                <c:pt idx="96">
                  <c:v>9.544787077826725E-3</c:v>
                </c:pt>
                <c:pt idx="97">
                  <c:v>8.2028337061894104E-3</c:v>
                </c:pt>
                <c:pt idx="98">
                  <c:v>1.2331838565022421E-2</c:v>
                </c:pt>
                <c:pt idx="99">
                  <c:v>6.9664344521849272E-3</c:v>
                </c:pt>
                <c:pt idx="100">
                  <c:v>1.3788968824940047E-2</c:v>
                </c:pt>
                <c:pt idx="101">
                  <c:v>1.1609498680738786E-2</c:v>
                </c:pt>
                <c:pt idx="102">
                  <c:v>1.1132940406024885E-2</c:v>
                </c:pt>
                <c:pt idx="103">
                  <c:v>8.557457212713936E-3</c:v>
                </c:pt>
                <c:pt idx="104">
                  <c:v>1.4527845036319613E-2</c:v>
                </c:pt>
                <c:pt idx="105">
                  <c:v>1.406563965170797E-2</c:v>
                </c:pt>
                <c:pt idx="106">
                  <c:v>1.0603048376408217E-2</c:v>
                </c:pt>
                <c:pt idx="107">
                  <c:v>1.0596765197992191E-2</c:v>
                </c:pt>
                <c:pt idx="108">
                  <c:v>1.0563380281690141E-2</c:v>
                </c:pt>
                <c:pt idx="109">
                  <c:v>7.4906367041198503E-3</c:v>
                </c:pt>
                <c:pt idx="110">
                  <c:v>9.3659942363112387E-3</c:v>
                </c:pt>
                <c:pt idx="111">
                  <c:v>9.3945720250521916E-3</c:v>
                </c:pt>
                <c:pt idx="112">
                  <c:v>1.3262599469496022E-2</c:v>
                </c:pt>
                <c:pt idx="113">
                  <c:v>1.789549033643522E-2</c:v>
                </c:pt>
                <c:pt idx="114">
                  <c:v>1.0752688172043012E-2</c:v>
                </c:pt>
                <c:pt idx="115">
                  <c:v>1.4251781472684086E-2</c:v>
                </c:pt>
                <c:pt idx="116">
                  <c:v>1.1158798283261802E-2</c:v>
                </c:pt>
                <c:pt idx="117">
                  <c:v>1.088646967340591E-2</c:v>
                </c:pt>
                <c:pt idx="118">
                  <c:v>1.588628762541806E-2</c:v>
                </c:pt>
                <c:pt idx="119">
                  <c:v>1.1931394481730051E-2</c:v>
                </c:pt>
                <c:pt idx="120">
                  <c:v>1.0851419031719533E-2</c:v>
                </c:pt>
                <c:pt idx="121">
                  <c:v>1.0050251256281407E-2</c:v>
                </c:pt>
                <c:pt idx="122">
                  <c:v>8.0763582966226141E-3</c:v>
                </c:pt>
                <c:pt idx="123">
                  <c:v>9.575923392612859E-3</c:v>
                </c:pt>
                <c:pt idx="124">
                  <c:v>1.0243277848911651E-2</c:v>
                </c:pt>
                <c:pt idx="125">
                  <c:v>1.2861736334405145E-2</c:v>
                </c:pt>
                <c:pt idx="126">
                  <c:v>8.5106382978723406E-3</c:v>
                </c:pt>
                <c:pt idx="127">
                  <c:v>1.1896893588896233E-2</c:v>
                </c:pt>
                <c:pt idx="128">
                  <c:v>9.7560975609756097E-3</c:v>
                </c:pt>
                <c:pt idx="129">
                  <c:v>1.0121457489878543E-2</c:v>
                </c:pt>
                <c:pt idx="130">
                  <c:v>1.4074074074074074E-2</c:v>
                </c:pt>
                <c:pt idx="131">
                  <c:v>7.3037127206329886E-3</c:v>
                </c:pt>
                <c:pt idx="132">
                  <c:v>1.0325655281969817E-2</c:v>
                </c:pt>
                <c:pt idx="133">
                  <c:v>7.3126142595978062E-3</c:v>
                </c:pt>
                <c:pt idx="134">
                  <c:v>8.4745762711864406E-3</c:v>
                </c:pt>
                <c:pt idx="135">
                  <c:v>6.7873303167420816E-3</c:v>
                </c:pt>
                <c:pt idx="136">
                  <c:v>1.0526315789473684E-2</c:v>
                </c:pt>
                <c:pt idx="137">
                  <c:v>4.7912388774811769E-3</c:v>
                </c:pt>
                <c:pt idx="138">
                  <c:v>6.8352699931647299E-3</c:v>
                </c:pt>
                <c:pt idx="139">
                  <c:v>5.8214747736093147E-3</c:v>
                </c:pt>
                <c:pt idx="140">
                  <c:v>6.2500000000000003E-3</c:v>
                </c:pt>
                <c:pt idx="141">
                  <c:v>3.003003003003003E-3</c:v>
                </c:pt>
                <c:pt idx="142">
                  <c:v>4.2402826855123671E-3</c:v>
                </c:pt>
                <c:pt idx="143">
                  <c:v>6.1538461538461538E-3</c:v>
                </c:pt>
                <c:pt idx="144">
                  <c:v>3.2615786040443573E-3</c:v>
                </c:pt>
                <c:pt idx="145">
                  <c:v>6.2402496099843996E-3</c:v>
                </c:pt>
                <c:pt idx="146">
                  <c:v>4.2052144659377629E-3</c:v>
                </c:pt>
                <c:pt idx="147">
                  <c:v>3.9164490861618795E-3</c:v>
                </c:pt>
                <c:pt idx="148">
                  <c:v>8.4985835694051E-3</c:v>
                </c:pt>
                <c:pt idx="149">
                  <c:v>8.9786756453423128E-3</c:v>
                </c:pt>
                <c:pt idx="150">
                  <c:v>7.4696545284780582E-3</c:v>
                </c:pt>
                <c:pt idx="151">
                  <c:v>3.6968576709796672E-3</c:v>
                </c:pt>
                <c:pt idx="152">
                  <c:v>5.2910052910052907E-3</c:v>
                </c:pt>
                <c:pt idx="153">
                  <c:v>6.4194008559201139E-3</c:v>
                </c:pt>
                <c:pt idx="154">
                  <c:v>3.7397157816005983E-3</c:v>
                </c:pt>
                <c:pt idx="155">
                  <c:v>6.5843621399176953E-3</c:v>
                </c:pt>
                <c:pt idx="156">
                  <c:v>5.2513128282070517E-3</c:v>
                </c:pt>
                <c:pt idx="157">
                  <c:v>1.5186028853454822E-3</c:v>
                </c:pt>
                <c:pt idx="158">
                  <c:v>5.9815116911364876E-3</c:v>
                </c:pt>
                <c:pt idx="159">
                  <c:v>5.243838489774515E-3</c:v>
                </c:pt>
                <c:pt idx="160">
                  <c:v>3.5952747817154596E-3</c:v>
                </c:pt>
                <c:pt idx="161">
                  <c:v>3.4467901766479965E-3</c:v>
                </c:pt>
                <c:pt idx="162">
                  <c:v>5.6364490371066224E-3</c:v>
                </c:pt>
                <c:pt idx="163">
                  <c:v>4.4385264092321351E-3</c:v>
                </c:pt>
                <c:pt idx="164">
                  <c:v>3.9421813403416554E-3</c:v>
                </c:pt>
                <c:pt idx="165">
                  <c:v>3.4767492394611041E-3</c:v>
                </c:pt>
                <c:pt idx="166">
                  <c:v>2.5996533795493936E-3</c:v>
                </c:pt>
                <c:pt idx="167">
                  <c:v>5.209690023443605E-3</c:v>
                </c:pt>
                <c:pt idx="168">
                  <c:v>4.5688178183894918E-3</c:v>
                </c:pt>
                <c:pt idx="169">
                  <c:v>4.0000000000000001E-3</c:v>
                </c:pt>
                <c:pt idx="170">
                  <c:v>6.0266896254842876E-3</c:v>
                </c:pt>
                <c:pt idx="171">
                  <c:v>4.4903457566232603E-3</c:v>
                </c:pt>
                <c:pt idx="172">
                  <c:v>4.642525533890436E-3</c:v>
                </c:pt>
                <c:pt idx="173">
                  <c:v>4.49162923642303E-3</c:v>
                </c:pt>
                <c:pt idx="174">
                  <c:v>4.1797283176593526E-3</c:v>
                </c:pt>
                <c:pt idx="175">
                  <c:v>4.1688379364252211E-3</c:v>
                </c:pt>
                <c:pt idx="176">
                  <c:v>7.7348066298342545E-3</c:v>
                </c:pt>
                <c:pt idx="177">
                  <c:v>7.4487895716945996E-3</c:v>
                </c:pt>
                <c:pt idx="178">
                  <c:v>8.7483176312247637E-3</c:v>
                </c:pt>
                <c:pt idx="179">
                  <c:v>8.5959885386819486E-3</c:v>
                </c:pt>
                <c:pt idx="180">
                  <c:v>7.5062552126772307E-3</c:v>
                </c:pt>
                <c:pt idx="181">
                  <c:v>6.6793893129770991E-3</c:v>
                </c:pt>
                <c:pt idx="182">
                  <c:v>7.2568940493468797E-3</c:v>
                </c:pt>
                <c:pt idx="183">
                  <c:v>4.508566275924256E-3</c:v>
                </c:pt>
                <c:pt idx="184">
                  <c:v>2.1897810218978104E-3</c:v>
                </c:pt>
                <c:pt idx="185">
                  <c:v>1.1011699931176875E-2</c:v>
                </c:pt>
                <c:pt idx="186">
                  <c:v>8.7260034904013961E-3</c:v>
                </c:pt>
                <c:pt idx="187">
                  <c:v>5.9880239520958087E-3</c:v>
                </c:pt>
                <c:pt idx="188">
                  <c:v>9.11854103343465E-3</c:v>
                </c:pt>
                <c:pt idx="189">
                  <c:v>1.143674052894925E-2</c:v>
                </c:pt>
                <c:pt idx="190">
                  <c:v>8.9430894308943094E-3</c:v>
                </c:pt>
                <c:pt idx="191">
                  <c:v>1.6161616161616162E-2</c:v>
                </c:pt>
                <c:pt idx="192">
                  <c:v>1.0344827586206896E-2</c:v>
                </c:pt>
                <c:pt idx="193">
                  <c:v>8.9999999999999993E-3</c:v>
                </c:pt>
                <c:pt idx="194">
                  <c:v>1.4925373134328358E-2</c:v>
                </c:pt>
                <c:pt idx="195">
                  <c:v>1.5071590052750565E-2</c:v>
                </c:pt>
                <c:pt idx="196">
                  <c:v>9.4149293880295901E-3</c:v>
                </c:pt>
                <c:pt idx="197">
                  <c:v>1.7384731670445956E-2</c:v>
                </c:pt>
                <c:pt idx="198">
                  <c:v>1.0073875083948958E-2</c:v>
                </c:pt>
                <c:pt idx="199">
                  <c:v>6.7476383265856954E-3</c:v>
                </c:pt>
                <c:pt idx="200">
                  <c:v>1.7993079584775088E-2</c:v>
                </c:pt>
                <c:pt idx="201">
                  <c:v>1.2109623964308477E-2</c:v>
                </c:pt>
                <c:pt idx="202">
                  <c:v>1.2265512265512266E-2</c:v>
                </c:pt>
                <c:pt idx="203">
                  <c:v>1.3822688274547188E-2</c:v>
                </c:pt>
                <c:pt idx="204">
                  <c:v>7.7030812324929976E-3</c:v>
                </c:pt>
                <c:pt idx="205">
                  <c:v>1.2957317073170731E-2</c:v>
                </c:pt>
                <c:pt idx="206">
                  <c:v>1.5625E-2</c:v>
                </c:pt>
                <c:pt idx="207">
                  <c:v>1.507537688442211E-2</c:v>
                </c:pt>
                <c:pt idx="208">
                  <c:v>1.3333333333333334E-2</c:v>
                </c:pt>
                <c:pt idx="209">
                  <c:v>1.475796930342385E-2</c:v>
                </c:pt>
                <c:pt idx="210">
                  <c:v>1.2145748987854251E-2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97-4A2C-A62E-238BEF2AD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31088"/>
        <c:axId val="530831480"/>
      </c:barChart>
      <c:dateAx>
        <c:axId val="530831088"/>
        <c:scaling>
          <c:orientation val="minMax"/>
          <c:max val="45869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30831480"/>
        <c:crosses val="autoZero"/>
        <c:auto val="1"/>
        <c:lblOffset val="100"/>
        <c:baseTimeUnit val="months"/>
        <c:majorUnit val="3"/>
        <c:majorTimeUnit val="months"/>
      </c:dateAx>
      <c:valAx>
        <c:axId val="5308314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5308310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7207853522814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TransactionActivity!$N$2:$N$308</c:f>
              <c:numCache>
                <c:formatCode>m/d/yyyy</c:formatCode>
                <c:ptCount val="307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  <c:pt idx="290">
                  <c:v>45382</c:v>
                </c:pt>
                <c:pt idx="291">
                  <c:v>45412</c:v>
                </c:pt>
                <c:pt idx="292">
                  <c:v>45443</c:v>
                </c:pt>
                <c:pt idx="293">
                  <c:v>45473</c:v>
                </c:pt>
                <c:pt idx="294">
                  <c:v>45504</c:v>
                </c:pt>
                <c:pt idx="295">
                  <c:v>45535</c:v>
                </c:pt>
                <c:pt idx="296">
                  <c:v>45565</c:v>
                </c:pt>
                <c:pt idx="297">
                  <c:v>45596</c:v>
                </c:pt>
                <c:pt idx="298">
                  <c:v>45626</c:v>
                </c:pt>
                <c:pt idx="299">
                  <c:v>45657</c:v>
                </c:pt>
                <c:pt idx="300">
                  <c:v>45688</c:v>
                </c:pt>
                <c:pt idx="301">
                  <c:v>45716</c:v>
                </c:pt>
                <c:pt idx="302">
                  <c:v>45747</c:v>
                </c:pt>
                <c:pt idx="303">
                  <c:v>45777</c:v>
                </c:pt>
                <c:pt idx="304">
                  <c:v>45808</c:v>
                </c:pt>
                <c:pt idx="305">
                  <c:v>45838</c:v>
                </c:pt>
                <c:pt idx="306">
                  <c:v>45869</c:v>
                </c:pt>
              </c:numCache>
            </c:numRef>
          </c:cat>
          <c:val>
            <c:numRef>
              <c:f>TransactionActivity!$S$2:$S$308</c:f>
              <c:numCache>
                <c:formatCode>"$"#,##0</c:formatCode>
                <c:ptCount val="307"/>
                <c:pt idx="0">
                  <c:v>239138456</c:v>
                </c:pt>
                <c:pt idx="1">
                  <c:v>382350256</c:v>
                </c:pt>
                <c:pt idx="2">
                  <c:v>392187934</c:v>
                </c:pt>
                <c:pt idx="3">
                  <c:v>250888500</c:v>
                </c:pt>
                <c:pt idx="4">
                  <c:v>796690240</c:v>
                </c:pt>
                <c:pt idx="5">
                  <c:v>496138017</c:v>
                </c:pt>
                <c:pt idx="6">
                  <c:v>460727450</c:v>
                </c:pt>
                <c:pt idx="7">
                  <c:v>724463506</c:v>
                </c:pt>
                <c:pt idx="8">
                  <c:v>974752614</c:v>
                </c:pt>
                <c:pt idx="9">
                  <c:v>507163420</c:v>
                </c:pt>
                <c:pt idx="10">
                  <c:v>1319838612</c:v>
                </c:pt>
                <c:pt idx="11">
                  <c:v>1710158089</c:v>
                </c:pt>
                <c:pt idx="12">
                  <c:v>838779465</c:v>
                </c:pt>
                <c:pt idx="13">
                  <c:v>506527265</c:v>
                </c:pt>
                <c:pt idx="14">
                  <c:v>539034040</c:v>
                </c:pt>
                <c:pt idx="15">
                  <c:v>808624604</c:v>
                </c:pt>
                <c:pt idx="16">
                  <c:v>652455557</c:v>
                </c:pt>
                <c:pt idx="17">
                  <c:v>755139395</c:v>
                </c:pt>
                <c:pt idx="18">
                  <c:v>519752992</c:v>
                </c:pt>
                <c:pt idx="19">
                  <c:v>616812241</c:v>
                </c:pt>
                <c:pt idx="20">
                  <c:v>512522617</c:v>
                </c:pt>
                <c:pt idx="21">
                  <c:v>429380500</c:v>
                </c:pt>
                <c:pt idx="22">
                  <c:v>467538930</c:v>
                </c:pt>
                <c:pt idx="23">
                  <c:v>1107852874</c:v>
                </c:pt>
                <c:pt idx="24">
                  <c:v>451358099</c:v>
                </c:pt>
                <c:pt idx="25">
                  <c:v>353632020</c:v>
                </c:pt>
                <c:pt idx="26">
                  <c:v>671112256</c:v>
                </c:pt>
                <c:pt idx="27">
                  <c:v>380774125</c:v>
                </c:pt>
                <c:pt idx="28">
                  <c:v>828738933</c:v>
                </c:pt>
                <c:pt idx="29">
                  <c:v>1067716117</c:v>
                </c:pt>
                <c:pt idx="30">
                  <c:v>587620855</c:v>
                </c:pt>
                <c:pt idx="31">
                  <c:v>912610993</c:v>
                </c:pt>
                <c:pt idx="32">
                  <c:v>1013434907</c:v>
                </c:pt>
                <c:pt idx="33">
                  <c:v>900270033</c:v>
                </c:pt>
                <c:pt idx="34">
                  <c:v>927305338</c:v>
                </c:pt>
                <c:pt idx="35">
                  <c:v>1845088576</c:v>
                </c:pt>
                <c:pt idx="36">
                  <c:v>901439945</c:v>
                </c:pt>
                <c:pt idx="37">
                  <c:v>1326807500</c:v>
                </c:pt>
                <c:pt idx="38">
                  <c:v>922576277</c:v>
                </c:pt>
                <c:pt idx="39">
                  <c:v>1235948374</c:v>
                </c:pt>
                <c:pt idx="40">
                  <c:v>1503403933</c:v>
                </c:pt>
                <c:pt idx="41">
                  <c:v>1224246520</c:v>
                </c:pt>
                <c:pt idx="42">
                  <c:v>1536407380</c:v>
                </c:pt>
                <c:pt idx="43">
                  <c:v>1662277943</c:v>
                </c:pt>
                <c:pt idx="44">
                  <c:v>1505831707</c:v>
                </c:pt>
                <c:pt idx="45">
                  <c:v>1479953541</c:v>
                </c:pt>
                <c:pt idx="46">
                  <c:v>1006206043</c:v>
                </c:pt>
                <c:pt idx="47">
                  <c:v>4153040397</c:v>
                </c:pt>
                <c:pt idx="48">
                  <c:v>1210559658</c:v>
                </c:pt>
                <c:pt idx="49">
                  <c:v>1598587596</c:v>
                </c:pt>
                <c:pt idx="50">
                  <c:v>1781095414</c:v>
                </c:pt>
                <c:pt idx="51">
                  <c:v>2737578185</c:v>
                </c:pt>
                <c:pt idx="52">
                  <c:v>1672906277</c:v>
                </c:pt>
                <c:pt idx="53">
                  <c:v>2291463197</c:v>
                </c:pt>
                <c:pt idx="54">
                  <c:v>2334377407</c:v>
                </c:pt>
                <c:pt idx="55">
                  <c:v>3405245540</c:v>
                </c:pt>
                <c:pt idx="56">
                  <c:v>3039758248</c:v>
                </c:pt>
                <c:pt idx="57">
                  <c:v>2853153966</c:v>
                </c:pt>
                <c:pt idx="58">
                  <c:v>2543656911</c:v>
                </c:pt>
                <c:pt idx="59">
                  <c:v>4659836767</c:v>
                </c:pt>
                <c:pt idx="60">
                  <c:v>2669660902</c:v>
                </c:pt>
                <c:pt idx="61">
                  <c:v>2221027353</c:v>
                </c:pt>
                <c:pt idx="62">
                  <c:v>3054543046</c:v>
                </c:pt>
                <c:pt idx="63">
                  <c:v>3627210323</c:v>
                </c:pt>
                <c:pt idx="64">
                  <c:v>3938192545</c:v>
                </c:pt>
                <c:pt idx="65">
                  <c:v>3711938598</c:v>
                </c:pt>
                <c:pt idx="66">
                  <c:v>4312913235</c:v>
                </c:pt>
                <c:pt idx="67">
                  <c:v>4128252041</c:v>
                </c:pt>
                <c:pt idx="68">
                  <c:v>6500445095</c:v>
                </c:pt>
                <c:pt idx="69">
                  <c:v>3926740651</c:v>
                </c:pt>
                <c:pt idx="70">
                  <c:v>5178484716</c:v>
                </c:pt>
                <c:pt idx="71">
                  <c:v>5991170407</c:v>
                </c:pt>
                <c:pt idx="72">
                  <c:v>3965509726</c:v>
                </c:pt>
                <c:pt idx="73">
                  <c:v>3383891287</c:v>
                </c:pt>
                <c:pt idx="74">
                  <c:v>4686615131</c:v>
                </c:pt>
                <c:pt idx="75">
                  <c:v>4661619824</c:v>
                </c:pt>
                <c:pt idx="76">
                  <c:v>3568877567</c:v>
                </c:pt>
                <c:pt idx="77">
                  <c:v>5330455525</c:v>
                </c:pt>
                <c:pt idx="78">
                  <c:v>3693544718</c:v>
                </c:pt>
                <c:pt idx="79">
                  <c:v>5339958114</c:v>
                </c:pt>
                <c:pt idx="80">
                  <c:v>6049651079</c:v>
                </c:pt>
                <c:pt idx="81">
                  <c:v>3084116999</c:v>
                </c:pt>
                <c:pt idx="82">
                  <c:v>3785619098</c:v>
                </c:pt>
                <c:pt idx="83">
                  <c:v>7462056733</c:v>
                </c:pt>
                <c:pt idx="84">
                  <c:v>6152612271</c:v>
                </c:pt>
                <c:pt idx="85">
                  <c:v>3627177717</c:v>
                </c:pt>
                <c:pt idx="86">
                  <c:v>5020283969</c:v>
                </c:pt>
                <c:pt idx="87">
                  <c:v>4473294915</c:v>
                </c:pt>
                <c:pt idx="88">
                  <c:v>5414311967</c:v>
                </c:pt>
                <c:pt idx="89">
                  <c:v>6290414252</c:v>
                </c:pt>
                <c:pt idx="90">
                  <c:v>5577155103</c:v>
                </c:pt>
                <c:pt idx="91">
                  <c:v>5484354080</c:v>
                </c:pt>
                <c:pt idx="92">
                  <c:v>3821565947</c:v>
                </c:pt>
                <c:pt idx="93">
                  <c:v>3201910775</c:v>
                </c:pt>
                <c:pt idx="94">
                  <c:v>3141790980</c:v>
                </c:pt>
                <c:pt idx="95">
                  <c:v>5672350063</c:v>
                </c:pt>
                <c:pt idx="96">
                  <c:v>2030360538</c:v>
                </c:pt>
                <c:pt idx="97">
                  <c:v>2089991203</c:v>
                </c:pt>
                <c:pt idx="98">
                  <c:v>1840646820</c:v>
                </c:pt>
                <c:pt idx="99">
                  <c:v>1976877927</c:v>
                </c:pt>
                <c:pt idx="100">
                  <c:v>1921288187</c:v>
                </c:pt>
                <c:pt idx="101">
                  <c:v>5180759763</c:v>
                </c:pt>
                <c:pt idx="102">
                  <c:v>1844059667</c:v>
                </c:pt>
                <c:pt idx="103">
                  <c:v>1732268915</c:v>
                </c:pt>
                <c:pt idx="104">
                  <c:v>2151659317</c:v>
                </c:pt>
                <c:pt idx="105">
                  <c:v>1632693223</c:v>
                </c:pt>
                <c:pt idx="106">
                  <c:v>459894996</c:v>
                </c:pt>
                <c:pt idx="107">
                  <c:v>1472714543</c:v>
                </c:pt>
                <c:pt idx="108">
                  <c:v>645937110</c:v>
                </c:pt>
                <c:pt idx="109">
                  <c:v>719442371</c:v>
                </c:pt>
                <c:pt idx="110">
                  <c:v>809298045</c:v>
                </c:pt>
                <c:pt idx="111">
                  <c:v>633495751</c:v>
                </c:pt>
                <c:pt idx="112">
                  <c:v>444031042</c:v>
                </c:pt>
                <c:pt idx="113">
                  <c:v>1119754577</c:v>
                </c:pt>
                <c:pt idx="114">
                  <c:v>1127062868</c:v>
                </c:pt>
                <c:pt idx="115">
                  <c:v>466095776</c:v>
                </c:pt>
                <c:pt idx="116">
                  <c:v>827733849</c:v>
                </c:pt>
                <c:pt idx="117">
                  <c:v>998361217</c:v>
                </c:pt>
                <c:pt idx="118">
                  <c:v>760258677</c:v>
                </c:pt>
                <c:pt idx="119">
                  <c:v>1943757810</c:v>
                </c:pt>
                <c:pt idx="120">
                  <c:v>886142254</c:v>
                </c:pt>
                <c:pt idx="121">
                  <c:v>1194182649</c:v>
                </c:pt>
                <c:pt idx="122">
                  <c:v>1297420764</c:v>
                </c:pt>
                <c:pt idx="123">
                  <c:v>953391503</c:v>
                </c:pt>
                <c:pt idx="124">
                  <c:v>1523271833</c:v>
                </c:pt>
                <c:pt idx="125">
                  <c:v>2352553003</c:v>
                </c:pt>
                <c:pt idx="126">
                  <c:v>1241562137</c:v>
                </c:pt>
                <c:pt idx="127">
                  <c:v>1848619651</c:v>
                </c:pt>
                <c:pt idx="128">
                  <c:v>3202378535</c:v>
                </c:pt>
                <c:pt idx="129">
                  <c:v>2370289275</c:v>
                </c:pt>
                <c:pt idx="130">
                  <c:v>2442919267</c:v>
                </c:pt>
                <c:pt idx="131">
                  <c:v>4295937521</c:v>
                </c:pt>
                <c:pt idx="132">
                  <c:v>1722818837</c:v>
                </c:pt>
                <c:pt idx="133">
                  <c:v>2804671579</c:v>
                </c:pt>
                <c:pt idx="134">
                  <c:v>2035548475</c:v>
                </c:pt>
                <c:pt idx="135">
                  <c:v>2388049104</c:v>
                </c:pt>
                <c:pt idx="136">
                  <c:v>3945126075</c:v>
                </c:pt>
                <c:pt idx="137">
                  <c:v>4204883074</c:v>
                </c:pt>
                <c:pt idx="138">
                  <c:v>3029301781</c:v>
                </c:pt>
                <c:pt idx="139">
                  <c:v>3464288649</c:v>
                </c:pt>
                <c:pt idx="140">
                  <c:v>3532858161</c:v>
                </c:pt>
                <c:pt idx="141">
                  <c:v>3595650790</c:v>
                </c:pt>
                <c:pt idx="142">
                  <c:v>2718290837</c:v>
                </c:pt>
                <c:pt idx="143">
                  <c:v>5484223393</c:v>
                </c:pt>
                <c:pt idx="144">
                  <c:v>2617024237</c:v>
                </c:pt>
                <c:pt idx="145">
                  <c:v>2628914978</c:v>
                </c:pt>
                <c:pt idx="146">
                  <c:v>3674413844</c:v>
                </c:pt>
                <c:pt idx="147">
                  <c:v>2730017831</c:v>
                </c:pt>
                <c:pt idx="148">
                  <c:v>3147756443</c:v>
                </c:pt>
                <c:pt idx="149">
                  <c:v>4111668202</c:v>
                </c:pt>
                <c:pt idx="150">
                  <c:v>3874507916</c:v>
                </c:pt>
                <c:pt idx="151">
                  <c:v>4233488288</c:v>
                </c:pt>
                <c:pt idx="152">
                  <c:v>3424444723</c:v>
                </c:pt>
                <c:pt idx="153">
                  <c:v>3258734568</c:v>
                </c:pt>
                <c:pt idx="154">
                  <c:v>4202161882</c:v>
                </c:pt>
                <c:pt idx="155">
                  <c:v>7507131192</c:v>
                </c:pt>
                <c:pt idx="156">
                  <c:v>2475455728</c:v>
                </c:pt>
                <c:pt idx="157">
                  <c:v>1996276470</c:v>
                </c:pt>
                <c:pt idx="158">
                  <c:v>3833623939</c:v>
                </c:pt>
                <c:pt idx="159">
                  <c:v>4256945763</c:v>
                </c:pt>
                <c:pt idx="160">
                  <c:v>4341957375</c:v>
                </c:pt>
                <c:pt idx="161">
                  <c:v>6605446946</c:v>
                </c:pt>
                <c:pt idx="162">
                  <c:v>3944598458</c:v>
                </c:pt>
                <c:pt idx="163">
                  <c:v>4792314656</c:v>
                </c:pt>
                <c:pt idx="164">
                  <c:v>4878443303</c:v>
                </c:pt>
                <c:pt idx="165">
                  <c:v>6898407929</c:v>
                </c:pt>
                <c:pt idx="166">
                  <c:v>4360925265</c:v>
                </c:pt>
                <c:pt idx="167">
                  <c:v>8338139505</c:v>
                </c:pt>
                <c:pt idx="168">
                  <c:v>2877915647</c:v>
                </c:pt>
                <c:pt idx="169">
                  <c:v>3204299061</c:v>
                </c:pt>
                <c:pt idx="170">
                  <c:v>4595968638</c:v>
                </c:pt>
                <c:pt idx="171">
                  <c:v>4179884502</c:v>
                </c:pt>
                <c:pt idx="172">
                  <c:v>5588614615</c:v>
                </c:pt>
                <c:pt idx="173">
                  <c:v>10251117068</c:v>
                </c:pt>
                <c:pt idx="174">
                  <c:v>7233652696</c:v>
                </c:pt>
                <c:pt idx="175">
                  <c:v>6088268069</c:v>
                </c:pt>
                <c:pt idx="176">
                  <c:v>6347594492</c:v>
                </c:pt>
                <c:pt idx="177">
                  <c:v>7789022291</c:v>
                </c:pt>
                <c:pt idx="178">
                  <c:v>6141561392</c:v>
                </c:pt>
                <c:pt idx="179">
                  <c:v>10558411185</c:v>
                </c:pt>
                <c:pt idx="180">
                  <c:v>7019603943</c:v>
                </c:pt>
                <c:pt idx="181">
                  <c:v>5383673769</c:v>
                </c:pt>
                <c:pt idx="182">
                  <c:v>6085831366</c:v>
                </c:pt>
                <c:pt idx="183">
                  <c:v>4887482633</c:v>
                </c:pt>
                <c:pt idx="184">
                  <c:v>8774923008</c:v>
                </c:pt>
                <c:pt idx="185">
                  <c:v>8720361548</c:v>
                </c:pt>
                <c:pt idx="186">
                  <c:v>6443412621</c:v>
                </c:pt>
                <c:pt idx="187">
                  <c:v>8094250783</c:v>
                </c:pt>
                <c:pt idx="188">
                  <c:v>7068776826</c:v>
                </c:pt>
                <c:pt idx="189">
                  <c:v>7862388825</c:v>
                </c:pt>
                <c:pt idx="190">
                  <c:v>5881564167</c:v>
                </c:pt>
                <c:pt idx="191">
                  <c:v>16181242078</c:v>
                </c:pt>
                <c:pt idx="192">
                  <c:v>5808459751</c:v>
                </c:pt>
                <c:pt idx="193">
                  <c:v>5494463082</c:v>
                </c:pt>
                <c:pt idx="194">
                  <c:v>6390745201</c:v>
                </c:pt>
                <c:pt idx="195">
                  <c:v>4575235030</c:v>
                </c:pt>
                <c:pt idx="196">
                  <c:v>5895355263</c:v>
                </c:pt>
                <c:pt idx="197">
                  <c:v>12827344832</c:v>
                </c:pt>
                <c:pt idx="198">
                  <c:v>7984132440</c:v>
                </c:pt>
                <c:pt idx="199">
                  <c:v>8223709598</c:v>
                </c:pt>
                <c:pt idx="200">
                  <c:v>9169163555</c:v>
                </c:pt>
                <c:pt idx="201">
                  <c:v>8391767886</c:v>
                </c:pt>
                <c:pt idx="202">
                  <c:v>9451941931</c:v>
                </c:pt>
                <c:pt idx="203">
                  <c:v>11506068287</c:v>
                </c:pt>
                <c:pt idx="204">
                  <c:v>7998890178</c:v>
                </c:pt>
                <c:pt idx="205">
                  <c:v>5825433618</c:v>
                </c:pt>
                <c:pt idx="206">
                  <c:v>7349763234</c:v>
                </c:pt>
                <c:pt idx="207">
                  <c:v>7099733008</c:v>
                </c:pt>
                <c:pt idx="208">
                  <c:v>6102714750</c:v>
                </c:pt>
                <c:pt idx="209">
                  <c:v>9611757619</c:v>
                </c:pt>
                <c:pt idx="210">
                  <c:v>7346961999</c:v>
                </c:pt>
                <c:pt idx="211">
                  <c:v>7673993673</c:v>
                </c:pt>
                <c:pt idx="212">
                  <c:v>8277927793</c:v>
                </c:pt>
                <c:pt idx="213">
                  <c:v>9193607558</c:v>
                </c:pt>
                <c:pt idx="214">
                  <c:v>8345208921</c:v>
                </c:pt>
                <c:pt idx="215">
                  <c:v>10587218951</c:v>
                </c:pt>
                <c:pt idx="216">
                  <c:v>8197769545</c:v>
                </c:pt>
                <c:pt idx="217">
                  <c:v>6627791425</c:v>
                </c:pt>
                <c:pt idx="218">
                  <c:v>9633946903</c:v>
                </c:pt>
                <c:pt idx="219">
                  <c:v>6292105608</c:v>
                </c:pt>
                <c:pt idx="220">
                  <c:v>7710184512</c:v>
                </c:pt>
                <c:pt idx="221">
                  <c:v>9822456612</c:v>
                </c:pt>
                <c:pt idx="222">
                  <c:v>8004456879</c:v>
                </c:pt>
                <c:pt idx="223">
                  <c:v>9988307480</c:v>
                </c:pt>
                <c:pt idx="224">
                  <c:v>8262342866</c:v>
                </c:pt>
                <c:pt idx="225">
                  <c:v>10479463488</c:v>
                </c:pt>
                <c:pt idx="226">
                  <c:v>10011006816</c:v>
                </c:pt>
                <c:pt idx="227">
                  <c:v>13288258677</c:v>
                </c:pt>
                <c:pt idx="228">
                  <c:v>6314825875</c:v>
                </c:pt>
                <c:pt idx="229">
                  <c:v>6801132901</c:v>
                </c:pt>
                <c:pt idx="230">
                  <c:v>6802853539</c:v>
                </c:pt>
                <c:pt idx="231">
                  <c:v>5540852133</c:v>
                </c:pt>
                <c:pt idx="232">
                  <c:v>9049911869</c:v>
                </c:pt>
                <c:pt idx="233">
                  <c:v>11985919376</c:v>
                </c:pt>
                <c:pt idx="234">
                  <c:v>10298117108</c:v>
                </c:pt>
                <c:pt idx="235">
                  <c:v>9876612806</c:v>
                </c:pt>
                <c:pt idx="236">
                  <c:v>11225350364</c:v>
                </c:pt>
                <c:pt idx="237">
                  <c:v>9609452313</c:v>
                </c:pt>
                <c:pt idx="238">
                  <c:v>9276626017</c:v>
                </c:pt>
                <c:pt idx="239">
                  <c:v>15294487779</c:v>
                </c:pt>
                <c:pt idx="240">
                  <c:v>7947955964</c:v>
                </c:pt>
                <c:pt idx="241">
                  <c:v>7703143071</c:v>
                </c:pt>
                <c:pt idx="242">
                  <c:v>6407835801</c:v>
                </c:pt>
                <c:pt idx="243">
                  <c:v>3682650834</c:v>
                </c:pt>
                <c:pt idx="244">
                  <c:v>2330681738</c:v>
                </c:pt>
                <c:pt idx="245">
                  <c:v>2822216233</c:v>
                </c:pt>
                <c:pt idx="246">
                  <c:v>3216186649</c:v>
                </c:pt>
                <c:pt idx="247">
                  <c:v>2958385273</c:v>
                </c:pt>
                <c:pt idx="248">
                  <c:v>7180572577</c:v>
                </c:pt>
                <c:pt idx="249">
                  <c:v>7478279305</c:v>
                </c:pt>
                <c:pt idx="250">
                  <c:v>6518803196</c:v>
                </c:pt>
                <c:pt idx="251">
                  <c:v>14515100208</c:v>
                </c:pt>
                <c:pt idx="252">
                  <c:v>6563814092</c:v>
                </c:pt>
                <c:pt idx="253">
                  <c:v>4439722545</c:v>
                </c:pt>
                <c:pt idx="254">
                  <c:v>6830282465</c:v>
                </c:pt>
                <c:pt idx="255">
                  <c:v>9032939792</c:v>
                </c:pt>
                <c:pt idx="256">
                  <c:v>7799689820</c:v>
                </c:pt>
                <c:pt idx="257">
                  <c:v>11472341042</c:v>
                </c:pt>
                <c:pt idx="258">
                  <c:v>12202460269</c:v>
                </c:pt>
                <c:pt idx="259">
                  <c:v>14029284773</c:v>
                </c:pt>
                <c:pt idx="260">
                  <c:v>14180002491</c:v>
                </c:pt>
                <c:pt idx="261">
                  <c:v>14296372589</c:v>
                </c:pt>
                <c:pt idx="262">
                  <c:v>13912220495</c:v>
                </c:pt>
                <c:pt idx="263">
                  <c:v>27101377669</c:v>
                </c:pt>
                <c:pt idx="264">
                  <c:v>8837378436</c:v>
                </c:pt>
                <c:pt idx="265">
                  <c:v>8910294399</c:v>
                </c:pt>
                <c:pt idx="266">
                  <c:v>13269143262</c:v>
                </c:pt>
                <c:pt idx="267">
                  <c:v>11967639192</c:v>
                </c:pt>
                <c:pt idx="268">
                  <c:v>11953417530</c:v>
                </c:pt>
                <c:pt idx="269">
                  <c:v>16042136015</c:v>
                </c:pt>
                <c:pt idx="270">
                  <c:v>11119661746</c:v>
                </c:pt>
                <c:pt idx="271">
                  <c:v>10119308360</c:v>
                </c:pt>
                <c:pt idx="272">
                  <c:v>10893234567</c:v>
                </c:pt>
                <c:pt idx="273">
                  <c:v>8150112666</c:v>
                </c:pt>
                <c:pt idx="274">
                  <c:v>8011220041</c:v>
                </c:pt>
                <c:pt idx="275">
                  <c:v>7677757913</c:v>
                </c:pt>
                <c:pt idx="276">
                  <c:v>3396091730</c:v>
                </c:pt>
                <c:pt idx="277">
                  <c:v>2970311942</c:v>
                </c:pt>
                <c:pt idx="278">
                  <c:v>5475621596</c:v>
                </c:pt>
                <c:pt idx="279">
                  <c:v>3001835657</c:v>
                </c:pt>
                <c:pt idx="280">
                  <c:v>3837456585</c:v>
                </c:pt>
                <c:pt idx="281">
                  <c:v>5430786134</c:v>
                </c:pt>
                <c:pt idx="282">
                  <c:v>4817012781</c:v>
                </c:pt>
                <c:pt idx="283">
                  <c:v>6138499843</c:v>
                </c:pt>
                <c:pt idx="284">
                  <c:v>5639089530</c:v>
                </c:pt>
                <c:pt idx="285">
                  <c:v>5519017293</c:v>
                </c:pt>
                <c:pt idx="286">
                  <c:v>3204516315</c:v>
                </c:pt>
                <c:pt idx="287">
                  <c:v>5825753533</c:v>
                </c:pt>
                <c:pt idx="288">
                  <c:v>3362733738</c:v>
                </c:pt>
                <c:pt idx="289">
                  <c:v>3401213591</c:v>
                </c:pt>
                <c:pt idx="290">
                  <c:v>4005499762</c:v>
                </c:pt>
                <c:pt idx="291">
                  <c:v>5256725427</c:v>
                </c:pt>
                <c:pt idx="292">
                  <c:v>5461336260</c:v>
                </c:pt>
                <c:pt idx="293">
                  <c:v>6062692742</c:v>
                </c:pt>
                <c:pt idx="294">
                  <c:v>5726817846</c:v>
                </c:pt>
                <c:pt idx="295">
                  <c:v>6264635192</c:v>
                </c:pt>
                <c:pt idx="296">
                  <c:v>7582559758</c:v>
                </c:pt>
                <c:pt idx="297">
                  <c:v>7366186358</c:v>
                </c:pt>
                <c:pt idx="298">
                  <c:v>6747903732</c:v>
                </c:pt>
                <c:pt idx="299">
                  <c:v>10079456852</c:v>
                </c:pt>
                <c:pt idx="300">
                  <c:v>6071416005</c:v>
                </c:pt>
                <c:pt idx="301">
                  <c:v>4913849879</c:v>
                </c:pt>
                <c:pt idx="302">
                  <c:v>5905447282</c:v>
                </c:pt>
                <c:pt idx="303">
                  <c:v>5735438313</c:v>
                </c:pt>
                <c:pt idx="304">
                  <c:v>5966035585</c:v>
                </c:pt>
                <c:pt idx="305">
                  <c:v>6425970590</c:v>
                </c:pt>
                <c:pt idx="306">
                  <c:v>6356691562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27-41CF-AA8C-39FC18277D97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TransactionActivity!$N$2:$N$308</c:f>
              <c:numCache>
                <c:formatCode>m/d/yyyy</c:formatCode>
                <c:ptCount val="307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  <c:pt idx="290">
                  <c:v>45382</c:v>
                </c:pt>
                <c:pt idx="291">
                  <c:v>45412</c:v>
                </c:pt>
                <c:pt idx="292">
                  <c:v>45443</c:v>
                </c:pt>
                <c:pt idx="293">
                  <c:v>45473</c:v>
                </c:pt>
                <c:pt idx="294">
                  <c:v>45504</c:v>
                </c:pt>
                <c:pt idx="295">
                  <c:v>45535</c:v>
                </c:pt>
                <c:pt idx="296">
                  <c:v>45565</c:v>
                </c:pt>
                <c:pt idx="297">
                  <c:v>45596</c:v>
                </c:pt>
                <c:pt idx="298">
                  <c:v>45626</c:v>
                </c:pt>
                <c:pt idx="299">
                  <c:v>45657</c:v>
                </c:pt>
                <c:pt idx="300">
                  <c:v>45688</c:v>
                </c:pt>
                <c:pt idx="301">
                  <c:v>45716</c:v>
                </c:pt>
                <c:pt idx="302">
                  <c:v>45747</c:v>
                </c:pt>
                <c:pt idx="303">
                  <c:v>45777</c:v>
                </c:pt>
                <c:pt idx="304">
                  <c:v>45808</c:v>
                </c:pt>
                <c:pt idx="305">
                  <c:v>45838</c:v>
                </c:pt>
                <c:pt idx="306">
                  <c:v>45869</c:v>
                </c:pt>
              </c:numCache>
            </c:numRef>
          </c:cat>
          <c:val>
            <c:numRef>
              <c:f>TransactionActivity!$T$2:$T$308</c:f>
              <c:numCache>
                <c:formatCode>"$"#,##0</c:formatCode>
                <c:ptCount val="307"/>
                <c:pt idx="0">
                  <c:v>249717787</c:v>
                </c:pt>
                <c:pt idx="1">
                  <c:v>180246342</c:v>
                </c:pt>
                <c:pt idx="2">
                  <c:v>273855000</c:v>
                </c:pt>
                <c:pt idx="3">
                  <c:v>237154742</c:v>
                </c:pt>
                <c:pt idx="4">
                  <c:v>257719389</c:v>
                </c:pt>
                <c:pt idx="5">
                  <c:v>319121924</c:v>
                </c:pt>
                <c:pt idx="6">
                  <c:v>270686509</c:v>
                </c:pt>
                <c:pt idx="7">
                  <c:v>320089032</c:v>
                </c:pt>
                <c:pt idx="8">
                  <c:v>269204009</c:v>
                </c:pt>
                <c:pt idx="9">
                  <c:v>257250231</c:v>
                </c:pt>
                <c:pt idx="10">
                  <c:v>239636971</c:v>
                </c:pt>
                <c:pt idx="11">
                  <c:v>369879341</c:v>
                </c:pt>
                <c:pt idx="12">
                  <c:v>376350990</c:v>
                </c:pt>
                <c:pt idx="13">
                  <c:v>273760391</c:v>
                </c:pt>
                <c:pt idx="14">
                  <c:v>367893423</c:v>
                </c:pt>
                <c:pt idx="15">
                  <c:v>325658257</c:v>
                </c:pt>
                <c:pt idx="16">
                  <c:v>465222671</c:v>
                </c:pt>
                <c:pt idx="17">
                  <c:v>465089572</c:v>
                </c:pt>
                <c:pt idx="18">
                  <c:v>394268453</c:v>
                </c:pt>
                <c:pt idx="19">
                  <c:v>507698591</c:v>
                </c:pt>
                <c:pt idx="20">
                  <c:v>400382842</c:v>
                </c:pt>
                <c:pt idx="21">
                  <c:v>399345143</c:v>
                </c:pt>
                <c:pt idx="22">
                  <c:v>405903547</c:v>
                </c:pt>
                <c:pt idx="23">
                  <c:v>470171706</c:v>
                </c:pt>
                <c:pt idx="24">
                  <c:v>390330500</c:v>
                </c:pt>
                <c:pt idx="25">
                  <c:v>370467539</c:v>
                </c:pt>
                <c:pt idx="26">
                  <c:v>474697484</c:v>
                </c:pt>
                <c:pt idx="27">
                  <c:v>504726667</c:v>
                </c:pt>
                <c:pt idx="28">
                  <c:v>600543413</c:v>
                </c:pt>
                <c:pt idx="29">
                  <c:v>595791995</c:v>
                </c:pt>
                <c:pt idx="30">
                  <c:v>617660717</c:v>
                </c:pt>
                <c:pt idx="31">
                  <c:v>684869160</c:v>
                </c:pt>
                <c:pt idx="32">
                  <c:v>586522537</c:v>
                </c:pt>
                <c:pt idx="33">
                  <c:v>587270458</c:v>
                </c:pt>
                <c:pt idx="34">
                  <c:v>535127973</c:v>
                </c:pt>
                <c:pt idx="35">
                  <c:v>774142662</c:v>
                </c:pt>
                <c:pt idx="36">
                  <c:v>669338255</c:v>
                </c:pt>
                <c:pt idx="37">
                  <c:v>611944016</c:v>
                </c:pt>
                <c:pt idx="38">
                  <c:v>715709773</c:v>
                </c:pt>
                <c:pt idx="39">
                  <c:v>782338061</c:v>
                </c:pt>
                <c:pt idx="40">
                  <c:v>728359829</c:v>
                </c:pt>
                <c:pt idx="41">
                  <c:v>876673788</c:v>
                </c:pt>
                <c:pt idx="42">
                  <c:v>888105520</c:v>
                </c:pt>
                <c:pt idx="43">
                  <c:v>831072062</c:v>
                </c:pt>
                <c:pt idx="44">
                  <c:v>854269403</c:v>
                </c:pt>
                <c:pt idx="45">
                  <c:v>938690741</c:v>
                </c:pt>
                <c:pt idx="46">
                  <c:v>778824608</c:v>
                </c:pt>
                <c:pt idx="47">
                  <c:v>1087337950</c:v>
                </c:pt>
                <c:pt idx="48">
                  <c:v>1080169687</c:v>
                </c:pt>
                <c:pt idx="49">
                  <c:v>838562024</c:v>
                </c:pt>
                <c:pt idx="50">
                  <c:v>1207773325</c:v>
                </c:pt>
                <c:pt idx="51">
                  <c:v>1066527156</c:v>
                </c:pt>
                <c:pt idx="52">
                  <c:v>1028785959</c:v>
                </c:pt>
                <c:pt idx="53">
                  <c:v>1295430226</c:v>
                </c:pt>
                <c:pt idx="54">
                  <c:v>1367999197</c:v>
                </c:pt>
                <c:pt idx="55">
                  <c:v>1303910365</c:v>
                </c:pt>
                <c:pt idx="56">
                  <c:v>1146979756</c:v>
                </c:pt>
                <c:pt idx="57">
                  <c:v>1194219633</c:v>
                </c:pt>
                <c:pt idx="58">
                  <c:v>1424290431</c:v>
                </c:pt>
                <c:pt idx="59">
                  <c:v>1352058121</c:v>
                </c:pt>
                <c:pt idx="60">
                  <c:v>1338000616</c:v>
                </c:pt>
                <c:pt idx="61">
                  <c:v>1205906685</c:v>
                </c:pt>
                <c:pt idx="62">
                  <c:v>1693500466</c:v>
                </c:pt>
                <c:pt idx="63">
                  <c:v>1362285940</c:v>
                </c:pt>
                <c:pt idx="64">
                  <c:v>1267094847</c:v>
                </c:pt>
                <c:pt idx="65">
                  <c:v>2072872257</c:v>
                </c:pt>
                <c:pt idx="66">
                  <c:v>1472216679</c:v>
                </c:pt>
                <c:pt idx="67">
                  <c:v>1523778129</c:v>
                </c:pt>
                <c:pt idx="68">
                  <c:v>1858348817</c:v>
                </c:pt>
                <c:pt idx="69">
                  <c:v>1433528299</c:v>
                </c:pt>
                <c:pt idx="70">
                  <c:v>1832719735</c:v>
                </c:pt>
                <c:pt idx="71">
                  <c:v>1636629748</c:v>
                </c:pt>
                <c:pt idx="72">
                  <c:v>1575066545</c:v>
                </c:pt>
                <c:pt idx="73">
                  <c:v>1345712947</c:v>
                </c:pt>
                <c:pt idx="74">
                  <c:v>1920812459</c:v>
                </c:pt>
                <c:pt idx="75">
                  <c:v>1410676384</c:v>
                </c:pt>
                <c:pt idx="76">
                  <c:v>2016159870</c:v>
                </c:pt>
                <c:pt idx="77">
                  <c:v>2102044413</c:v>
                </c:pt>
                <c:pt idx="78">
                  <c:v>1511933632</c:v>
                </c:pt>
                <c:pt idx="79">
                  <c:v>1625345385</c:v>
                </c:pt>
                <c:pt idx="80">
                  <c:v>1413756439</c:v>
                </c:pt>
                <c:pt idx="81">
                  <c:v>1668064636</c:v>
                </c:pt>
                <c:pt idx="82">
                  <c:v>1473260664</c:v>
                </c:pt>
                <c:pt idx="83">
                  <c:v>1882616801</c:v>
                </c:pt>
                <c:pt idx="84">
                  <c:v>1606680525</c:v>
                </c:pt>
                <c:pt idx="85">
                  <c:v>1656210605</c:v>
                </c:pt>
                <c:pt idx="86">
                  <c:v>1825044395</c:v>
                </c:pt>
                <c:pt idx="87">
                  <c:v>1812660287</c:v>
                </c:pt>
                <c:pt idx="88">
                  <c:v>2249067568</c:v>
                </c:pt>
                <c:pt idx="89">
                  <c:v>1964226242</c:v>
                </c:pt>
                <c:pt idx="90">
                  <c:v>1964088782</c:v>
                </c:pt>
                <c:pt idx="91">
                  <c:v>2108069702</c:v>
                </c:pt>
                <c:pt idx="92">
                  <c:v>1568691872</c:v>
                </c:pt>
                <c:pt idx="93">
                  <c:v>1720574159</c:v>
                </c:pt>
                <c:pt idx="94">
                  <c:v>1594816037</c:v>
                </c:pt>
                <c:pt idx="95">
                  <c:v>1605524861</c:v>
                </c:pt>
                <c:pt idx="96">
                  <c:v>1596932456</c:v>
                </c:pt>
                <c:pt idx="97">
                  <c:v>1330542731</c:v>
                </c:pt>
                <c:pt idx="98">
                  <c:v>1343258173</c:v>
                </c:pt>
                <c:pt idx="99">
                  <c:v>1339791236</c:v>
                </c:pt>
                <c:pt idx="100">
                  <c:v>1301493610</c:v>
                </c:pt>
                <c:pt idx="101">
                  <c:v>1411502691</c:v>
                </c:pt>
                <c:pt idx="102">
                  <c:v>1268640957</c:v>
                </c:pt>
                <c:pt idx="103">
                  <c:v>1147317691</c:v>
                </c:pt>
                <c:pt idx="104">
                  <c:v>1230798645</c:v>
                </c:pt>
                <c:pt idx="105">
                  <c:v>1075495799</c:v>
                </c:pt>
                <c:pt idx="106">
                  <c:v>814148634</c:v>
                </c:pt>
                <c:pt idx="107">
                  <c:v>1174879830</c:v>
                </c:pt>
                <c:pt idx="108">
                  <c:v>551238995</c:v>
                </c:pt>
                <c:pt idx="109">
                  <c:v>565121148</c:v>
                </c:pt>
                <c:pt idx="110">
                  <c:v>1041659340</c:v>
                </c:pt>
                <c:pt idx="111">
                  <c:v>539646436</c:v>
                </c:pt>
                <c:pt idx="112">
                  <c:v>616718847</c:v>
                </c:pt>
                <c:pt idx="113">
                  <c:v>785752002</c:v>
                </c:pt>
                <c:pt idx="114">
                  <c:v>767657869</c:v>
                </c:pt>
                <c:pt idx="115">
                  <c:v>739789123</c:v>
                </c:pt>
                <c:pt idx="116">
                  <c:v>724032113</c:v>
                </c:pt>
                <c:pt idx="117">
                  <c:v>698731265</c:v>
                </c:pt>
                <c:pt idx="118">
                  <c:v>691467329</c:v>
                </c:pt>
                <c:pt idx="119">
                  <c:v>1363238929</c:v>
                </c:pt>
                <c:pt idx="120">
                  <c:v>740890530</c:v>
                </c:pt>
                <c:pt idx="121">
                  <c:v>773630534</c:v>
                </c:pt>
                <c:pt idx="122">
                  <c:v>982329679</c:v>
                </c:pt>
                <c:pt idx="123">
                  <c:v>855536303</c:v>
                </c:pt>
                <c:pt idx="124">
                  <c:v>700209178</c:v>
                </c:pt>
                <c:pt idx="125">
                  <c:v>994168881</c:v>
                </c:pt>
                <c:pt idx="126">
                  <c:v>1057490791</c:v>
                </c:pt>
                <c:pt idx="127">
                  <c:v>931074786</c:v>
                </c:pt>
                <c:pt idx="128">
                  <c:v>978371270</c:v>
                </c:pt>
                <c:pt idx="129">
                  <c:v>954318367</c:v>
                </c:pt>
                <c:pt idx="130">
                  <c:v>1290964270</c:v>
                </c:pt>
                <c:pt idx="131">
                  <c:v>1913077262</c:v>
                </c:pt>
                <c:pt idx="132">
                  <c:v>849333347</c:v>
                </c:pt>
                <c:pt idx="133">
                  <c:v>736013104</c:v>
                </c:pt>
                <c:pt idx="134">
                  <c:v>1274642891</c:v>
                </c:pt>
                <c:pt idx="135">
                  <c:v>1171222047</c:v>
                </c:pt>
                <c:pt idx="136">
                  <c:v>1265296105</c:v>
                </c:pt>
                <c:pt idx="137">
                  <c:v>1453617339</c:v>
                </c:pt>
                <c:pt idx="138">
                  <c:v>1182015815</c:v>
                </c:pt>
                <c:pt idx="139">
                  <c:v>1366036558</c:v>
                </c:pt>
                <c:pt idx="140">
                  <c:v>1306823373</c:v>
                </c:pt>
                <c:pt idx="141">
                  <c:v>1227742383</c:v>
                </c:pt>
                <c:pt idx="142">
                  <c:v>1255881739</c:v>
                </c:pt>
                <c:pt idx="143">
                  <c:v>1876505121</c:v>
                </c:pt>
                <c:pt idx="144">
                  <c:v>1022188618</c:v>
                </c:pt>
                <c:pt idx="145">
                  <c:v>1212646223</c:v>
                </c:pt>
                <c:pt idx="146">
                  <c:v>1590865962</c:v>
                </c:pt>
                <c:pt idx="147">
                  <c:v>1268286133</c:v>
                </c:pt>
                <c:pt idx="148">
                  <c:v>1848368693</c:v>
                </c:pt>
                <c:pt idx="149">
                  <c:v>1735431128</c:v>
                </c:pt>
                <c:pt idx="150">
                  <c:v>1597258676</c:v>
                </c:pt>
                <c:pt idx="151">
                  <c:v>1731241191</c:v>
                </c:pt>
                <c:pt idx="152">
                  <c:v>1494232966</c:v>
                </c:pt>
                <c:pt idx="153">
                  <c:v>1807159758</c:v>
                </c:pt>
                <c:pt idx="154">
                  <c:v>1932793774</c:v>
                </c:pt>
                <c:pt idx="155">
                  <c:v>3822962732</c:v>
                </c:pt>
                <c:pt idx="156">
                  <c:v>1090462859</c:v>
                </c:pt>
                <c:pt idx="157">
                  <c:v>1232356211</c:v>
                </c:pt>
                <c:pt idx="158">
                  <c:v>1781233118</c:v>
                </c:pt>
                <c:pt idx="159">
                  <c:v>1802487133</c:v>
                </c:pt>
                <c:pt idx="160">
                  <c:v>2172145604</c:v>
                </c:pt>
                <c:pt idx="161">
                  <c:v>2558371407</c:v>
                </c:pt>
                <c:pt idx="162">
                  <c:v>2097103134</c:v>
                </c:pt>
                <c:pt idx="163">
                  <c:v>2591705690</c:v>
                </c:pt>
                <c:pt idx="164">
                  <c:v>2150397542</c:v>
                </c:pt>
                <c:pt idx="165">
                  <c:v>2144935727</c:v>
                </c:pt>
                <c:pt idx="166">
                  <c:v>1888429248</c:v>
                </c:pt>
                <c:pt idx="167">
                  <c:v>3210813820</c:v>
                </c:pt>
                <c:pt idx="168">
                  <c:v>2318167720</c:v>
                </c:pt>
                <c:pt idx="169">
                  <c:v>1745934618</c:v>
                </c:pt>
                <c:pt idx="170">
                  <c:v>2192119583</c:v>
                </c:pt>
                <c:pt idx="171">
                  <c:v>2261127423</c:v>
                </c:pt>
                <c:pt idx="172">
                  <c:v>2371917927</c:v>
                </c:pt>
                <c:pt idx="173">
                  <c:v>2900473445</c:v>
                </c:pt>
                <c:pt idx="174">
                  <c:v>2903441969</c:v>
                </c:pt>
                <c:pt idx="175">
                  <c:v>2572446180</c:v>
                </c:pt>
                <c:pt idx="176">
                  <c:v>2546811170</c:v>
                </c:pt>
                <c:pt idx="177">
                  <c:v>2914442601</c:v>
                </c:pt>
                <c:pt idx="178">
                  <c:v>2286689425</c:v>
                </c:pt>
                <c:pt idx="179">
                  <c:v>3552576686</c:v>
                </c:pt>
                <c:pt idx="180">
                  <c:v>4573926292</c:v>
                </c:pt>
                <c:pt idx="181">
                  <c:v>2621018885</c:v>
                </c:pt>
                <c:pt idx="182">
                  <c:v>2857280994</c:v>
                </c:pt>
                <c:pt idx="183">
                  <c:v>2774021649</c:v>
                </c:pt>
                <c:pt idx="184">
                  <c:v>3067890649</c:v>
                </c:pt>
                <c:pt idx="185">
                  <c:v>3911993483</c:v>
                </c:pt>
                <c:pt idx="186">
                  <c:v>3483781379</c:v>
                </c:pt>
                <c:pt idx="187">
                  <c:v>2901849457</c:v>
                </c:pt>
                <c:pt idx="188">
                  <c:v>2973765974</c:v>
                </c:pt>
                <c:pt idx="189">
                  <c:v>3083798924</c:v>
                </c:pt>
                <c:pt idx="190">
                  <c:v>2865073802</c:v>
                </c:pt>
                <c:pt idx="191">
                  <c:v>4172631236</c:v>
                </c:pt>
                <c:pt idx="192">
                  <c:v>2863007897</c:v>
                </c:pt>
                <c:pt idx="193">
                  <c:v>2636604318</c:v>
                </c:pt>
                <c:pt idx="194">
                  <c:v>3441902374</c:v>
                </c:pt>
                <c:pt idx="195">
                  <c:v>3035916697</c:v>
                </c:pt>
                <c:pt idx="196">
                  <c:v>3104833261</c:v>
                </c:pt>
                <c:pt idx="197">
                  <c:v>3629781711</c:v>
                </c:pt>
                <c:pt idx="198">
                  <c:v>2830328657</c:v>
                </c:pt>
                <c:pt idx="199">
                  <c:v>2935724832</c:v>
                </c:pt>
                <c:pt idx="200">
                  <c:v>3246136808</c:v>
                </c:pt>
                <c:pt idx="201">
                  <c:v>2768972039</c:v>
                </c:pt>
                <c:pt idx="202">
                  <c:v>2996464538</c:v>
                </c:pt>
                <c:pt idx="203">
                  <c:v>3307446528</c:v>
                </c:pt>
                <c:pt idx="204">
                  <c:v>3069159235</c:v>
                </c:pt>
                <c:pt idx="205">
                  <c:v>2146030641</c:v>
                </c:pt>
                <c:pt idx="206">
                  <c:v>2877739070</c:v>
                </c:pt>
                <c:pt idx="207">
                  <c:v>2160360150</c:v>
                </c:pt>
                <c:pt idx="208">
                  <c:v>2963386247</c:v>
                </c:pt>
                <c:pt idx="209">
                  <c:v>3669871402</c:v>
                </c:pt>
                <c:pt idx="210">
                  <c:v>2867099584</c:v>
                </c:pt>
                <c:pt idx="211">
                  <c:v>3466584301</c:v>
                </c:pt>
                <c:pt idx="212">
                  <c:v>2905345748</c:v>
                </c:pt>
                <c:pt idx="213">
                  <c:v>3005701706</c:v>
                </c:pt>
                <c:pt idx="214">
                  <c:v>3301745208</c:v>
                </c:pt>
                <c:pt idx="215">
                  <c:v>3616708019</c:v>
                </c:pt>
                <c:pt idx="216">
                  <c:v>3155165097</c:v>
                </c:pt>
                <c:pt idx="217">
                  <c:v>2705482304</c:v>
                </c:pt>
                <c:pt idx="218">
                  <c:v>3518868272</c:v>
                </c:pt>
                <c:pt idx="219">
                  <c:v>3328922689</c:v>
                </c:pt>
                <c:pt idx="220">
                  <c:v>3466937571</c:v>
                </c:pt>
                <c:pt idx="221">
                  <c:v>3979912422</c:v>
                </c:pt>
                <c:pt idx="222">
                  <c:v>3426867439</c:v>
                </c:pt>
                <c:pt idx="223">
                  <c:v>3666820940</c:v>
                </c:pt>
                <c:pt idx="224">
                  <c:v>2948467885</c:v>
                </c:pt>
                <c:pt idx="225">
                  <c:v>3736350526</c:v>
                </c:pt>
                <c:pt idx="226">
                  <c:v>3610073235</c:v>
                </c:pt>
                <c:pt idx="227">
                  <c:v>3878928553</c:v>
                </c:pt>
                <c:pt idx="228">
                  <c:v>3125471282</c:v>
                </c:pt>
                <c:pt idx="229">
                  <c:v>2733765044</c:v>
                </c:pt>
                <c:pt idx="230">
                  <c:v>3526661097</c:v>
                </c:pt>
                <c:pt idx="231">
                  <c:v>3241349856</c:v>
                </c:pt>
                <c:pt idx="232">
                  <c:v>4022988608</c:v>
                </c:pt>
                <c:pt idx="233">
                  <c:v>3842814846</c:v>
                </c:pt>
                <c:pt idx="234">
                  <c:v>3854212479</c:v>
                </c:pt>
                <c:pt idx="235">
                  <c:v>3844106407</c:v>
                </c:pt>
                <c:pt idx="236">
                  <c:v>4188159906</c:v>
                </c:pt>
                <c:pt idx="237">
                  <c:v>4068259187</c:v>
                </c:pt>
                <c:pt idx="238">
                  <c:v>3711593771</c:v>
                </c:pt>
                <c:pt idx="239">
                  <c:v>4903501350</c:v>
                </c:pt>
                <c:pt idx="240">
                  <c:v>3842562643</c:v>
                </c:pt>
                <c:pt idx="241">
                  <c:v>3215366665</c:v>
                </c:pt>
                <c:pt idx="242">
                  <c:v>2958717497</c:v>
                </c:pt>
                <c:pt idx="243">
                  <c:v>1774478880</c:v>
                </c:pt>
                <c:pt idx="244">
                  <c:v>1713587284</c:v>
                </c:pt>
                <c:pt idx="245">
                  <c:v>2075976622</c:v>
                </c:pt>
                <c:pt idx="246">
                  <c:v>2440085192</c:v>
                </c:pt>
                <c:pt idx="247">
                  <c:v>2369365836</c:v>
                </c:pt>
                <c:pt idx="248">
                  <c:v>2978066350</c:v>
                </c:pt>
                <c:pt idx="249">
                  <c:v>3521560217</c:v>
                </c:pt>
                <c:pt idx="250">
                  <c:v>3351508303</c:v>
                </c:pt>
                <c:pt idx="251">
                  <c:v>6159688955</c:v>
                </c:pt>
                <c:pt idx="252">
                  <c:v>3034646388</c:v>
                </c:pt>
                <c:pt idx="253">
                  <c:v>3218729824</c:v>
                </c:pt>
                <c:pt idx="254">
                  <c:v>4500867853</c:v>
                </c:pt>
                <c:pt idx="255">
                  <c:v>4967475236</c:v>
                </c:pt>
                <c:pt idx="256">
                  <c:v>4682716284</c:v>
                </c:pt>
                <c:pt idx="257">
                  <c:v>6359386534</c:v>
                </c:pt>
                <c:pt idx="258">
                  <c:v>5918842485</c:v>
                </c:pt>
                <c:pt idx="259">
                  <c:v>6042455119</c:v>
                </c:pt>
                <c:pt idx="260">
                  <c:v>6715676552</c:v>
                </c:pt>
                <c:pt idx="261">
                  <c:v>6469839943</c:v>
                </c:pt>
                <c:pt idx="262">
                  <c:v>6486118903</c:v>
                </c:pt>
                <c:pt idx="263">
                  <c:v>11877223242</c:v>
                </c:pt>
                <c:pt idx="264">
                  <c:v>5361636478</c:v>
                </c:pt>
                <c:pt idx="265">
                  <c:v>5222810209</c:v>
                </c:pt>
                <c:pt idx="266">
                  <c:v>6596190646</c:v>
                </c:pt>
                <c:pt idx="267">
                  <c:v>7097594432</c:v>
                </c:pt>
                <c:pt idx="268">
                  <c:v>7050882274</c:v>
                </c:pt>
                <c:pt idx="269">
                  <c:v>7829352543</c:v>
                </c:pt>
                <c:pt idx="270">
                  <c:v>5866922218</c:v>
                </c:pt>
                <c:pt idx="271">
                  <c:v>5696512697</c:v>
                </c:pt>
                <c:pt idx="272">
                  <c:v>5724592048</c:v>
                </c:pt>
                <c:pt idx="273">
                  <c:v>5212189768</c:v>
                </c:pt>
                <c:pt idx="274">
                  <c:v>4155281405</c:v>
                </c:pt>
                <c:pt idx="275">
                  <c:v>5209345274</c:v>
                </c:pt>
                <c:pt idx="276">
                  <c:v>3435842289</c:v>
                </c:pt>
                <c:pt idx="277">
                  <c:v>3051783625</c:v>
                </c:pt>
                <c:pt idx="278">
                  <c:v>4321296698</c:v>
                </c:pt>
                <c:pt idx="279">
                  <c:v>2870792221</c:v>
                </c:pt>
                <c:pt idx="280">
                  <c:v>3948900733</c:v>
                </c:pt>
                <c:pt idx="281">
                  <c:v>4464357963</c:v>
                </c:pt>
                <c:pt idx="282">
                  <c:v>3038657062</c:v>
                </c:pt>
                <c:pt idx="283">
                  <c:v>3699164077</c:v>
                </c:pt>
                <c:pt idx="284">
                  <c:v>3643287625</c:v>
                </c:pt>
                <c:pt idx="285">
                  <c:v>4049898120</c:v>
                </c:pt>
                <c:pt idx="286">
                  <c:v>3372453294</c:v>
                </c:pt>
                <c:pt idx="287">
                  <c:v>4664624299</c:v>
                </c:pt>
                <c:pt idx="288">
                  <c:v>3462806685</c:v>
                </c:pt>
                <c:pt idx="289">
                  <c:v>2666167517</c:v>
                </c:pt>
                <c:pt idx="290">
                  <c:v>3034009625</c:v>
                </c:pt>
                <c:pt idx="291">
                  <c:v>3768016832</c:v>
                </c:pt>
                <c:pt idx="292">
                  <c:v>4404972717</c:v>
                </c:pt>
                <c:pt idx="293">
                  <c:v>3805839412</c:v>
                </c:pt>
                <c:pt idx="294">
                  <c:v>4084775341</c:v>
                </c:pt>
                <c:pt idx="295">
                  <c:v>4022798872</c:v>
                </c:pt>
                <c:pt idx="296">
                  <c:v>3993427772</c:v>
                </c:pt>
                <c:pt idx="297">
                  <c:v>4270952306</c:v>
                </c:pt>
                <c:pt idx="298">
                  <c:v>4085566450</c:v>
                </c:pt>
                <c:pt idx="299">
                  <c:v>6352527815</c:v>
                </c:pt>
                <c:pt idx="300">
                  <c:v>3987865049</c:v>
                </c:pt>
                <c:pt idx="301">
                  <c:v>4109563050</c:v>
                </c:pt>
                <c:pt idx="302">
                  <c:v>4133570925</c:v>
                </c:pt>
                <c:pt idx="303">
                  <c:v>4445955483</c:v>
                </c:pt>
                <c:pt idx="304">
                  <c:v>4814773027</c:v>
                </c:pt>
                <c:pt idx="305">
                  <c:v>4765087424</c:v>
                </c:pt>
                <c:pt idx="306">
                  <c:v>4347425946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27-41CF-AA8C-39FC18277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818408"/>
        <c:axId val="532818800"/>
      </c:barChart>
      <c:dateAx>
        <c:axId val="532818408"/>
        <c:scaling>
          <c:orientation val="minMax"/>
          <c:max val="45869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2818800"/>
        <c:crosses val="autoZero"/>
        <c:auto val="1"/>
        <c:lblOffset val="100"/>
        <c:baseTimeUnit val="months"/>
        <c:majorUnit val="12"/>
        <c:majorTimeUnit val="months"/>
      </c:dateAx>
      <c:valAx>
        <c:axId val="5328188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532818408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 U.S. Composite 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'National-NonDistress'!$P$6:$P$336</c:f>
              <c:numCache>
                <c:formatCode>[$-409]mmm\-yy;@</c:formatCode>
                <c:ptCount val="331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  <c:pt idx="317">
                  <c:v>45473</c:v>
                </c:pt>
                <c:pt idx="318">
                  <c:v>45504</c:v>
                </c:pt>
                <c:pt idx="319">
                  <c:v>45535</c:v>
                </c:pt>
                <c:pt idx="320">
                  <c:v>45565</c:v>
                </c:pt>
                <c:pt idx="321">
                  <c:v>45596</c:v>
                </c:pt>
                <c:pt idx="322">
                  <c:v>45626</c:v>
                </c:pt>
                <c:pt idx="323">
                  <c:v>45657</c:v>
                </c:pt>
                <c:pt idx="324">
                  <c:v>45688</c:v>
                </c:pt>
                <c:pt idx="325">
                  <c:v>45716</c:v>
                </c:pt>
                <c:pt idx="326">
                  <c:v>45747</c:v>
                </c:pt>
                <c:pt idx="327">
                  <c:v>45777</c:v>
                </c:pt>
                <c:pt idx="328">
                  <c:v>45808</c:v>
                </c:pt>
                <c:pt idx="329">
                  <c:v>45838</c:v>
                </c:pt>
                <c:pt idx="330">
                  <c:v>45869</c:v>
                </c:pt>
              </c:numCache>
            </c:numRef>
          </c:xVal>
          <c:yVal>
            <c:numRef>
              <c:f>'National-NonDistress'!$Q$6:$Q$336</c:f>
              <c:numCache>
                <c:formatCode>_(* #,##0_);_(* \(#,##0\);_(* "-"??_);_(@_)</c:formatCode>
                <c:ptCount val="331"/>
                <c:pt idx="0">
                  <c:v>78.281031515871106</c:v>
                </c:pt>
                <c:pt idx="1">
                  <c:v>78.024569253830606</c:v>
                </c:pt>
                <c:pt idx="2">
                  <c:v>77.920075014125302</c:v>
                </c:pt>
                <c:pt idx="3">
                  <c:v>78.821838371577599</c:v>
                </c:pt>
                <c:pt idx="4">
                  <c:v>79.910086993849603</c:v>
                </c:pt>
                <c:pt idx="5">
                  <c:v>81.008095335668898</c:v>
                </c:pt>
                <c:pt idx="6">
                  <c:v>80.693577605290798</c:v>
                </c:pt>
                <c:pt idx="7">
                  <c:v>79.918254639191801</c:v>
                </c:pt>
                <c:pt idx="8">
                  <c:v>79.662419568547705</c:v>
                </c:pt>
                <c:pt idx="9">
                  <c:v>80.714356128620494</c:v>
                </c:pt>
                <c:pt idx="10">
                  <c:v>82.527883926027997</c:v>
                </c:pt>
                <c:pt idx="11">
                  <c:v>83.8316423334159</c:v>
                </c:pt>
                <c:pt idx="12">
                  <c:v>84.061252201604304</c:v>
                </c:pt>
                <c:pt idx="13">
                  <c:v>83.686887176070201</c:v>
                </c:pt>
                <c:pt idx="14">
                  <c:v>83.911114768040704</c:v>
                </c:pt>
                <c:pt idx="15">
                  <c:v>85.140572796276103</c:v>
                </c:pt>
                <c:pt idx="16">
                  <c:v>86.643649380589494</c:v>
                </c:pt>
                <c:pt idx="17">
                  <c:v>87.899839442626401</c:v>
                </c:pt>
                <c:pt idx="18">
                  <c:v>88.359059857101499</c:v>
                </c:pt>
                <c:pt idx="19">
                  <c:v>88.619269701941207</c:v>
                </c:pt>
                <c:pt idx="20">
                  <c:v>89.112311111413902</c:v>
                </c:pt>
                <c:pt idx="21">
                  <c:v>89.830096106574004</c:v>
                </c:pt>
                <c:pt idx="22">
                  <c:v>90.817161123996897</c:v>
                </c:pt>
                <c:pt idx="23">
                  <c:v>91.308863144076298</c:v>
                </c:pt>
                <c:pt idx="24">
                  <c:v>92.229654976791196</c:v>
                </c:pt>
                <c:pt idx="25">
                  <c:v>92.584980453030298</c:v>
                </c:pt>
                <c:pt idx="26">
                  <c:v>93.286543914593906</c:v>
                </c:pt>
                <c:pt idx="27">
                  <c:v>93.9707578727986</c:v>
                </c:pt>
                <c:pt idx="28">
                  <c:v>95.697228612143704</c:v>
                </c:pt>
                <c:pt idx="29">
                  <c:v>97.642840079024396</c:v>
                </c:pt>
                <c:pt idx="30">
                  <c:v>98.143074687864001</c:v>
                </c:pt>
                <c:pt idx="31">
                  <c:v>97.722525346165696</c:v>
                </c:pt>
                <c:pt idx="32">
                  <c:v>97.221104373049201</c:v>
                </c:pt>
                <c:pt idx="33">
                  <c:v>98.211723807372493</c:v>
                </c:pt>
                <c:pt idx="34">
                  <c:v>99.299160248290505</c:v>
                </c:pt>
                <c:pt idx="35">
                  <c:v>100</c:v>
                </c:pt>
                <c:pt idx="36">
                  <c:v>100.147388118446</c:v>
                </c:pt>
                <c:pt idx="37">
                  <c:v>100.334388734673</c:v>
                </c:pt>
                <c:pt idx="38">
                  <c:v>100.467015804985</c:v>
                </c:pt>
                <c:pt idx="39">
                  <c:v>100.544623939915</c:v>
                </c:pt>
                <c:pt idx="40">
                  <c:v>100.82955817139801</c:v>
                </c:pt>
                <c:pt idx="41">
                  <c:v>102.23325374065701</c:v>
                </c:pt>
                <c:pt idx="42">
                  <c:v>103.96694386654799</c:v>
                </c:pt>
                <c:pt idx="43">
                  <c:v>105.975955842259</c:v>
                </c:pt>
                <c:pt idx="44">
                  <c:v>106.968621213124</c:v>
                </c:pt>
                <c:pt idx="45">
                  <c:v>106.562732729099</c:v>
                </c:pt>
                <c:pt idx="46">
                  <c:v>105.42062494063499</c:v>
                </c:pt>
                <c:pt idx="47">
                  <c:v>104.09001160619999</c:v>
                </c:pt>
                <c:pt idx="48">
                  <c:v>104.373898012647</c:v>
                </c:pt>
                <c:pt idx="49">
                  <c:v>105.573115756156</c:v>
                </c:pt>
                <c:pt idx="50">
                  <c:v>107.563524111009</c:v>
                </c:pt>
                <c:pt idx="51">
                  <c:v>108.564555531925</c:v>
                </c:pt>
                <c:pt idx="52">
                  <c:v>109.254979244213</c:v>
                </c:pt>
                <c:pt idx="53">
                  <c:v>109.69894657351</c:v>
                </c:pt>
                <c:pt idx="54">
                  <c:v>110.641924845411</c:v>
                </c:pt>
                <c:pt idx="55">
                  <c:v>111.768430445863</c:v>
                </c:pt>
                <c:pt idx="56">
                  <c:v>113.298401775147</c:v>
                </c:pt>
                <c:pt idx="57">
                  <c:v>115.089963309566</c:v>
                </c:pt>
                <c:pt idx="58">
                  <c:v>116.843087469279</c:v>
                </c:pt>
                <c:pt idx="59">
                  <c:v>117.80597235098899</c:v>
                </c:pt>
                <c:pt idx="60">
                  <c:v>117.62940184956599</c:v>
                </c:pt>
                <c:pt idx="61">
                  <c:v>117.48576407805901</c:v>
                </c:pt>
                <c:pt idx="62">
                  <c:v>118.48307690908101</c:v>
                </c:pt>
                <c:pt idx="63">
                  <c:v>120.268062255015</c:v>
                </c:pt>
                <c:pt idx="64">
                  <c:v>121.80547819727001</c:v>
                </c:pt>
                <c:pt idx="65">
                  <c:v>122.599446884755</c:v>
                </c:pt>
                <c:pt idx="66">
                  <c:v>123.54457208364001</c:v>
                </c:pt>
                <c:pt idx="67">
                  <c:v>124.85205594771</c:v>
                </c:pt>
                <c:pt idx="68">
                  <c:v>126.577246230873</c:v>
                </c:pt>
                <c:pt idx="69">
                  <c:v>127.637218863024</c:v>
                </c:pt>
                <c:pt idx="70">
                  <c:v>127.984568071773</c:v>
                </c:pt>
                <c:pt idx="71">
                  <c:v>128.46101241851301</c:v>
                </c:pt>
                <c:pt idx="72">
                  <c:v>129.615496865794</c:v>
                </c:pt>
                <c:pt idx="73">
                  <c:v>132.14197507363201</c:v>
                </c:pt>
                <c:pt idx="74">
                  <c:v>134.72858543855099</c:v>
                </c:pt>
                <c:pt idx="75">
                  <c:v>137.32949773238701</c:v>
                </c:pt>
                <c:pt idx="76">
                  <c:v>138.788770022363</c:v>
                </c:pt>
                <c:pt idx="77">
                  <c:v>140.89420664248499</c:v>
                </c:pt>
                <c:pt idx="78">
                  <c:v>142.845838319309</c:v>
                </c:pt>
                <c:pt idx="79">
                  <c:v>145.157226478296</c:v>
                </c:pt>
                <c:pt idx="80">
                  <c:v>146.08273896784101</c:v>
                </c:pt>
                <c:pt idx="81">
                  <c:v>145.72621523727301</c:v>
                </c:pt>
                <c:pt idx="82">
                  <c:v>145.43552084696901</c:v>
                </c:pt>
                <c:pt idx="83">
                  <c:v>146.69098493787001</c:v>
                </c:pt>
                <c:pt idx="84">
                  <c:v>149.92682099743499</c:v>
                </c:pt>
                <c:pt idx="85">
                  <c:v>153.72924497460301</c:v>
                </c:pt>
                <c:pt idx="86">
                  <c:v>157.09142075988399</c:v>
                </c:pt>
                <c:pt idx="87">
                  <c:v>159.20591985565699</c:v>
                </c:pt>
                <c:pt idx="88">
                  <c:v>160.84995406546599</c:v>
                </c:pt>
                <c:pt idx="89">
                  <c:v>162.30339284274501</c:v>
                </c:pt>
                <c:pt idx="90">
                  <c:v>164.04992009679199</c:v>
                </c:pt>
                <c:pt idx="91">
                  <c:v>166.24749005491699</c:v>
                </c:pt>
                <c:pt idx="92">
                  <c:v>168.025895044858</c:v>
                </c:pt>
                <c:pt idx="93">
                  <c:v>169.23379573947099</c:v>
                </c:pt>
                <c:pt idx="94">
                  <c:v>169.12665455132901</c:v>
                </c:pt>
                <c:pt idx="95">
                  <c:v>170.66974448294701</c:v>
                </c:pt>
                <c:pt idx="96">
                  <c:v>172.36036971693201</c:v>
                </c:pt>
                <c:pt idx="97">
                  <c:v>175.182938695096</c:v>
                </c:pt>
                <c:pt idx="98">
                  <c:v>175.89874624131099</c:v>
                </c:pt>
                <c:pt idx="99">
                  <c:v>177.10671100661099</c:v>
                </c:pt>
                <c:pt idx="100">
                  <c:v>177.546297073316</c:v>
                </c:pt>
                <c:pt idx="101">
                  <c:v>179.17782733853099</c:v>
                </c:pt>
                <c:pt idx="102">
                  <c:v>178.829841290849</c:v>
                </c:pt>
                <c:pt idx="103">
                  <c:v>178.110385251905</c:v>
                </c:pt>
                <c:pt idx="104">
                  <c:v>176.270770984097</c:v>
                </c:pt>
                <c:pt idx="105">
                  <c:v>175.10739537873201</c:v>
                </c:pt>
                <c:pt idx="106">
                  <c:v>175.418376126385</c:v>
                </c:pt>
                <c:pt idx="107">
                  <c:v>176.994211807623</c:v>
                </c:pt>
                <c:pt idx="108">
                  <c:v>179.705817919548</c:v>
                </c:pt>
                <c:pt idx="109">
                  <c:v>181.88076169920399</c:v>
                </c:pt>
                <c:pt idx="110">
                  <c:v>183.534128607572</c:v>
                </c:pt>
                <c:pt idx="111">
                  <c:v>185.14826593160299</c:v>
                </c:pt>
                <c:pt idx="112">
                  <c:v>185.38592285375901</c:v>
                </c:pt>
                <c:pt idx="113">
                  <c:v>186.459478251451</c:v>
                </c:pt>
                <c:pt idx="114">
                  <c:v>186.26761745821599</c:v>
                </c:pt>
                <c:pt idx="115">
                  <c:v>187.11764193171399</c:v>
                </c:pt>
                <c:pt idx="116">
                  <c:v>185.300559019019</c:v>
                </c:pt>
                <c:pt idx="117">
                  <c:v>182.23569454474099</c:v>
                </c:pt>
                <c:pt idx="118">
                  <c:v>179.39059218047001</c:v>
                </c:pt>
                <c:pt idx="119">
                  <c:v>178.91239359393199</c:v>
                </c:pt>
                <c:pt idx="120">
                  <c:v>180.513363000564</c:v>
                </c:pt>
                <c:pt idx="121">
                  <c:v>180.325890459644</c:v>
                </c:pt>
                <c:pt idx="122">
                  <c:v>178.37924859080999</c:v>
                </c:pt>
                <c:pt idx="123">
                  <c:v>175.20771224963499</c:v>
                </c:pt>
                <c:pt idx="124">
                  <c:v>173.683302241034</c:v>
                </c:pt>
                <c:pt idx="125">
                  <c:v>173.070236634445</c:v>
                </c:pt>
                <c:pt idx="126">
                  <c:v>172.73774767278101</c:v>
                </c:pt>
                <c:pt idx="127">
                  <c:v>171.57432534848701</c:v>
                </c:pt>
                <c:pt idx="128">
                  <c:v>167.95974118436999</c:v>
                </c:pt>
                <c:pt idx="129">
                  <c:v>163.788468476514</c:v>
                </c:pt>
                <c:pt idx="130">
                  <c:v>157.86451833800501</c:v>
                </c:pt>
                <c:pt idx="131">
                  <c:v>155.11227387187299</c:v>
                </c:pt>
                <c:pt idx="132">
                  <c:v>151.55190731605299</c:v>
                </c:pt>
                <c:pt idx="133">
                  <c:v>149.253287641339</c:v>
                </c:pt>
                <c:pt idx="134">
                  <c:v>144.58026754946999</c:v>
                </c:pt>
                <c:pt idx="135">
                  <c:v>141.440945215488</c:v>
                </c:pt>
                <c:pt idx="136">
                  <c:v>139.24205343760499</c:v>
                </c:pt>
                <c:pt idx="137">
                  <c:v>139.52751272032299</c:v>
                </c:pt>
                <c:pt idx="138">
                  <c:v>139.82246865383601</c:v>
                </c:pt>
                <c:pt idx="139">
                  <c:v>138.907704977376</c:v>
                </c:pt>
                <c:pt idx="140">
                  <c:v>135.12707834872899</c:v>
                </c:pt>
                <c:pt idx="141">
                  <c:v>130.53361135488399</c:v>
                </c:pt>
                <c:pt idx="142">
                  <c:v>128.53166065087299</c:v>
                </c:pt>
                <c:pt idx="143">
                  <c:v>129.064098198935</c:v>
                </c:pt>
                <c:pt idx="144">
                  <c:v>131.305604467188</c:v>
                </c:pt>
                <c:pt idx="145">
                  <c:v>132.45182625133501</c:v>
                </c:pt>
                <c:pt idx="146">
                  <c:v>131.80331996481101</c:v>
                </c:pt>
                <c:pt idx="147">
                  <c:v>129.322588126282</c:v>
                </c:pt>
                <c:pt idx="148">
                  <c:v>125.842418474531</c:v>
                </c:pt>
                <c:pt idx="149">
                  <c:v>123.875102728632</c:v>
                </c:pt>
                <c:pt idx="150">
                  <c:v>123.629339561135</c:v>
                </c:pt>
                <c:pt idx="151">
                  <c:v>124.445257427351</c:v>
                </c:pt>
                <c:pt idx="152">
                  <c:v>124.156940040045</c:v>
                </c:pt>
                <c:pt idx="153">
                  <c:v>123.235124141155</c:v>
                </c:pt>
                <c:pt idx="154">
                  <c:v>122.538718035773</c:v>
                </c:pt>
                <c:pt idx="155">
                  <c:v>123.122339807274</c:v>
                </c:pt>
                <c:pt idx="156">
                  <c:v>122.419844538972</c:v>
                </c:pt>
                <c:pt idx="157">
                  <c:v>120.91019979546201</c:v>
                </c:pt>
                <c:pt idx="158">
                  <c:v>119.619365709447</c:v>
                </c:pt>
                <c:pt idx="159">
                  <c:v>120.139650195112</c:v>
                </c:pt>
                <c:pt idx="160">
                  <c:v>120.922420283715</c:v>
                </c:pt>
                <c:pt idx="161">
                  <c:v>120.808236087785</c:v>
                </c:pt>
                <c:pt idx="162">
                  <c:v>120.424443251292</c:v>
                </c:pt>
                <c:pt idx="163">
                  <c:v>121.11112168231701</c:v>
                </c:pt>
                <c:pt idx="164">
                  <c:v>122.67872659189599</c:v>
                </c:pt>
                <c:pt idx="165">
                  <c:v>123.928972671997</c:v>
                </c:pt>
                <c:pt idx="166">
                  <c:v>124.107121844302</c:v>
                </c:pt>
                <c:pt idx="167">
                  <c:v>123.662652255637</c:v>
                </c:pt>
                <c:pt idx="168">
                  <c:v>122.171635329795</c:v>
                </c:pt>
                <c:pt idx="169">
                  <c:v>120.32838241797</c:v>
                </c:pt>
                <c:pt idx="170">
                  <c:v>120.32951130668</c:v>
                </c:pt>
                <c:pt idx="171">
                  <c:v>121.073439840745</c:v>
                </c:pt>
                <c:pt idx="172">
                  <c:v>122.564926761701</c:v>
                </c:pt>
                <c:pt idx="173">
                  <c:v>123.213745444089</c:v>
                </c:pt>
                <c:pt idx="174">
                  <c:v>124.28658172537899</c:v>
                </c:pt>
                <c:pt idx="175">
                  <c:v>125.588620906317</c:v>
                </c:pt>
                <c:pt idx="176">
                  <c:v>126.908922508949</c:v>
                </c:pt>
                <c:pt idx="177">
                  <c:v>128.81119889752901</c:v>
                </c:pt>
                <c:pt idx="178">
                  <c:v>129.73369720561601</c:v>
                </c:pt>
                <c:pt idx="179">
                  <c:v>130.43910540164501</c:v>
                </c:pt>
                <c:pt idx="180">
                  <c:v>128.777844870221</c:v>
                </c:pt>
                <c:pt idx="181">
                  <c:v>127.15079542458101</c:v>
                </c:pt>
                <c:pt idx="182">
                  <c:v>126.824919647615</c:v>
                </c:pt>
                <c:pt idx="183">
                  <c:v>129.10733878842399</c:v>
                </c:pt>
                <c:pt idx="184">
                  <c:v>131.84461273184201</c:v>
                </c:pt>
                <c:pt idx="185">
                  <c:v>134.407301638457</c:v>
                </c:pt>
                <c:pt idx="186">
                  <c:v>135.463360974794</c:v>
                </c:pt>
                <c:pt idx="187">
                  <c:v>136.28846891337</c:v>
                </c:pt>
                <c:pt idx="188">
                  <c:v>136.992621736773</c:v>
                </c:pt>
                <c:pt idx="189">
                  <c:v>137.613291600313</c:v>
                </c:pt>
                <c:pt idx="190">
                  <c:v>138.42454892128299</c:v>
                </c:pt>
                <c:pt idx="191">
                  <c:v>139.790623163475</c:v>
                </c:pt>
                <c:pt idx="192">
                  <c:v>141.86312360767599</c:v>
                </c:pt>
                <c:pt idx="193">
                  <c:v>142.63030184344899</c:v>
                </c:pt>
                <c:pt idx="194">
                  <c:v>143.09506690884001</c:v>
                </c:pt>
                <c:pt idx="195">
                  <c:v>143.35488018017401</c:v>
                </c:pt>
                <c:pt idx="196">
                  <c:v>145.39244951446901</c:v>
                </c:pt>
                <c:pt idx="197">
                  <c:v>147.77742317860901</c:v>
                </c:pt>
                <c:pt idx="198">
                  <c:v>150.35469812161401</c:v>
                </c:pt>
                <c:pt idx="199">
                  <c:v>151.83512691000101</c:v>
                </c:pt>
                <c:pt idx="200">
                  <c:v>153.04229041766601</c:v>
                </c:pt>
                <c:pt idx="201">
                  <c:v>153.56416153511</c:v>
                </c:pt>
                <c:pt idx="202">
                  <c:v>154.57905616049501</c:v>
                </c:pt>
                <c:pt idx="203">
                  <c:v>155.537157284096</c:v>
                </c:pt>
                <c:pt idx="204">
                  <c:v>157.15614894391399</c:v>
                </c:pt>
                <c:pt idx="205">
                  <c:v>157.793514154749</c:v>
                </c:pt>
                <c:pt idx="206">
                  <c:v>158.68521939334599</c:v>
                </c:pt>
                <c:pt idx="207">
                  <c:v>159.41961330367101</c:v>
                </c:pt>
                <c:pt idx="208">
                  <c:v>161.48970501602801</c:v>
                </c:pt>
                <c:pt idx="209">
                  <c:v>163.60107036214501</c:v>
                </c:pt>
                <c:pt idx="210">
                  <c:v>165.894563460591</c:v>
                </c:pt>
                <c:pt idx="211">
                  <c:v>167.16183432601801</c:v>
                </c:pt>
                <c:pt idx="212">
                  <c:v>167.431153319016</c:v>
                </c:pt>
                <c:pt idx="213">
                  <c:v>166.27941022005899</c:v>
                </c:pt>
                <c:pt idx="214">
                  <c:v>166.27898794223199</c:v>
                </c:pt>
                <c:pt idx="215">
                  <c:v>167.41155756495101</c:v>
                </c:pt>
                <c:pt idx="216">
                  <c:v>170.57753319981501</c:v>
                </c:pt>
                <c:pt idx="217">
                  <c:v>171.586457080587</c:v>
                </c:pt>
                <c:pt idx="218">
                  <c:v>171.708954958471</c:v>
                </c:pt>
                <c:pt idx="219">
                  <c:v>170.66046119979501</c:v>
                </c:pt>
                <c:pt idx="220">
                  <c:v>172.4264070861</c:v>
                </c:pt>
                <c:pt idx="221">
                  <c:v>175.03978554798999</c:v>
                </c:pt>
                <c:pt idx="222">
                  <c:v>179.28282544226201</c:v>
                </c:pt>
                <c:pt idx="223">
                  <c:v>181.57476896492099</c:v>
                </c:pt>
                <c:pt idx="224">
                  <c:v>182.79029074902101</c:v>
                </c:pt>
                <c:pt idx="225">
                  <c:v>181.75848613619101</c:v>
                </c:pt>
                <c:pt idx="226">
                  <c:v>181.18544092021901</c:v>
                </c:pt>
                <c:pt idx="227">
                  <c:v>182.181789332992</c:v>
                </c:pt>
                <c:pt idx="228">
                  <c:v>185.91453270191701</c:v>
                </c:pt>
                <c:pt idx="229">
                  <c:v>190.70021528324099</c:v>
                </c:pt>
                <c:pt idx="230">
                  <c:v>193.96361572101901</c:v>
                </c:pt>
                <c:pt idx="231">
                  <c:v>195.946635058168</c:v>
                </c:pt>
                <c:pt idx="232">
                  <c:v>198.04872274577201</c:v>
                </c:pt>
                <c:pt idx="233">
                  <c:v>202.19666811118199</c:v>
                </c:pt>
                <c:pt idx="234">
                  <c:v>204.54095498539601</c:v>
                </c:pt>
                <c:pt idx="235">
                  <c:v>204.83694097943999</c:v>
                </c:pt>
                <c:pt idx="236">
                  <c:v>202.96130513206199</c:v>
                </c:pt>
                <c:pt idx="237">
                  <c:v>202.59095774327699</c:v>
                </c:pt>
                <c:pt idx="238">
                  <c:v>204.37304808245199</c:v>
                </c:pt>
                <c:pt idx="239">
                  <c:v>207.20781065945499</c:v>
                </c:pt>
                <c:pt idx="240">
                  <c:v>209.38800388165001</c:v>
                </c:pt>
                <c:pt idx="241">
                  <c:v>208.35511367851799</c:v>
                </c:pt>
                <c:pt idx="242">
                  <c:v>205.972444007945</c:v>
                </c:pt>
                <c:pt idx="243">
                  <c:v>205.33605299967201</c:v>
                </c:pt>
                <c:pt idx="244">
                  <c:v>207.47842157739899</c:v>
                </c:pt>
                <c:pt idx="245">
                  <c:v>212.16014662321601</c:v>
                </c:pt>
                <c:pt idx="246">
                  <c:v>214.58188970039001</c:v>
                </c:pt>
                <c:pt idx="247">
                  <c:v>215.703917051974</c:v>
                </c:pt>
                <c:pt idx="248">
                  <c:v>214.26124060540801</c:v>
                </c:pt>
                <c:pt idx="249">
                  <c:v>214.663940763461</c:v>
                </c:pt>
                <c:pt idx="250">
                  <c:v>215.87262302828501</c:v>
                </c:pt>
                <c:pt idx="251">
                  <c:v>217.85791334327001</c:v>
                </c:pt>
                <c:pt idx="252">
                  <c:v>219.43303016412</c:v>
                </c:pt>
                <c:pt idx="253">
                  <c:v>219.58499114862801</c:v>
                </c:pt>
                <c:pt idx="254">
                  <c:v>220.074444429561</c:v>
                </c:pt>
                <c:pt idx="255">
                  <c:v>220.330626423008</c:v>
                </c:pt>
                <c:pt idx="256">
                  <c:v>221.72427407926901</c:v>
                </c:pt>
                <c:pt idx="257">
                  <c:v>223.12641952663199</c:v>
                </c:pt>
                <c:pt idx="258">
                  <c:v>224.897618070958</c:v>
                </c:pt>
                <c:pt idx="259">
                  <c:v>226.41602336456199</c:v>
                </c:pt>
                <c:pt idx="260">
                  <c:v>226.993289267638</c:v>
                </c:pt>
                <c:pt idx="261">
                  <c:v>226.46951507975601</c:v>
                </c:pt>
                <c:pt idx="262">
                  <c:v>225.838244069822</c:v>
                </c:pt>
                <c:pt idx="263">
                  <c:v>226.941759762673</c:v>
                </c:pt>
                <c:pt idx="264">
                  <c:v>229.411765888996</c:v>
                </c:pt>
                <c:pt idx="265">
                  <c:v>233.06473383166599</c:v>
                </c:pt>
                <c:pt idx="266">
                  <c:v>234.34526148168499</c:v>
                </c:pt>
                <c:pt idx="267">
                  <c:v>233.65932643040901</c:v>
                </c:pt>
                <c:pt idx="268">
                  <c:v>230.69381789023601</c:v>
                </c:pt>
                <c:pt idx="269">
                  <c:v>229.52835128290101</c:v>
                </c:pt>
                <c:pt idx="270">
                  <c:v>228.73004806095901</c:v>
                </c:pt>
                <c:pt idx="271">
                  <c:v>231.23447277352699</c:v>
                </c:pt>
                <c:pt idx="272">
                  <c:v>234.179338832376</c:v>
                </c:pt>
                <c:pt idx="273">
                  <c:v>240.403058375689</c:v>
                </c:pt>
                <c:pt idx="274">
                  <c:v>244.588973310402</c:v>
                </c:pt>
                <c:pt idx="275">
                  <c:v>247.008376379824</c:v>
                </c:pt>
                <c:pt idx="276">
                  <c:v>245.814352060711</c:v>
                </c:pt>
                <c:pt idx="277">
                  <c:v>244.75498136425401</c:v>
                </c:pt>
                <c:pt idx="278">
                  <c:v>246.288838036415</c:v>
                </c:pt>
                <c:pt idx="279">
                  <c:v>250.591238082046</c:v>
                </c:pt>
                <c:pt idx="280">
                  <c:v>255.147777338954</c:v>
                </c:pt>
                <c:pt idx="281">
                  <c:v>259.553680132453</c:v>
                </c:pt>
                <c:pt idx="282">
                  <c:v>262.82069947931399</c:v>
                </c:pt>
                <c:pt idx="283">
                  <c:v>266.97539982208599</c:v>
                </c:pt>
                <c:pt idx="284">
                  <c:v>268.96915916286599</c:v>
                </c:pt>
                <c:pt idx="285">
                  <c:v>274.985091017831</c:v>
                </c:pt>
                <c:pt idx="286">
                  <c:v>279.29489618308799</c:v>
                </c:pt>
                <c:pt idx="287">
                  <c:v>283.24249707685698</c:v>
                </c:pt>
                <c:pt idx="288">
                  <c:v>281.35060624414001</c:v>
                </c:pt>
                <c:pt idx="289">
                  <c:v>281.17321923293099</c:v>
                </c:pt>
                <c:pt idx="290">
                  <c:v>284.38505501523099</c:v>
                </c:pt>
                <c:pt idx="291">
                  <c:v>293.17578567498799</c:v>
                </c:pt>
                <c:pt idx="292">
                  <c:v>300.12654480771101</c:v>
                </c:pt>
                <c:pt idx="293">
                  <c:v>302.356613493748</c:v>
                </c:pt>
                <c:pt idx="294">
                  <c:v>299.97739700085498</c:v>
                </c:pt>
                <c:pt idx="295">
                  <c:v>299.81754415412303</c:v>
                </c:pt>
                <c:pt idx="296">
                  <c:v>299.00063150652898</c:v>
                </c:pt>
                <c:pt idx="297">
                  <c:v>300.88904546609501</c:v>
                </c:pt>
                <c:pt idx="298">
                  <c:v>299.05879414987697</c:v>
                </c:pt>
                <c:pt idx="299">
                  <c:v>297.37368961659701</c:v>
                </c:pt>
                <c:pt idx="300">
                  <c:v>295.327860981166</c:v>
                </c:pt>
                <c:pt idx="301">
                  <c:v>295.39416615979098</c:v>
                </c:pt>
                <c:pt idx="302">
                  <c:v>297.00055953336903</c:v>
                </c:pt>
                <c:pt idx="303">
                  <c:v>297.42820703907898</c:v>
                </c:pt>
                <c:pt idx="304">
                  <c:v>301.55724838686001</c:v>
                </c:pt>
                <c:pt idx="305">
                  <c:v>302.634146735603</c:v>
                </c:pt>
                <c:pt idx="306">
                  <c:v>307.411505176513</c:v>
                </c:pt>
                <c:pt idx="307">
                  <c:v>307.59133335015798</c:v>
                </c:pt>
                <c:pt idx="308">
                  <c:v>308.91660717621198</c:v>
                </c:pt>
                <c:pt idx="309">
                  <c:v>306.63569917906</c:v>
                </c:pt>
                <c:pt idx="310">
                  <c:v>307.14764787622403</c:v>
                </c:pt>
                <c:pt idx="311">
                  <c:v>303.99340842124798</c:v>
                </c:pt>
                <c:pt idx="312">
                  <c:v>306.22789981970999</c:v>
                </c:pt>
                <c:pt idx="313">
                  <c:v>306.33325211950699</c:v>
                </c:pt>
                <c:pt idx="314">
                  <c:v>309.84389811153</c:v>
                </c:pt>
                <c:pt idx="315">
                  <c:v>310.17950734846403</c:v>
                </c:pt>
                <c:pt idx="316">
                  <c:v>311.99114516198699</c:v>
                </c:pt>
                <c:pt idx="317">
                  <c:v>309.38213266159403</c:v>
                </c:pt>
                <c:pt idx="318">
                  <c:v>308.88507088485898</c:v>
                </c:pt>
                <c:pt idx="319">
                  <c:v>309.49088827074098</c:v>
                </c:pt>
                <c:pt idx="320">
                  <c:v>312.99996312017601</c:v>
                </c:pt>
                <c:pt idx="321">
                  <c:v>313.400459682632</c:v>
                </c:pt>
                <c:pt idx="322">
                  <c:v>311.31481197170501</c:v>
                </c:pt>
                <c:pt idx="323">
                  <c:v>307.23686924523201</c:v>
                </c:pt>
                <c:pt idx="324">
                  <c:v>308.95549184630102</c:v>
                </c:pt>
                <c:pt idx="325">
                  <c:v>312.57667398611699</c:v>
                </c:pt>
                <c:pt idx="326">
                  <c:v>316.96646774653999</c:v>
                </c:pt>
                <c:pt idx="327">
                  <c:v>314.28605013324801</c:v>
                </c:pt>
                <c:pt idx="328">
                  <c:v>313.330189390702</c:v>
                </c:pt>
                <c:pt idx="329">
                  <c:v>310.03527322526003</c:v>
                </c:pt>
                <c:pt idx="330">
                  <c:v>311.01028830216802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46-45C1-BE9D-16C2E16AC285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'National-NonDistress'!$T$6:$T$123</c:f>
              <c:numCache>
                <c:formatCode>[$-409]mmm\-yy;@</c:formatCode>
                <c:ptCount val="11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  <c:pt idx="117">
                  <c:v>45838</c:v>
                </c:pt>
              </c:numCache>
            </c:numRef>
          </c:xVal>
          <c:yVal>
            <c:numRef>
              <c:f>'National-NonDistress'!$U$6:$U$123</c:f>
              <c:numCache>
                <c:formatCode>#,##0_);[Red]\(#,##0\)</c:formatCode>
                <c:ptCount val="118"/>
                <c:pt idx="0">
                  <c:v>63.846054277852502</c:v>
                </c:pt>
                <c:pt idx="1">
                  <c:v>64.254250572654698</c:v>
                </c:pt>
                <c:pt idx="2">
                  <c:v>66.373593019288904</c:v>
                </c:pt>
                <c:pt idx="3">
                  <c:v>68.746107915096601</c:v>
                </c:pt>
                <c:pt idx="4">
                  <c:v>68.884579368552295</c:v>
                </c:pt>
                <c:pt idx="5">
                  <c:v>71.462562725517003</c:v>
                </c:pt>
                <c:pt idx="6">
                  <c:v>73.362124661408998</c:v>
                </c:pt>
                <c:pt idx="7">
                  <c:v>78.154449274327803</c:v>
                </c:pt>
                <c:pt idx="8">
                  <c:v>77.415258710400295</c:v>
                </c:pt>
                <c:pt idx="9">
                  <c:v>80.658449861135196</c:v>
                </c:pt>
                <c:pt idx="10">
                  <c:v>79.547246498374406</c:v>
                </c:pt>
                <c:pt idx="11">
                  <c:v>84.058129992825897</c:v>
                </c:pt>
                <c:pt idx="12">
                  <c:v>83.364494283491894</c:v>
                </c:pt>
                <c:pt idx="13">
                  <c:v>87.414670210881795</c:v>
                </c:pt>
                <c:pt idx="14">
                  <c:v>88.908517796613907</c:v>
                </c:pt>
                <c:pt idx="15">
                  <c:v>90.766111536715698</c:v>
                </c:pt>
                <c:pt idx="16">
                  <c:v>92.735015835085804</c:v>
                </c:pt>
                <c:pt idx="17">
                  <c:v>96.945137387892601</c:v>
                </c:pt>
                <c:pt idx="18">
                  <c:v>96.822003347242799</c:v>
                </c:pt>
                <c:pt idx="19">
                  <c:v>100</c:v>
                </c:pt>
                <c:pt idx="20">
                  <c:v>99.959438474269504</c:v>
                </c:pt>
                <c:pt idx="21">
                  <c:v>101.596141257423</c:v>
                </c:pt>
                <c:pt idx="22">
                  <c:v>106.512628487301</c:v>
                </c:pt>
                <c:pt idx="23">
                  <c:v>103.19603630000999</c:v>
                </c:pt>
                <c:pt idx="24">
                  <c:v>107.128792929898</c:v>
                </c:pt>
                <c:pt idx="25">
                  <c:v>109.19830022568701</c:v>
                </c:pt>
                <c:pt idx="26">
                  <c:v>112.80320027216599</c:v>
                </c:pt>
                <c:pt idx="27">
                  <c:v>116.82571765860899</c:v>
                </c:pt>
                <c:pt idx="28">
                  <c:v>118.105963844756</c:v>
                </c:pt>
                <c:pt idx="29">
                  <c:v>122.018286153185</c:v>
                </c:pt>
                <c:pt idx="30">
                  <c:v>125.891706522161</c:v>
                </c:pt>
                <c:pt idx="31">
                  <c:v>128.343436009351</c:v>
                </c:pt>
                <c:pt idx="32">
                  <c:v>133.595645917914</c:v>
                </c:pt>
                <c:pt idx="33">
                  <c:v>140.39834216129799</c:v>
                </c:pt>
                <c:pt idx="34">
                  <c:v>144.68215410853401</c:v>
                </c:pt>
                <c:pt idx="35">
                  <c:v>145.16310950069999</c:v>
                </c:pt>
                <c:pt idx="36">
                  <c:v>155.55760442315801</c:v>
                </c:pt>
                <c:pt idx="37">
                  <c:v>160.554216580391</c:v>
                </c:pt>
                <c:pt idx="38">
                  <c:v>164.82562875174901</c:v>
                </c:pt>
                <c:pt idx="39">
                  <c:v>167.39730437174299</c:v>
                </c:pt>
                <c:pt idx="40">
                  <c:v>171.783468882861</c:v>
                </c:pt>
                <c:pt idx="41">
                  <c:v>176.03263572491801</c:v>
                </c:pt>
                <c:pt idx="42">
                  <c:v>175.533751593886</c:v>
                </c:pt>
                <c:pt idx="43">
                  <c:v>175.09216835711601</c:v>
                </c:pt>
                <c:pt idx="44">
                  <c:v>181.227311045992</c:v>
                </c:pt>
                <c:pt idx="45">
                  <c:v>184.27420482749901</c:v>
                </c:pt>
                <c:pt idx="46">
                  <c:v>184.827443275409</c:v>
                </c:pt>
                <c:pt idx="47">
                  <c:v>178.45116443424499</c:v>
                </c:pt>
                <c:pt idx="48">
                  <c:v>179.62223772792501</c:v>
                </c:pt>
                <c:pt idx="49">
                  <c:v>175.054404489566</c:v>
                </c:pt>
                <c:pt idx="50">
                  <c:v>172.12204086058799</c:v>
                </c:pt>
                <c:pt idx="51">
                  <c:v>159.64869525156101</c:v>
                </c:pt>
                <c:pt idx="52">
                  <c:v>147.247791317012</c:v>
                </c:pt>
                <c:pt idx="53">
                  <c:v>145.51888655103701</c:v>
                </c:pt>
                <c:pt idx="54">
                  <c:v>138.87790841613901</c:v>
                </c:pt>
                <c:pt idx="55">
                  <c:v>134.86607377086301</c:v>
                </c:pt>
                <c:pt idx="56">
                  <c:v>136.778243265371</c:v>
                </c:pt>
                <c:pt idx="57">
                  <c:v>129.76611699203301</c:v>
                </c:pt>
                <c:pt idx="58">
                  <c:v>130.440095106813</c:v>
                </c:pt>
                <c:pt idx="59">
                  <c:v>130.71734387033499</c:v>
                </c:pt>
                <c:pt idx="60">
                  <c:v>126.349257191999</c:v>
                </c:pt>
                <c:pt idx="61">
                  <c:v>128.59714753532799</c:v>
                </c:pt>
                <c:pt idx="62">
                  <c:v>130.55894088762901</c:v>
                </c:pt>
                <c:pt idx="63">
                  <c:v>131.830526846786</c:v>
                </c:pt>
                <c:pt idx="64">
                  <c:v>128.517861807473</c:v>
                </c:pt>
                <c:pt idx="65">
                  <c:v>132.508264515517</c:v>
                </c:pt>
                <c:pt idx="66">
                  <c:v>135.10695639154301</c:v>
                </c:pt>
                <c:pt idx="67">
                  <c:v>140.26796307491301</c:v>
                </c:pt>
                <c:pt idx="68">
                  <c:v>134.323934331603</c:v>
                </c:pt>
                <c:pt idx="69">
                  <c:v>144.69561471613599</c:v>
                </c:pt>
                <c:pt idx="70">
                  <c:v>146.08831945436299</c:v>
                </c:pt>
                <c:pt idx="71">
                  <c:v>151.10457705835799</c:v>
                </c:pt>
                <c:pt idx="72">
                  <c:v>153.55425146911799</c:v>
                </c:pt>
                <c:pt idx="73">
                  <c:v>158.12367881362101</c:v>
                </c:pt>
                <c:pt idx="74">
                  <c:v>162.818738744135</c:v>
                </c:pt>
                <c:pt idx="75">
                  <c:v>165.92262393910701</c:v>
                </c:pt>
                <c:pt idx="76">
                  <c:v>169.46462452163999</c:v>
                </c:pt>
                <c:pt idx="77">
                  <c:v>173.61472943691999</c:v>
                </c:pt>
                <c:pt idx="78">
                  <c:v>178.139271588252</c:v>
                </c:pt>
                <c:pt idx="79">
                  <c:v>178.22718332636299</c:v>
                </c:pt>
                <c:pt idx="80">
                  <c:v>182.149039035816</c:v>
                </c:pt>
                <c:pt idx="81">
                  <c:v>186.25676313986801</c:v>
                </c:pt>
                <c:pt idx="82">
                  <c:v>193.12905280627601</c:v>
                </c:pt>
                <c:pt idx="83">
                  <c:v>193.37287831300901</c:v>
                </c:pt>
                <c:pt idx="84">
                  <c:v>203.85192502122499</c:v>
                </c:pt>
                <c:pt idx="85">
                  <c:v>213.148504413506</c:v>
                </c:pt>
                <c:pt idx="86">
                  <c:v>213.52466402101001</c:v>
                </c:pt>
                <c:pt idx="87">
                  <c:v>219.37427174959399</c:v>
                </c:pt>
                <c:pt idx="88">
                  <c:v>217.08386000318899</c:v>
                </c:pt>
                <c:pt idx="89">
                  <c:v>223.69214399252201</c:v>
                </c:pt>
                <c:pt idx="90">
                  <c:v>225.42582054161801</c:v>
                </c:pt>
                <c:pt idx="91">
                  <c:v>229.086055906816</c:v>
                </c:pt>
                <c:pt idx="92">
                  <c:v>232.13431180792301</c:v>
                </c:pt>
                <c:pt idx="93">
                  <c:v>235.12478061642099</c:v>
                </c:pt>
                <c:pt idx="94">
                  <c:v>239.55980645525599</c:v>
                </c:pt>
                <c:pt idx="95">
                  <c:v>238.87333628559301</c:v>
                </c:pt>
                <c:pt idx="96">
                  <c:v>246.83557561063699</c:v>
                </c:pt>
                <c:pt idx="97">
                  <c:v>242.42219849944101</c:v>
                </c:pt>
                <c:pt idx="98">
                  <c:v>246.76606541406301</c:v>
                </c:pt>
                <c:pt idx="99">
                  <c:v>260.77011615392399</c:v>
                </c:pt>
                <c:pt idx="100">
                  <c:v>259.50592118818798</c:v>
                </c:pt>
                <c:pt idx="101">
                  <c:v>273.48533945149899</c:v>
                </c:pt>
                <c:pt idx="102">
                  <c:v>282.78771089269901</c:v>
                </c:pt>
                <c:pt idx="103">
                  <c:v>298.148535594647</c:v>
                </c:pt>
                <c:pt idx="104">
                  <c:v>299.78469316253</c:v>
                </c:pt>
                <c:pt idx="105">
                  <c:v>317.72701430533198</c:v>
                </c:pt>
                <c:pt idx="106">
                  <c:v>316.64999561824402</c:v>
                </c:pt>
                <c:pt idx="107">
                  <c:v>315.47633774559102</c:v>
                </c:pt>
                <c:pt idx="108">
                  <c:v>314.550595316905</c:v>
                </c:pt>
                <c:pt idx="109">
                  <c:v>318.94350849915702</c:v>
                </c:pt>
                <c:pt idx="110">
                  <c:v>328.25127637647302</c:v>
                </c:pt>
                <c:pt idx="111">
                  <c:v>322.87196529707001</c:v>
                </c:pt>
                <c:pt idx="112">
                  <c:v>329.05143618249701</c:v>
                </c:pt>
                <c:pt idx="113">
                  <c:v>330.67435854283502</c:v>
                </c:pt>
                <c:pt idx="114">
                  <c:v>333.54540495472298</c:v>
                </c:pt>
                <c:pt idx="115">
                  <c:v>328.17487620564799</c:v>
                </c:pt>
                <c:pt idx="116">
                  <c:v>339.12085822329402</c:v>
                </c:pt>
                <c:pt idx="117">
                  <c:v>330.12646375605902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46-45C1-BE9D-16C2E16AC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19976"/>
        <c:axId val="532820368"/>
      </c:scatterChart>
      <c:valAx>
        <c:axId val="532819976"/>
        <c:scaling>
          <c:orientation val="minMax"/>
          <c:max val="45869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368"/>
        <c:crosses val="autoZero"/>
        <c:crossBetween val="midCat"/>
        <c:majorUnit val="365"/>
      </c:valAx>
      <c:valAx>
        <c:axId val="5328203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1997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'National-NonDistress'!$P$6:$P$336</c:f>
              <c:numCache>
                <c:formatCode>[$-409]mmm\-yy;@</c:formatCode>
                <c:ptCount val="331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  <c:pt idx="317">
                  <c:v>45473</c:v>
                </c:pt>
                <c:pt idx="318">
                  <c:v>45504</c:v>
                </c:pt>
                <c:pt idx="319">
                  <c:v>45535</c:v>
                </c:pt>
                <c:pt idx="320">
                  <c:v>45565</c:v>
                </c:pt>
                <c:pt idx="321">
                  <c:v>45596</c:v>
                </c:pt>
                <c:pt idx="322">
                  <c:v>45626</c:v>
                </c:pt>
                <c:pt idx="323">
                  <c:v>45657</c:v>
                </c:pt>
                <c:pt idx="324">
                  <c:v>45688</c:v>
                </c:pt>
                <c:pt idx="325">
                  <c:v>45716</c:v>
                </c:pt>
                <c:pt idx="326">
                  <c:v>45747</c:v>
                </c:pt>
                <c:pt idx="327">
                  <c:v>45777</c:v>
                </c:pt>
                <c:pt idx="328">
                  <c:v>45808</c:v>
                </c:pt>
                <c:pt idx="329">
                  <c:v>45838</c:v>
                </c:pt>
                <c:pt idx="330">
                  <c:v>45869</c:v>
                </c:pt>
              </c:numCache>
            </c:numRef>
          </c:xVal>
          <c:yVal>
            <c:numRef>
              <c:f>'National-NonDistress'!$R$6:$R$336</c:f>
              <c:numCache>
                <c:formatCode>#,##0_);[Red]\(#,##0\)</c:formatCode>
                <c:ptCount val="331"/>
                <c:pt idx="0">
                  <c:v>84.099252230867805</c:v>
                </c:pt>
                <c:pt idx="1">
                  <c:v>83.516269612495904</c:v>
                </c:pt>
                <c:pt idx="2">
                  <c:v>83.885517666438304</c:v>
                </c:pt>
                <c:pt idx="3">
                  <c:v>85.640317893572004</c:v>
                </c:pt>
                <c:pt idx="4">
                  <c:v>86.924961137734499</c:v>
                </c:pt>
                <c:pt idx="5">
                  <c:v>86.505706693749403</c:v>
                </c:pt>
                <c:pt idx="6">
                  <c:v>85.407299540392799</c:v>
                </c:pt>
                <c:pt idx="7">
                  <c:v>83.660418006119897</c:v>
                </c:pt>
                <c:pt idx="8">
                  <c:v>85.091766823577501</c:v>
                </c:pt>
                <c:pt idx="9">
                  <c:v>86.394268227197401</c:v>
                </c:pt>
                <c:pt idx="10">
                  <c:v>90.209883523833497</c:v>
                </c:pt>
                <c:pt idx="11">
                  <c:v>91.1970386984284</c:v>
                </c:pt>
                <c:pt idx="12">
                  <c:v>91.334136257143598</c:v>
                </c:pt>
                <c:pt idx="13">
                  <c:v>87.970423475762999</c:v>
                </c:pt>
                <c:pt idx="14">
                  <c:v>86.887015776144906</c:v>
                </c:pt>
                <c:pt idx="15">
                  <c:v>87.484423019740504</c:v>
                </c:pt>
                <c:pt idx="16">
                  <c:v>92.220745485072001</c:v>
                </c:pt>
                <c:pt idx="17">
                  <c:v>94.489161628656106</c:v>
                </c:pt>
                <c:pt idx="18">
                  <c:v>97.029991894087203</c:v>
                </c:pt>
                <c:pt idx="19">
                  <c:v>95.555660005117602</c:v>
                </c:pt>
                <c:pt idx="20">
                  <c:v>95.827156431654501</c:v>
                </c:pt>
                <c:pt idx="21">
                  <c:v>94.424933921596804</c:v>
                </c:pt>
                <c:pt idx="22">
                  <c:v>96.156938205291695</c:v>
                </c:pt>
                <c:pt idx="23">
                  <c:v>95.825627690288798</c:v>
                </c:pt>
                <c:pt idx="24">
                  <c:v>97.845630839301407</c:v>
                </c:pt>
                <c:pt idx="25">
                  <c:v>97.656917475659995</c:v>
                </c:pt>
                <c:pt idx="26">
                  <c:v>98.808930681588507</c:v>
                </c:pt>
                <c:pt idx="27">
                  <c:v>97.425096657278402</c:v>
                </c:pt>
                <c:pt idx="28">
                  <c:v>98.945025405917804</c:v>
                </c:pt>
                <c:pt idx="29">
                  <c:v>101.685611251157</c:v>
                </c:pt>
                <c:pt idx="30">
                  <c:v>105.96966266579901</c:v>
                </c:pt>
                <c:pt idx="31">
                  <c:v>107.143956118098</c:v>
                </c:pt>
                <c:pt idx="32">
                  <c:v>105.12362401037301</c:v>
                </c:pt>
                <c:pt idx="33">
                  <c:v>102.10709542741</c:v>
                </c:pt>
                <c:pt idx="34">
                  <c:v>100.200972049052</c:v>
                </c:pt>
                <c:pt idx="35">
                  <c:v>100</c:v>
                </c:pt>
                <c:pt idx="36">
                  <c:v>101.505374601672</c:v>
                </c:pt>
                <c:pt idx="37">
                  <c:v>104.18017465929999</c:v>
                </c:pt>
                <c:pt idx="38">
                  <c:v>105.318002762373</c:v>
                </c:pt>
                <c:pt idx="39">
                  <c:v>104.260579236867</c:v>
                </c:pt>
                <c:pt idx="40">
                  <c:v>103.26664090689501</c:v>
                </c:pt>
                <c:pt idx="41">
                  <c:v>103.583260715685</c:v>
                </c:pt>
                <c:pt idx="42">
                  <c:v>105.87441157767699</c:v>
                </c:pt>
                <c:pt idx="43">
                  <c:v>108.07963609639501</c:v>
                </c:pt>
                <c:pt idx="44">
                  <c:v>108.07987029974601</c:v>
                </c:pt>
                <c:pt idx="45">
                  <c:v>104.83726466063101</c:v>
                </c:pt>
                <c:pt idx="46">
                  <c:v>103.454277809492</c:v>
                </c:pt>
                <c:pt idx="47">
                  <c:v>102.945929000471</c:v>
                </c:pt>
                <c:pt idx="48">
                  <c:v>104.365990316249</c:v>
                </c:pt>
                <c:pt idx="49">
                  <c:v>103.336378505692</c:v>
                </c:pt>
                <c:pt idx="50">
                  <c:v>102.295255003522</c:v>
                </c:pt>
                <c:pt idx="51">
                  <c:v>101.310341255917</c:v>
                </c:pt>
                <c:pt idx="52">
                  <c:v>101.221677749148</c:v>
                </c:pt>
                <c:pt idx="53">
                  <c:v>101.70299341834</c:v>
                </c:pt>
                <c:pt idx="54">
                  <c:v>102.45873498144</c:v>
                </c:pt>
                <c:pt idx="55">
                  <c:v>105.17161572859</c:v>
                </c:pt>
                <c:pt idx="56">
                  <c:v>107.40403691858999</c:v>
                </c:pt>
                <c:pt idx="57">
                  <c:v>110.276604860102</c:v>
                </c:pt>
                <c:pt idx="58">
                  <c:v>110.364438029517</c:v>
                </c:pt>
                <c:pt idx="59">
                  <c:v>109.860948456095</c:v>
                </c:pt>
                <c:pt idx="60">
                  <c:v>108.357151529451</c:v>
                </c:pt>
                <c:pt idx="61">
                  <c:v>108.917722921544</c:v>
                </c:pt>
                <c:pt idx="62">
                  <c:v>111.195282238167</c:v>
                </c:pt>
                <c:pt idx="63">
                  <c:v>113.65592031659</c:v>
                </c:pt>
                <c:pt idx="64">
                  <c:v>114.934747898461</c:v>
                </c:pt>
                <c:pt idx="65">
                  <c:v>114.267870418976</c:v>
                </c:pt>
                <c:pt idx="66">
                  <c:v>113.398221843746</c:v>
                </c:pt>
                <c:pt idx="67">
                  <c:v>112.808910794074</c:v>
                </c:pt>
                <c:pt idx="68">
                  <c:v>113.62765227886599</c:v>
                </c:pt>
                <c:pt idx="69">
                  <c:v>115.058923302674</c:v>
                </c:pt>
                <c:pt idx="70">
                  <c:v>116.40794738574201</c:v>
                </c:pt>
                <c:pt idx="71">
                  <c:v>116.972061079285</c:v>
                </c:pt>
                <c:pt idx="72">
                  <c:v>117.47063264137201</c:v>
                </c:pt>
                <c:pt idx="73">
                  <c:v>119.568981207614</c:v>
                </c:pt>
                <c:pt idx="74">
                  <c:v>121.954008161082</c:v>
                </c:pt>
                <c:pt idx="75">
                  <c:v>123.982246583361</c:v>
                </c:pt>
                <c:pt idx="76">
                  <c:v>124.257894601727</c:v>
                </c:pt>
                <c:pt idx="77">
                  <c:v>125.173026456312</c:v>
                </c:pt>
                <c:pt idx="78">
                  <c:v>125.911617817066</c:v>
                </c:pt>
                <c:pt idx="79">
                  <c:v>128.097070681887</c:v>
                </c:pt>
                <c:pt idx="80">
                  <c:v>129.82867114640101</c:v>
                </c:pt>
                <c:pt idx="81">
                  <c:v>131.64873253762099</c:v>
                </c:pt>
                <c:pt idx="82">
                  <c:v>131.56395075608401</c:v>
                </c:pt>
                <c:pt idx="83">
                  <c:v>132.05866447175299</c:v>
                </c:pt>
                <c:pt idx="84">
                  <c:v>131.815208673179</c:v>
                </c:pt>
                <c:pt idx="85">
                  <c:v>134.49807894244501</c:v>
                </c:pt>
                <c:pt idx="86">
                  <c:v>136.045459174375</c:v>
                </c:pt>
                <c:pt idx="87">
                  <c:v>138.101136330895</c:v>
                </c:pt>
                <c:pt idx="88">
                  <c:v>139.26525846120001</c:v>
                </c:pt>
                <c:pt idx="89">
                  <c:v>140.766439773851</c:v>
                </c:pt>
                <c:pt idx="90">
                  <c:v>144.33554160069701</c:v>
                </c:pt>
                <c:pt idx="91">
                  <c:v>148.15828954686401</c:v>
                </c:pt>
                <c:pt idx="92">
                  <c:v>152.140851993041</c:v>
                </c:pt>
                <c:pt idx="93">
                  <c:v>152.595764046932</c:v>
                </c:pt>
                <c:pt idx="94">
                  <c:v>151.23290543566401</c:v>
                </c:pt>
                <c:pt idx="95">
                  <c:v>150.52293775575001</c:v>
                </c:pt>
                <c:pt idx="96">
                  <c:v>151.040149114065</c:v>
                </c:pt>
                <c:pt idx="97">
                  <c:v>153.537654966784</c:v>
                </c:pt>
                <c:pt idx="98">
                  <c:v>154.295396255258</c:v>
                </c:pt>
                <c:pt idx="99">
                  <c:v>155.47422275022299</c:v>
                </c:pt>
                <c:pt idx="100">
                  <c:v>155.106093586019</c:v>
                </c:pt>
                <c:pt idx="101">
                  <c:v>156.371382846279</c:v>
                </c:pt>
                <c:pt idx="102">
                  <c:v>156.25777469712301</c:v>
                </c:pt>
                <c:pt idx="103">
                  <c:v>157.27144431808301</c:v>
                </c:pt>
                <c:pt idx="104">
                  <c:v>156.53466586003799</c:v>
                </c:pt>
                <c:pt idx="105">
                  <c:v>157.41574402988999</c:v>
                </c:pt>
                <c:pt idx="106">
                  <c:v>158.47205188689401</c:v>
                </c:pt>
                <c:pt idx="107">
                  <c:v>162.281886060647</c:v>
                </c:pt>
                <c:pt idx="108">
                  <c:v>164.93086382289201</c:v>
                </c:pt>
                <c:pt idx="109">
                  <c:v>167.77280611280599</c:v>
                </c:pt>
                <c:pt idx="110">
                  <c:v>167.26688301909499</c:v>
                </c:pt>
                <c:pt idx="111">
                  <c:v>168.537078788721</c:v>
                </c:pt>
                <c:pt idx="112">
                  <c:v>168.34605909357799</c:v>
                </c:pt>
                <c:pt idx="113">
                  <c:v>170.743503567071</c:v>
                </c:pt>
                <c:pt idx="114">
                  <c:v>170.560177385949</c:v>
                </c:pt>
                <c:pt idx="115">
                  <c:v>170.610794936247</c:v>
                </c:pt>
                <c:pt idx="116">
                  <c:v>166.17950589715301</c:v>
                </c:pt>
                <c:pt idx="117">
                  <c:v>161.48708652086901</c:v>
                </c:pt>
                <c:pt idx="118">
                  <c:v>155.76689822015899</c:v>
                </c:pt>
                <c:pt idx="119">
                  <c:v>153.901188597497</c:v>
                </c:pt>
                <c:pt idx="120">
                  <c:v>154.33499757374699</c:v>
                </c:pt>
                <c:pt idx="121">
                  <c:v>159.053851244296</c:v>
                </c:pt>
                <c:pt idx="122">
                  <c:v>161.56081538632299</c:v>
                </c:pt>
                <c:pt idx="123">
                  <c:v>161.168374284506</c:v>
                </c:pt>
                <c:pt idx="124">
                  <c:v>156.641455338307</c:v>
                </c:pt>
                <c:pt idx="125">
                  <c:v>153.44171555518199</c:v>
                </c:pt>
                <c:pt idx="126">
                  <c:v>153.51929628911401</c:v>
                </c:pt>
                <c:pt idx="127">
                  <c:v>155.78703495130799</c:v>
                </c:pt>
                <c:pt idx="128">
                  <c:v>153.97033672415</c:v>
                </c:pt>
                <c:pt idx="129">
                  <c:v>145.60554104513301</c:v>
                </c:pt>
                <c:pt idx="130">
                  <c:v>135.18971738084099</c:v>
                </c:pt>
                <c:pt idx="131">
                  <c:v>130.46263828031499</c:v>
                </c:pt>
                <c:pt idx="132">
                  <c:v>128.48235380235701</c:v>
                </c:pt>
                <c:pt idx="133">
                  <c:v>126.576171717013</c:v>
                </c:pt>
                <c:pt idx="134">
                  <c:v>119.006868946121</c:v>
                </c:pt>
                <c:pt idx="135">
                  <c:v>114.925577098266</c:v>
                </c:pt>
                <c:pt idx="136">
                  <c:v>110.634176189613</c:v>
                </c:pt>
                <c:pt idx="137">
                  <c:v>111.35940155429699</c:v>
                </c:pt>
                <c:pt idx="138">
                  <c:v>109.404833758287</c:v>
                </c:pt>
                <c:pt idx="139">
                  <c:v>108.357112017327</c:v>
                </c:pt>
                <c:pt idx="140">
                  <c:v>105.20666849212201</c:v>
                </c:pt>
                <c:pt idx="141">
                  <c:v>102.783477444601</c:v>
                </c:pt>
                <c:pt idx="142">
                  <c:v>101.325672939835</c:v>
                </c:pt>
                <c:pt idx="143">
                  <c:v>101.19303928113899</c:v>
                </c:pt>
                <c:pt idx="144">
                  <c:v>100.974874238686</c:v>
                </c:pt>
                <c:pt idx="145">
                  <c:v>101.23927243614401</c:v>
                </c:pt>
                <c:pt idx="146">
                  <c:v>102.748631794047</c:v>
                </c:pt>
                <c:pt idx="147">
                  <c:v>106.58866279608201</c:v>
                </c:pt>
                <c:pt idx="148">
                  <c:v>108.181314299067</c:v>
                </c:pt>
                <c:pt idx="149">
                  <c:v>107.868282666863</c:v>
                </c:pt>
                <c:pt idx="150">
                  <c:v>104.50290395405</c:v>
                </c:pt>
                <c:pt idx="151">
                  <c:v>103.390324707338</c:v>
                </c:pt>
                <c:pt idx="152">
                  <c:v>103.49482526729101</c:v>
                </c:pt>
                <c:pt idx="153">
                  <c:v>106.652344790035</c:v>
                </c:pt>
                <c:pt idx="154">
                  <c:v>109.34207301898699</c:v>
                </c:pt>
                <c:pt idx="155">
                  <c:v>112.07987027381</c:v>
                </c:pt>
                <c:pt idx="156">
                  <c:v>110.695320745393</c:v>
                </c:pt>
                <c:pt idx="157">
                  <c:v>106.14070252145</c:v>
                </c:pt>
                <c:pt idx="158">
                  <c:v>101.77952689144399</c:v>
                </c:pt>
                <c:pt idx="159">
                  <c:v>101.114102501101</c:v>
                </c:pt>
                <c:pt idx="160">
                  <c:v>103.537259237169</c:v>
                </c:pt>
                <c:pt idx="161">
                  <c:v>106.35069170372201</c:v>
                </c:pt>
                <c:pt idx="162">
                  <c:v>108.714439728337</c:v>
                </c:pt>
                <c:pt idx="163">
                  <c:v>110.641797979782</c:v>
                </c:pt>
                <c:pt idx="164">
                  <c:v>112.019730475467</c:v>
                </c:pt>
                <c:pt idx="165">
                  <c:v>114.688436184319</c:v>
                </c:pt>
                <c:pt idx="166">
                  <c:v>114.823942978929</c:v>
                </c:pt>
                <c:pt idx="167">
                  <c:v>115.10240269578701</c:v>
                </c:pt>
                <c:pt idx="168">
                  <c:v>111.45622614281901</c:v>
                </c:pt>
                <c:pt idx="169">
                  <c:v>109.41172247126001</c:v>
                </c:pt>
                <c:pt idx="170">
                  <c:v>108.534907123031</c:v>
                </c:pt>
                <c:pt idx="171">
                  <c:v>110.626221754932</c:v>
                </c:pt>
                <c:pt idx="172">
                  <c:v>111.576231006274</c:v>
                </c:pt>
                <c:pt idx="173">
                  <c:v>112.966587692665</c:v>
                </c:pt>
                <c:pt idx="174">
                  <c:v>114.44049091797</c:v>
                </c:pt>
                <c:pt idx="175">
                  <c:v>117.15555517191</c:v>
                </c:pt>
                <c:pt idx="176">
                  <c:v>117.904492159706</c:v>
                </c:pt>
                <c:pt idx="177">
                  <c:v>118.569494447615</c:v>
                </c:pt>
                <c:pt idx="178">
                  <c:v>117.30074186794199</c:v>
                </c:pt>
                <c:pt idx="179">
                  <c:v>117.59386533488301</c:v>
                </c:pt>
                <c:pt idx="180">
                  <c:v>115.89784827646599</c:v>
                </c:pt>
                <c:pt idx="181">
                  <c:v>117.10535465143199</c:v>
                </c:pt>
                <c:pt idx="182">
                  <c:v>118.236151741068</c:v>
                </c:pt>
                <c:pt idx="183">
                  <c:v>122.368888799429</c:v>
                </c:pt>
                <c:pt idx="184">
                  <c:v>123.417967979124</c:v>
                </c:pt>
                <c:pt idx="185">
                  <c:v>124.894061997687</c:v>
                </c:pt>
                <c:pt idx="186">
                  <c:v>124.450398871736</c:v>
                </c:pt>
                <c:pt idx="187">
                  <c:v>125.361262346055</c:v>
                </c:pt>
                <c:pt idx="188">
                  <c:v>125.542791659703</c:v>
                </c:pt>
                <c:pt idx="189">
                  <c:v>126.16891481931501</c:v>
                </c:pt>
                <c:pt idx="190">
                  <c:v>126.85787514423799</c:v>
                </c:pt>
                <c:pt idx="191">
                  <c:v>127.534816464024</c:v>
                </c:pt>
                <c:pt idx="192">
                  <c:v>129.63037649873399</c:v>
                </c:pt>
                <c:pt idx="193">
                  <c:v>130.89626731521599</c:v>
                </c:pt>
                <c:pt idx="194">
                  <c:v>133.24158082955299</c:v>
                </c:pt>
                <c:pt idx="195">
                  <c:v>134.568969356748</c:v>
                </c:pt>
                <c:pt idx="196">
                  <c:v>135.78225906181501</c:v>
                </c:pt>
                <c:pt idx="197">
                  <c:v>136.76726555016899</c:v>
                </c:pt>
                <c:pt idx="198">
                  <c:v>137.51007726051699</c:v>
                </c:pt>
                <c:pt idx="199">
                  <c:v>139.22617585839299</c:v>
                </c:pt>
                <c:pt idx="200">
                  <c:v>140.90074540828201</c:v>
                </c:pt>
                <c:pt idx="201">
                  <c:v>142.521173323742</c:v>
                </c:pt>
                <c:pt idx="202">
                  <c:v>143.84472075800701</c:v>
                </c:pt>
                <c:pt idx="203">
                  <c:v>145.52607511833801</c:v>
                </c:pt>
                <c:pt idx="204">
                  <c:v>148.084773591426</c:v>
                </c:pt>
                <c:pt idx="205">
                  <c:v>149.03984569565</c:v>
                </c:pt>
                <c:pt idx="206">
                  <c:v>150.40784193368401</c:v>
                </c:pt>
                <c:pt idx="207">
                  <c:v>150.260348166966</c:v>
                </c:pt>
                <c:pt idx="208">
                  <c:v>151.38024116425001</c:v>
                </c:pt>
                <c:pt idx="209">
                  <c:v>151.63277088247401</c:v>
                </c:pt>
                <c:pt idx="210">
                  <c:v>153.75805402314501</c:v>
                </c:pt>
                <c:pt idx="211">
                  <c:v>155.63704755664099</c:v>
                </c:pt>
                <c:pt idx="212">
                  <c:v>156.08278944915699</c:v>
                </c:pt>
                <c:pt idx="213">
                  <c:v>154.090447885668</c:v>
                </c:pt>
                <c:pt idx="214">
                  <c:v>153.28976678841499</c:v>
                </c:pt>
                <c:pt idx="215">
                  <c:v>154.98253697571801</c:v>
                </c:pt>
                <c:pt idx="216">
                  <c:v>159.62792229300399</c:v>
                </c:pt>
                <c:pt idx="217">
                  <c:v>161.432528654614</c:v>
                </c:pt>
                <c:pt idx="218">
                  <c:v>160.70786736856999</c:v>
                </c:pt>
                <c:pt idx="219">
                  <c:v>158.33212981277501</c:v>
                </c:pt>
                <c:pt idx="220">
                  <c:v>159.18581890846099</c:v>
                </c:pt>
                <c:pt idx="221">
                  <c:v>162.106353839202</c:v>
                </c:pt>
                <c:pt idx="222">
                  <c:v>166.21051483784601</c:v>
                </c:pt>
                <c:pt idx="223">
                  <c:v>168.67670428884901</c:v>
                </c:pt>
                <c:pt idx="224">
                  <c:v>169.43005698223001</c:v>
                </c:pt>
                <c:pt idx="225">
                  <c:v>168.340679950365</c:v>
                </c:pt>
                <c:pt idx="226">
                  <c:v>166.69676241278401</c:v>
                </c:pt>
                <c:pt idx="227">
                  <c:v>165.10002898597</c:v>
                </c:pt>
                <c:pt idx="228">
                  <c:v>166.26241168010401</c:v>
                </c:pt>
                <c:pt idx="229">
                  <c:v>169.239366138701</c:v>
                </c:pt>
                <c:pt idx="230">
                  <c:v>173.45992306116599</c:v>
                </c:pt>
                <c:pt idx="231">
                  <c:v>175.97593872292299</c:v>
                </c:pt>
                <c:pt idx="232">
                  <c:v>176.46548443745101</c:v>
                </c:pt>
                <c:pt idx="233">
                  <c:v>176.80531523768801</c:v>
                </c:pt>
                <c:pt idx="234">
                  <c:v>175.58463319310201</c:v>
                </c:pt>
                <c:pt idx="235">
                  <c:v>177.439051515496</c:v>
                </c:pt>
                <c:pt idx="236">
                  <c:v>178.80885829389101</c:v>
                </c:pt>
                <c:pt idx="237">
                  <c:v>182.021797203006</c:v>
                </c:pt>
                <c:pt idx="238">
                  <c:v>181.27292801357299</c:v>
                </c:pt>
                <c:pt idx="239">
                  <c:v>181.702059772681</c:v>
                </c:pt>
                <c:pt idx="240">
                  <c:v>182.55341835633499</c:v>
                </c:pt>
                <c:pt idx="241">
                  <c:v>187.099713646639</c:v>
                </c:pt>
                <c:pt idx="242">
                  <c:v>189.76667610373099</c:v>
                </c:pt>
                <c:pt idx="243">
                  <c:v>189.31168035053199</c:v>
                </c:pt>
                <c:pt idx="244">
                  <c:v>187.6451996598</c:v>
                </c:pt>
                <c:pt idx="245">
                  <c:v>187.82852214268101</c:v>
                </c:pt>
                <c:pt idx="246">
                  <c:v>190.81710832799499</c:v>
                </c:pt>
                <c:pt idx="247">
                  <c:v>194.40976762590401</c:v>
                </c:pt>
                <c:pt idx="248">
                  <c:v>196.843413774498</c:v>
                </c:pt>
                <c:pt idx="249">
                  <c:v>196.92012240640099</c:v>
                </c:pt>
                <c:pt idx="250">
                  <c:v>195.22202086157299</c:v>
                </c:pt>
                <c:pt idx="251">
                  <c:v>193.59497689756799</c:v>
                </c:pt>
                <c:pt idx="252">
                  <c:v>194.58800346442999</c:v>
                </c:pt>
                <c:pt idx="253">
                  <c:v>198.17421140408899</c:v>
                </c:pt>
                <c:pt idx="254">
                  <c:v>202.84566464150799</c:v>
                </c:pt>
                <c:pt idx="255">
                  <c:v>204.15547233644901</c:v>
                </c:pt>
                <c:pt idx="256">
                  <c:v>204.714556606554</c:v>
                </c:pt>
                <c:pt idx="257">
                  <c:v>205.04615839989299</c:v>
                </c:pt>
                <c:pt idx="258">
                  <c:v>205.098163491267</c:v>
                </c:pt>
                <c:pt idx="259">
                  <c:v>202.61802911644099</c:v>
                </c:pt>
                <c:pt idx="260">
                  <c:v>201.32762250706301</c:v>
                </c:pt>
                <c:pt idx="261">
                  <c:v>201.795359043231</c:v>
                </c:pt>
                <c:pt idx="262">
                  <c:v>206.56398260075099</c:v>
                </c:pt>
                <c:pt idx="263">
                  <c:v>210.67289664488899</c:v>
                </c:pt>
                <c:pt idx="264">
                  <c:v>216.15152289980799</c:v>
                </c:pt>
                <c:pt idx="265">
                  <c:v>218.63485576098401</c:v>
                </c:pt>
                <c:pt idx="266">
                  <c:v>218.85120774086499</c:v>
                </c:pt>
                <c:pt idx="267">
                  <c:v>212.80082177239399</c:v>
                </c:pt>
                <c:pt idx="268">
                  <c:v>205.410610623091</c:v>
                </c:pt>
                <c:pt idx="269">
                  <c:v>204.05676332211999</c:v>
                </c:pt>
                <c:pt idx="270">
                  <c:v>203.20062262065301</c:v>
                </c:pt>
                <c:pt idx="271">
                  <c:v>207.30649632486299</c:v>
                </c:pt>
                <c:pt idx="272">
                  <c:v>209.055531466969</c:v>
                </c:pt>
                <c:pt idx="273">
                  <c:v>216.48039458024101</c:v>
                </c:pt>
                <c:pt idx="274">
                  <c:v>222.757854961627</c:v>
                </c:pt>
                <c:pt idx="275">
                  <c:v>229.76903107031401</c:v>
                </c:pt>
                <c:pt idx="276">
                  <c:v>229.84459627538899</c:v>
                </c:pt>
                <c:pt idx="277">
                  <c:v>227.93789504471701</c:v>
                </c:pt>
                <c:pt idx="278">
                  <c:v>226.74382113015699</c:v>
                </c:pt>
                <c:pt idx="279">
                  <c:v>231.04080924542501</c:v>
                </c:pt>
                <c:pt idx="280">
                  <c:v>236.62379551075699</c:v>
                </c:pt>
                <c:pt idx="281">
                  <c:v>240.35136844927499</c:v>
                </c:pt>
                <c:pt idx="282">
                  <c:v>244.77801779740599</c:v>
                </c:pt>
                <c:pt idx="283">
                  <c:v>249.11678578901899</c:v>
                </c:pt>
                <c:pt idx="284">
                  <c:v>254.58530441712699</c:v>
                </c:pt>
                <c:pt idx="285">
                  <c:v>262.078046047675</c:v>
                </c:pt>
                <c:pt idx="286">
                  <c:v>267.06610125694698</c:v>
                </c:pt>
                <c:pt idx="287">
                  <c:v>268.72561600069901</c:v>
                </c:pt>
                <c:pt idx="288">
                  <c:v>262.45513991016702</c:v>
                </c:pt>
                <c:pt idx="289">
                  <c:v>258.13335938162402</c:v>
                </c:pt>
                <c:pt idx="290">
                  <c:v>261.99088748128798</c:v>
                </c:pt>
                <c:pt idx="291">
                  <c:v>279.47036622202802</c:v>
                </c:pt>
                <c:pt idx="292">
                  <c:v>291.27202679887199</c:v>
                </c:pt>
                <c:pt idx="293">
                  <c:v>292.15742868064501</c:v>
                </c:pt>
                <c:pt idx="294">
                  <c:v>282.26166310113598</c:v>
                </c:pt>
                <c:pt idx="295">
                  <c:v>277.55852545818198</c:v>
                </c:pt>
                <c:pt idx="296">
                  <c:v>275.33754604963201</c:v>
                </c:pt>
                <c:pt idx="297">
                  <c:v>278.04265296850002</c:v>
                </c:pt>
                <c:pt idx="298">
                  <c:v>270.68757679234102</c:v>
                </c:pt>
                <c:pt idx="299">
                  <c:v>264.83546547270902</c:v>
                </c:pt>
                <c:pt idx="300">
                  <c:v>255.60541430574199</c:v>
                </c:pt>
                <c:pt idx="301">
                  <c:v>254.314664529212</c:v>
                </c:pt>
                <c:pt idx="302">
                  <c:v>249.59578400961499</c:v>
                </c:pt>
                <c:pt idx="303">
                  <c:v>247.72821473061501</c:v>
                </c:pt>
                <c:pt idx="304">
                  <c:v>253.07784386614799</c:v>
                </c:pt>
                <c:pt idx="305">
                  <c:v>262.11935814868201</c:v>
                </c:pt>
                <c:pt idx="306">
                  <c:v>269.87856512585699</c:v>
                </c:pt>
                <c:pt idx="307">
                  <c:v>259.64405184068403</c:v>
                </c:pt>
                <c:pt idx="308">
                  <c:v>248.36590802233201</c:v>
                </c:pt>
                <c:pt idx="309">
                  <c:v>232.645515438394</c:v>
                </c:pt>
                <c:pt idx="310">
                  <c:v>234.29160892863899</c:v>
                </c:pt>
                <c:pt idx="311">
                  <c:v>233.056116529729</c:v>
                </c:pt>
                <c:pt idx="312">
                  <c:v>245.06758546850199</c:v>
                </c:pt>
                <c:pt idx="313">
                  <c:v>242.433593247636</c:v>
                </c:pt>
                <c:pt idx="314">
                  <c:v>249.63368519668799</c:v>
                </c:pt>
                <c:pt idx="315">
                  <c:v>243.65971404912099</c:v>
                </c:pt>
                <c:pt idx="316">
                  <c:v>247.857666499933</c:v>
                </c:pt>
                <c:pt idx="317">
                  <c:v>241.99458623019001</c:v>
                </c:pt>
                <c:pt idx="318">
                  <c:v>244.06620062431301</c:v>
                </c:pt>
                <c:pt idx="319">
                  <c:v>238.36489146421201</c:v>
                </c:pt>
                <c:pt idx="320">
                  <c:v>241.253743191269</c:v>
                </c:pt>
                <c:pt idx="321">
                  <c:v>235.018686345383</c:v>
                </c:pt>
                <c:pt idx="322">
                  <c:v>236.75692264765601</c:v>
                </c:pt>
                <c:pt idx="323">
                  <c:v>231.78405522796601</c:v>
                </c:pt>
                <c:pt idx="324">
                  <c:v>243.19747121587901</c:v>
                </c:pt>
                <c:pt idx="325">
                  <c:v>242.913356523224</c:v>
                </c:pt>
                <c:pt idx="326">
                  <c:v>247.834539749313</c:v>
                </c:pt>
                <c:pt idx="327">
                  <c:v>229.05852180047501</c:v>
                </c:pt>
                <c:pt idx="328">
                  <c:v>226.658835328202</c:v>
                </c:pt>
                <c:pt idx="329">
                  <c:v>221.58333109553101</c:v>
                </c:pt>
                <c:pt idx="330">
                  <c:v>224.841967955054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B2-4B6E-95C6-978CD80D8313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'National-NonDistress'!$T$6:$T$123</c:f>
              <c:numCache>
                <c:formatCode>[$-409]mmm\-yy;@</c:formatCode>
                <c:ptCount val="11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  <c:pt idx="117">
                  <c:v>45838</c:v>
                </c:pt>
              </c:numCache>
            </c:numRef>
          </c:xVal>
          <c:yVal>
            <c:numRef>
              <c:f>'National-NonDistress'!$V$6:$V$123</c:f>
              <c:numCache>
                <c:formatCode>#,##0_);[Red]\(#,##0\)</c:formatCode>
                <c:ptCount val="118"/>
                <c:pt idx="0">
                  <c:v>64.414108243011299</c:v>
                </c:pt>
                <c:pt idx="1">
                  <c:v>63.632029934765299</c:v>
                </c:pt>
                <c:pt idx="2">
                  <c:v>70.885502365024195</c:v>
                </c:pt>
                <c:pt idx="3">
                  <c:v>72.371864157022003</c:v>
                </c:pt>
                <c:pt idx="4">
                  <c:v>72.048414304937296</c:v>
                </c:pt>
                <c:pt idx="5">
                  <c:v>74.229426506466496</c:v>
                </c:pt>
                <c:pt idx="6">
                  <c:v>80.246444132538002</c:v>
                </c:pt>
                <c:pt idx="7">
                  <c:v>83.9814210726243</c:v>
                </c:pt>
                <c:pt idx="8">
                  <c:v>83.553152738414994</c:v>
                </c:pt>
                <c:pt idx="9">
                  <c:v>86.5200982773421</c:v>
                </c:pt>
                <c:pt idx="10">
                  <c:v>84.594522335893899</c:v>
                </c:pt>
                <c:pt idx="11">
                  <c:v>91.700454120837307</c:v>
                </c:pt>
                <c:pt idx="12">
                  <c:v>86.352110401300394</c:v>
                </c:pt>
                <c:pt idx="13">
                  <c:v>93.705180782724497</c:v>
                </c:pt>
                <c:pt idx="14">
                  <c:v>95.670562958046204</c:v>
                </c:pt>
                <c:pt idx="15">
                  <c:v>95.116526984360405</c:v>
                </c:pt>
                <c:pt idx="16">
                  <c:v>97.311938027053699</c:v>
                </c:pt>
                <c:pt idx="17">
                  <c:v>101.461122894545</c:v>
                </c:pt>
                <c:pt idx="18">
                  <c:v>103.97684249932</c:v>
                </c:pt>
                <c:pt idx="19">
                  <c:v>100</c:v>
                </c:pt>
                <c:pt idx="20">
                  <c:v>104.86584991016601</c:v>
                </c:pt>
                <c:pt idx="21">
                  <c:v>102.512288440465</c:v>
                </c:pt>
                <c:pt idx="22">
                  <c:v>107.509612744092</c:v>
                </c:pt>
                <c:pt idx="23">
                  <c:v>101.79041243373101</c:v>
                </c:pt>
                <c:pt idx="24">
                  <c:v>101.96692481547301</c:v>
                </c:pt>
                <c:pt idx="25">
                  <c:v>101.056781298206</c:v>
                </c:pt>
                <c:pt idx="26">
                  <c:v>107.159939511565</c:v>
                </c:pt>
                <c:pt idx="27">
                  <c:v>108.85220352400501</c:v>
                </c:pt>
                <c:pt idx="28">
                  <c:v>111.456472070491</c:v>
                </c:pt>
                <c:pt idx="29">
                  <c:v>113.89526104094899</c:v>
                </c:pt>
                <c:pt idx="30">
                  <c:v>113.771442982425</c:v>
                </c:pt>
                <c:pt idx="31">
                  <c:v>116.721992083489</c:v>
                </c:pt>
                <c:pt idx="32">
                  <c:v>121.695233799373</c:v>
                </c:pt>
                <c:pt idx="33">
                  <c:v>124.984946550738</c:v>
                </c:pt>
                <c:pt idx="34">
                  <c:v>129.38950592169201</c:v>
                </c:pt>
                <c:pt idx="35">
                  <c:v>130.14283954647499</c:v>
                </c:pt>
                <c:pt idx="36">
                  <c:v>135.78440528244201</c:v>
                </c:pt>
                <c:pt idx="37">
                  <c:v>139.38793800624899</c:v>
                </c:pt>
                <c:pt idx="38">
                  <c:v>150.33457387011799</c:v>
                </c:pt>
                <c:pt idx="39">
                  <c:v>148.95890754673201</c:v>
                </c:pt>
                <c:pt idx="40">
                  <c:v>151.600273097132</c:v>
                </c:pt>
                <c:pt idx="41">
                  <c:v>154.28297112270101</c:v>
                </c:pt>
                <c:pt idx="42">
                  <c:v>157.64030822570101</c:v>
                </c:pt>
                <c:pt idx="43">
                  <c:v>160.87536608732299</c:v>
                </c:pt>
                <c:pt idx="44">
                  <c:v>166.379998269868</c:v>
                </c:pt>
                <c:pt idx="45">
                  <c:v>171.04020888329899</c:v>
                </c:pt>
                <c:pt idx="46">
                  <c:v>167.56126881698</c:v>
                </c:pt>
                <c:pt idx="47">
                  <c:v>158.09765078313001</c:v>
                </c:pt>
                <c:pt idx="48">
                  <c:v>162.85867959998799</c:v>
                </c:pt>
                <c:pt idx="49">
                  <c:v>158.87941320124</c:v>
                </c:pt>
                <c:pt idx="50">
                  <c:v>164.10966088610201</c:v>
                </c:pt>
                <c:pt idx="51">
                  <c:v>135.85464092017199</c:v>
                </c:pt>
                <c:pt idx="52">
                  <c:v>119.255770796473</c:v>
                </c:pt>
                <c:pt idx="53">
                  <c:v>116.188816345587</c:v>
                </c:pt>
                <c:pt idx="54">
                  <c:v>104.534535997425</c:v>
                </c:pt>
                <c:pt idx="55">
                  <c:v>108.479465568251</c:v>
                </c:pt>
                <c:pt idx="56">
                  <c:v>106.858919215721</c:v>
                </c:pt>
                <c:pt idx="57">
                  <c:v>115.99460917043299</c:v>
                </c:pt>
                <c:pt idx="58">
                  <c:v>110.52184767918899</c:v>
                </c:pt>
                <c:pt idx="59">
                  <c:v>124.47541563887199</c:v>
                </c:pt>
                <c:pt idx="60">
                  <c:v>109.91706950175499</c:v>
                </c:pt>
                <c:pt idx="61">
                  <c:v>116.80483185813399</c:v>
                </c:pt>
                <c:pt idx="62">
                  <c:v>120.965906229458</c:v>
                </c:pt>
                <c:pt idx="63">
                  <c:v>123.730124745838</c:v>
                </c:pt>
                <c:pt idx="64">
                  <c:v>117.144812078096</c:v>
                </c:pt>
                <c:pt idx="65">
                  <c:v>124.133629066859</c:v>
                </c:pt>
                <c:pt idx="66">
                  <c:v>127.329874283856</c:v>
                </c:pt>
                <c:pt idx="67">
                  <c:v>130.492528981345</c:v>
                </c:pt>
                <c:pt idx="68">
                  <c:v>129.13474487892</c:v>
                </c:pt>
                <c:pt idx="69">
                  <c:v>136.136620139581</c:v>
                </c:pt>
                <c:pt idx="70">
                  <c:v>136.97099048418701</c:v>
                </c:pt>
                <c:pt idx="71">
                  <c:v>141.92783884726501</c:v>
                </c:pt>
                <c:pt idx="72">
                  <c:v>145.23265045686199</c:v>
                </c:pt>
                <c:pt idx="73">
                  <c:v>150.22663370954999</c:v>
                </c:pt>
                <c:pt idx="74">
                  <c:v>153.20743206073101</c:v>
                </c:pt>
                <c:pt idx="75">
                  <c:v>158.21907310547101</c:v>
                </c:pt>
                <c:pt idx="76">
                  <c:v>163.23523323586301</c:v>
                </c:pt>
                <c:pt idx="77">
                  <c:v>165.47563657897601</c:v>
                </c:pt>
                <c:pt idx="78">
                  <c:v>169.31330215139101</c:v>
                </c:pt>
                <c:pt idx="79">
                  <c:v>169.86741713295899</c:v>
                </c:pt>
                <c:pt idx="80">
                  <c:v>175.187010409907</c:v>
                </c:pt>
                <c:pt idx="81">
                  <c:v>177.195309918292</c:v>
                </c:pt>
                <c:pt idx="82">
                  <c:v>185.34406938781001</c:v>
                </c:pt>
                <c:pt idx="83">
                  <c:v>180.71963119630399</c:v>
                </c:pt>
                <c:pt idx="84">
                  <c:v>188.238470383048</c:v>
                </c:pt>
                <c:pt idx="85">
                  <c:v>192.754955655922</c:v>
                </c:pt>
                <c:pt idx="86">
                  <c:v>196.13815110381901</c:v>
                </c:pt>
                <c:pt idx="87">
                  <c:v>197.92719452739399</c:v>
                </c:pt>
                <c:pt idx="88">
                  <c:v>207.70390010852699</c:v>
                </c:pt>
                <c:pt idx="89">
                  <c:v>206.16411683992999</c:v>
                </c:pt>
                <c:pt idx="90">
                  <c:v>214.702109413903</c:v>
                </c:pt>
                <c:pt idx="91">
                  <c:v>212.04543628439799</c:v>
                </c:pt>
                <c:pt idx="92">
                  <c:v>223.275795876145</c:v>
                </c:pt>
                <c:pt idx="93">
                  <c:v>223.72651711804301</c:v>
                </c:pt>
                <c:pt idx="94">
                  <c:v>220.938558829052</c:v>
                </c:pt>
                <c:pt idx="95">
                  <c:v>229.43218022967801</c:v>
                </c:pt>
                <c:pt idx="96">
                  <c:v>239.989276858663</c:v>
                </c:pt>
                <c:pt idx="97">
                  <c:v>224.875614882137</c:v>
                </c:pt>
                <c:pt idx="98">
                  <c:v>231.10071166531799</c:v>
                </c:pt>
                <c:pt idx="99">
                  <c:v>253.95332993996999</c:v>
                </c:pt>
                <c:pt idx="100">
                  <c:v>249.52818024943099</c:v>
                </c:pt>
                <c:pt idx="101">
                  <c:v>263.53176487824499</c:v>
                </c:pt>
                <c:pt idx="102">
                  <c:v>279.69573686282598</c:v>
                </c:pt>
                <c:pt idx="103">
                  <c:v>294.57472307080701</c:v>
                </c:pt>
                <c:pt idx="104">
                  <c:v>290.03602646702399</c:v>
                </c:pt>
                <c:pt idx="105">
                  <c:v>322.25096018394299</c:v>
                </c:pt>
                <c:pt idx="106">
                  <c:v>306.34071755698398</c:v>
                </c:pt>
                <c:pt idx="107">
                  <c:v>300.02796569101599</c:v>
                </c:pt>
                <c:pt idx="108">
                  <c:v>278.59754160016001</c:v>
                </c:pt>
                <c:pt idx="109">
                  <c:v>294.31042772985103</c:v>
                </c:pt>
                <c:pt idx="110">
                  <c:v>281.73894958648998</c:v>
                </c:pt>
                <c:pt idx="111">
                  <c:v>266.208524444631</c:v>
                </c:pt>
                <c:pt idx="112">
                  <c:v>284.26007117278698</c:v>
                </c:pt>
                <c:pt idx="113">
                  <c:v>287.71782307764198</c:v>
                </c:pt>
                <c:pt idx="114">
                  <c:v>273.91943784326901</c:v>
                </c:pt>
                <c:pt idx="115">
                  <c:v>262.95703617216299</c:v>
                </c:pt>
                <c:pt idx="116">
                  <c:v>290.66693850674801</c:v>
                </c:pt>
                <c:pt idx="117">
                  <c:v>248.11825567319201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B2-4B6E-95C6-978CD80D8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20760"/>
        <c:axId val="532821152"/>
      </c:scatterChart>
      <c:valAx>
        <c:axId val="532820760"/>
        <c:scaling>
          <c:orientation val="minMax"/>
          <c:max val="45869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1152"/>
        <c:crosses val="autoZero"/>
        <c:crossBetween val="midCat"/>
        <c:majorUnit val="365"/>
      </c:valAx>
      <c:valAx>
        <c:axId val="5328211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76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1.jpg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1.jpg"/><Relationship Id="rId4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646FFB-CD0F-4BF2-8D12-88F8DBC91C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55EC52-F2FF-4DEF-955F-078CB7195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F07629-1302-4181-A8DA-D894D127DC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6780CA-81EE-45C8-9909-3838C6ED5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824A6F-B7C2-46F0-8A4A-60BEDDB9A3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DCD76BA-9EA6-4105-8533-198427381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DF0DFC-B678-40E2-9820-8145AA1B3F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AC09CA0-50D5-4E08-BF7B-1609DE0366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B7951B8-4CB2-4A7B-899D-93B95BA091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826F560-CDD2-4581-AE95-E673D135C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7DE6A5-5E20-4E6E-A83D-ADFCA5AFB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950C04-A3CA-4DC7-8A0C-07A343B4B3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41FA6A4-BDD4-4F39-9BB3-A35A08ECC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B18D70-6D02-4F0F-AD49-2C542AC62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09E952D-027D-414B-AC5B-428CBA4A0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EB6E800-D88C-46DD-921A-4D6AC0B26A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ADFABE3-2BE0-4D4F-8695-3A8F66A277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2D97919-609C-4497-AC59-94743052D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42DA9D-1A0D-4F03-89C3-B0E39E5B4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7EBDA0B-103C-4E2F-9735-B0FA1799F5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398BDCC-E262-40CA-B19A-024CADC54C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C79CA9D-0EFF-4946-A214-807E4E350A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1DBB95D-9417-4D12-B9A1-11A6A8F9F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01A32A3-26E3-43B1-89ED-AF2AAB266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4788B6C-47EA-43F3-9924-A4F07894E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2F70C98-7FB1-40BD-8D16-7B3AF5BD09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0C5532F-84A7-4CE4-98EF-3E681F158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03290C-344A-4407-B635-6DEDE2BE52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3DF0FCA-BA21-4F36-8CFB-39E9D8C49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37DBEFA-772B-4821-BA49-95DCFA78D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Jrs\R&amp;D\RSR\CCRSI_NewFormat\CCRSI%20Indices%20-%20New%20Format%20Template(Use%20This).xlsm" TargetMode="External"/><Relationship Id="rId1" Type="http://schemas.openxmlformats.org/officeDocument/2006/relationships/externalLinkPath" Target="/Jrs/R&amp;D/RSR/CCRSI_NewFormat/CCRSI%20Indices%20-%20New%20Format%20Template(Use%20Thi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.S. EW &amp; VW"/>
      <sheetName val="U.S. EW - By Segment"/>
      <sheetName val="U.S. VW - By Segment"/>
      <sheetName val="PropertyType"/>
      <sheetName val="Regional"/>
      <sheetName val="RegionalPropertyType"/>
      <sheetName val="PrimeMarkets"/>
      <sheetName val="TransactionActivity"/>
      <sheetName val="National-NonDistress"/>
      <sheetName val="Lookup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  <sheetName val="Sheet2"/>
    </sheetNames>
    <definedNames>
      <definedName name="EWbySegmentDates" refersTo="#REF!"/>
      <definedName name="EWbySegmentGenCom" refersTo="#REF!"/>
      <definedName name="EWbySegmentInvGrade" refersTo="#REF!"/>
      <definedName name="LndHotDates" refersTo="#REF!"/>
      <definedName name="NatDistDates" refersTo="#REF!"/>
      <definedName name="NatDistUSComp" refersTo="#REF!"/>
      <definedName name="NatDistUSInv" refersTo="#REF!"/>
      <definedName name="NatNonDistDates" refersTo="#REF!"/>
      <definedName name="NatNonDistUSComp" refersTo="#REF!"/>
      <definedName name="NatNonDistUSInv" refersTo="#REF!"/>
      <definedName name="NonPrimeApt" refersTo="#REF!"/>
      <definedName name="NonPrimeDates" refersTo="#REF!"/>
      <definedName name="NonPrimeInd" refersTo="#REF!"/>
      <definedName name="NonPrimeOff" refersTo="#REF!"/>
      <definedName name="NonPrimeRet" refersTo="#REF!"/>
      <definedName name="PrimeApt" refersTo="#REF!"/>
      <definedName name="PrimeDates" refersTo="#REF!"/>
      <definedName name="PrimeInd" refersTo="#REF!"/>
      <definedName name="PrimeOff" refersTo="#REF!"/>
      <definedName name="PrimeRet" refersTo="#REF!"/>
      <definedName name="PTypeDates" refersTo="#REF!"/>
      <definedName name="PTypeEWApt" refersTo="#REF!"/>
      <definedName name="PtypeEWHot" refersTo="#REF!"/>
      <definedName name="PTypeEWInd" refersTo="#REF!"/>
      <definedName name="PtypeEWLand" refersTo="#REF!"/>
      <definedName name="PTypeEWOff" refersTo="#REF!"/>
      <definedName name="PTypeEWRet" refersTo="#REF!"/>
      <definedName name="PTypeVWApt" refersTo="#REF!"/>
      <definedName name="PTypeVWInd" refersTo="#REF!"/>
      <definedName name="PTypeVWOff" refersTo="#REF!"/>
      <definedName name="PTypeVWRet" refersTo="#REF!"/>
      <definedName name="RegionalEWDates" refersTo="#REF!"/>
      <definedName name="RegionalEWMW" refersTo="#REF!"/>
      <definedName name="RegionalEWNE" refersTo="#REF!"/>
      <definedName name="RegionalEWSO" refersTo="#REF!"/>
      <definedName name="RegionalEWWE" refersTo="#REF!"/>
      <definedName name="RegionalPTDates" refersTo="#REF!"/>
      <definedName name="RegionalVWDates" refersTo="#REF!"/>
      <definedName name="RegionalVWMW" refersTo="#REF!"/>
      <definedName name="RegionalVWNE" refersTo="#REF!"/>
      <definedName name="RegionalVWSO" refersTo="#REF!"/>
      <definedName name="RegionalVWWE" refersTo="#REF!"/>
      <definedName name="RegMWApt" refersTo="#REF!"/>
      <definedName name="RegMWInd" refersTo="#REF!"/>
      <definedName name="RegMWOff" refersTo="#REF!"/>
      <definedName name="RegMWRet" refersTo="#REF!"/>
      <definedName name="RegNEApt" refersTo="#REF!"/>
      <definedName name="RegNEInd" refersTo="#REF!"/>
      <definedName name="RegNEOff" refersTo="#REF!"/>
      <definedName name="RegNERet" refersTo="#REF!"/>
      <definedName name="RegSOApt" refersTo="#REF!"/>
      <definedName name="RegSOInd" refersTo="#REF!"/>
      <definedName name="RegSOOff" refersTo="#REF!"/>
      <definedName name="RegSORet" refersTo="#REF!"/>
      <definedName name="RegWEApt" refersTo="#REF!"/>
      <definedName name="RegWEInd" refersTo="#REF!"/>
      <definedName name="RegWEOff" refersTo="#REF!"/>
      <definedName name="RegWERet" refersTo="#REF!"/>
      <definedName name="TransactionDates" refersTo="#REF!"/>
      <definedName name="TransactionDistressDates" refersTo="#REF!"/>
      <definedName name="USComposite" refersTo="#REF!"/>
      <definedName name="USCompositeDates" refersTo="#REF!"/>
      <definedName name="USCompositeVW" refersTo="#REF!"/>
      <definedName name="USCompositeVWDates" refersTo="#REF!"/>
      <definedName name="USGenComCount" refersTo="#REF!"/>
      <definedName name="USGenComDistPercent" refersTo="#REF!"/>
      <definedName name="USGenComVolume" refersTo="#REF!"/>
      <definedName name="USInvGradeCount" refersTo="#REF!"/>
      <definedName name="USInvGradeDistPercent" refersTo="#REF!"/>
      <definedName name="USInvGradeVolume" refersTo="#REF!"/>
      <definedName name="VWbySegmentDates" refersTo="#REF!"/>
      <definedName name="VWbySegmentEMF" refersTo="#REF!"/>
      <definedName name="VWbySegmentMF" refersTo="#REF!"/>
    </definedNames>
    <sheetDataSet>
      <sheetData sheetId="0">
        <row r="6">
          <cell r="M6">
            <v>78.281031515871106</v>
          </cell>
          <cell r="O6">
            <v>65.996921549236504</v>
          </cell>
        </row>
        <row r="7">
          <cell r="M7">
            <v>78.024569253830606</v>
          </cell>
          <cell r="O7">
            <v>65.206479796289003</v>
          </cell>
        </row>
        <row r="8">
          <cell r="M8">
            <v>77.920075014125302</v>
          </cell>
          <cell r="O8">
            <v>64.447518804414301</v>
          </cell>
        </row>
        <row r="9">
          <cell r="M9">
            <v>78.821838371577599</v>
          </cell>
          <cell r="O9">
            <v>64.088353264413698</v>
          </cell>
        </row>
        <row r="10">
          <cell r="M10">
            <v>79.910086993849603</v>
          </cell>
          <cell r="O10">
            <v>63.6018992238359</v>
          </cell>
        </row>
        <row r="11">
          <cell r="M11">
            <v>81.008095335668898</v>
          </cell>
          <cell r="O11">
            <v>64.025535220196801</v>
          </cell>
        </row>
        <row r="12">
          <cell r="M12">
            <v>80.693577605290798</v>
          </cell>
          <cell r="O12">
            <v>64.499128965608193</v>
          </cell>
        </row>
        <row r="13">
          <cell r="M13">
            <v>79.918254639191801</v>
          </cell>
          <cell r="O13">
            <v>64.872516525088599</v>
          </cell>
        </row>
        <row r="14">
          <cell r="M14">
            <v>79.662419568547705</v>
          </cell>
          <cell r="O14">
            <v>64.778086654777795</v>
          </cell>
        </row>
        <row r="15">
          <cell r="M15">
            <v>80.714356128620494</v>
          </cell>
          <cell r="O15">
            <v>64.463761770203703</v>
          </cell>
        </row>
        <row r="16">
          <cell r="M16">
            <v>82.527883926027997</v>
          </cell>
          <cell r="O16">
            <v>65.366147857292503</v>
          </cell>
        </row>
        <row r="17">
          <cell r="M17">
            <v>83.8316423334159</v>
          </cell>
          <cell r="O17">
            <v>67.336027048113607</v>
          </cell>
        </row>
        <row r="18">
          <cell r="M18">
            <v>84.061252201604304</v>
          </cell>
          <cell r="O18">
            <v>69.708633134087407</v>
          </cell>
        </row>
        <row r="19">
          <cell r="M19">
            <v>83.686887176070201</v>
          </cell>
          <cell r="O19">
            <v>70.974870438446004</v>
          </cell>
        </row>
        <row r="20">
          <cell r="M20">
            <v>83.911114768040704</v>
          </cell>
          <cell r="O20">
            <v>71.054370262382307</v>
          </cell>
        </row>
        <row r="21">
          <cell r="M21">
            <v>85.140572796276103</v>
          </cell>
          <cell r="O21">
            <v>70.859516700247298</v>
          </cell>
        </row>
        <row r="22">
          <cell r="M22">
            <v>86.643649380589494</v>
          </cell>
          <cell r="O22">
            <v>71.292696193243501</v>
          </cell>
        </row>
        <row r="23">
          <cell r="M23">
            <v>87.899839442626401</v>
          </cell>
          <cell r="O23">
            <v>71.908282935491101</v>
          </cell>
        </row>
        <row r="24">
          <cell r="M24">
            <v>88.359059857101499</v>
          </cell>
          <cell r="O24">
            <v>72.877843329797003</v>
          </cell>
        </row>
        <row r="25">
          <cell r="M25">
            <v>88.619269701941207</v>
          </cell>
          <cell r="O25">
            <v>73.128238809925307</v>
          </cell>
        </row>
        <row r="26">
          <cell r="M26">
            <v>89.112311111413902</v>
          </cell>
          <cell r="O26">
            <v>74.657145709347901</v>
          </cell>
        </row>
        <row r="27">
          <cell r="M27">
            <v>89.830096106574004</v>
          </cell>
          <cell r="O27">
            <v>75.669286008846299</v>
          </cell>
        </row>
        <row r="28">
          <cell r="M28">
            <v>90.817161123996897</v>
          </cell>
          <cell r="O28">
            <v>78.587188359936405</v>
          </cell>
        </row>
        <row r="29">
          <cell r="M29">
            <v>91.308863144076298</v>
          </cell>
          <cell r="O29">
            <v>80.432965436114102</v>
          </cell>
        </row>
        <row r="30">
          <cell r="M30">
            <v>92.229654976791196</v>
          </cell>
          <cell r="O30">
            <v>83.575743714069702</v>
          </cell>
        </row>
        <row r="31">
          <cell r="M31">
            <v>92.584980453030298</v>
          </cell>
          <cell r="O31">
            <v>82.890849847427106</v>
          </cell>
        </row>
        <row r="32">
          <cell r="M32">
            <v>93.286543914593906</v>
          </cell>
          <cell r="O32">
            <v>81.795167216083101</v>
          </cell>
        </row>
        <row r="33">
          <cell r="M33">
            <v>93.9707578727986</v>
          </cell>
          <cell r="O33">
            <v>80.327464289028697</v>
          </cell>
        </row>
        <row r="34">
          <cell r="M34">
            <v>95.697228612143704</v>
          </cell>
          <cell r="O34">
            <v>81.601200089019798</v>
          </cell>
        </row>
        <row r="35">
          <cell r="M35">
            <v>97.642840079024396</v>
          </cell>
          <cell r="O35">
            <v>83.874597403226801</v>
          </cell>
        </row>
        <row r="36">
          <cell r="M36">
            <v>98.143074687864001</v>
          </cell>
          <cell r="O36">
            <v>84.705719004286095</v>
          </cell>
        </row>
        <row r="37">
          <cell r="M37">
            <v>97.722525346165696</v>
          </cell>
          <cell r="O37">
            <v>85.528215018095807</v>
          </cell>
        </row>
        <row r="38">
          <cell r="M38">
            <v>97.221104373049201</v>
          </cell>
          <cell r="O38">
            <v>85.644960602564097</v>
          </cell>
        </row>
        <row r="39">
          <cell r="M39">
            <v>98.211723807372493</v>
          </cell>
          <cell r="O39">
            <v>86.735472870108097</v>
          </cell>
        </row>
        <row r="40">
          <cell r="M40">
            <v>99.299160248290505</v>
          </cell>
          <cell r="O40">
            <v>87.058085036596296</v>
          </cell>
        </row>
        <row r="41">
          <cell r="M41">
            <v>100</v>
          </cell>
          <cell r="O41">
            <v>87.103453818125899</v>
          </cell>
        </row>
        <row r="42">
          <cell r="M42">
            <v>100.147388118446</v>
          </cell>
          <cell r="O42">
            <v>86.910526984733295</v>
          </cell>
        </row>
        <row r="43">
          <cell r="M43">
            <v>100.334388734673</v>
          </cell>
          <cell r="O43">
            <v>85.683964491379896</v>
          </cell>
        </row>
        <row r="44">
          <cell r="M44">
            <v>100.467015804985</v>
          </cell>
          <cell r="O44">
            <v>84.047312893573405</v>
          </cell>
        </row>
        <row r="45">
          <cell r="M45">
            <v>100.544623939915</v>
          </cell>
          <cell r="O45">
            <v>82.716216491923305</v>
          </cell>
        </row>
        <row r="46">
          <cell r="M46">
            <v>100.82955817139801</v>
          </cell>
          <cell r="O46">
            <v>82.481068040916696</v>
          </cell>
        </row>
        <row r="47">
          <cell r="M47">
            <v>102.23325374065701</v>
          </cell>
          <cell r="O47">
            <v>84.054012211893493</v>
          </cell>
        </row>
        <row r="48">
          <cell r="M48">
            <v>103.96694386654799</v>
          </cell>
          <cell r="O48">
            <v>85.874349236314899</v>
          </cell>
        </row>
        <row r="49">
          <cell r="M49">
            <v>105.975955842259</v>
          </cell>
          <cell r="O49">
            <v>88.7039457758803</v>
          </cell>
        </row>
        <row r="50">
          <cell r="M50">
            <v>106.968621213124</v>
          </cell>
          <cell r="O50">
            <v>90.231523297797594</v>
          </cell>
        </row>
        <row r="51">
          <cell r="M51">
            <v>106.562732729099</v>
          </cell>
          <cell r="O51">
            <v>91.470365094853804</v>
          </cell>
        </row>
        <row r="52">
          <cell r="M52">
            <v>105.42062494063499</v>
          </cell>
          <cell r="O52">
            <v>91.395695844292803</v>
          </cell>
        </row>
        <row r="53">
          <cell r="M53">
            <v>104.09001160619999</v>
          </cell>
          <cell r="O53">
            <v>91.297820864352602</v>
          </cell>
        </row>
        <row r="54">
          <cell r="M54">
            <v>104.373898012647</v>
          </cell>
          <cell r="O54">
            <v>91.565685152280096</v>
          </cell>
        </row>
        <row r="55">
          <cell r="M55">
            <v>105.573115756156</v>
          </cell>
          <cell r="O55">
            <v>89.728392036062999</v>
          </cell>
        </row>
        <row r="56">
          <cell r="M56">
            <v>107.563524111009</v>
          </cell>
          <cell r="O56">
            <v>88.357230195172505</v>
          </cell>
        </row>
        <row r="57">
          <cell r="M57">
            <v>108.564555531925</v>
          </cell>
          <cell r="O57">
            <v>87.2248651167519</v>
          </cell>
        </row>
        <row r="58">
          <cell r="M58">
            <v>109.254979244213</v>
          </cell>
          <cell r="O58">
            <v>89.918453388877197</v>
          </cell>
        </row>
        <row r="59">
          <cell r="M59">
            <v>109.69894657351</v>
          </cell>
          <cell r="O59">
            <v>92.863725383018505</v>
          </cell>
        </row>
        <row r="60">
          <cell r="M60">
            <v>110.641924845411</v>
          </cell>
          <cell r="O60">
            <v>95.083066481573795</v>
          </cell>
        </row>
        <row r="61">
          <cell r="M61">
            <v>111.768430445863</v>
          </cell>
          <cell r="O61">
            <v>96.131136420934197</v>
          </cell>
        </row>
        <row r="62">
          <cell r="M62">
            <v>113.298401775147</v>
          </cell>
          <cell r="O62">
            <v>97.375960879084602</v>
          </cell>
        </row>
        <row r="63">
          <cell r="M63">
            <v>115.089963309566</v>
          </cell>
          <cell r="O63">
            <v>98.783134227846304</v>
          </cell>
        </row>
        <row r="64">
          <cell r="M64">
            <v>116.843087469279</v>
          </cell>
          <cell r="O64">
            <v>99.701713650672303</v>
          </cell>
        </row>
        <row r="65">
          <cell r="M65">
            <v>117.80597235098899</v>
          </cell>
          <cell r="O65">
            <v>100</v>
          </cell>
        </row>
        <row r="66">
          <cell r="M66">
            <v>117.62940184956599</v>
          </cell>
          <cell r="O66">
            <v>100.150033131258</v>
          </cell>
        </row>
        <row r="67">
          <cell r="M67">
            <v>117.48576407805901</v>
          </cell>
          <cell r="O67">
            <v>99.890277348350594</v>
          </cell>
        </row>
        <row r="68">
          <cell r="M68">
            <v>118.48307690908101</v>
          </cell>
          <cell r="O68">
            <v>99.499354279567299</v>
          </cell>
        </row>
        <row r="69">
          <cell r="M69">
            <v>120.268062255015</v>
          </cell>
          <cell r="O69">
            <v>99.2179731327995</v>
          </cell>
        </row>
        <row r="70">
          <cell r="M70">
            <v>121.80547819727001</v>
          </cell>
          <cell r="O70">
            <v>99.661154006487905</v>
          </cell>
        </row>
        <row r="71">
          <cell r="M71">
            <v>122.599446884755</v>
          </cell>
          <cell r="O71">
            <v>100.327200409548</v>
          </cell>
        </row>
        <row r="72">
          <cell r="M72">
            <v>123.54457208364001</v>
          </cell>
          <cell r="O72">
            <v>101.15389600512199</v>
          </cell>
        </row>
        <row r="73">
          <cell r="M73">
            <v>124.85205594771</v>
          </cell>
          <cell r="O73">
            <v>101.12166750557699</v>
          </cell>
        </row>
        <row r="74">
          <cell r="M74">
            <v>126.577246230873</v>
          </cell>
          <cell r="O74">
            <v>100.926422207561</v>
          </cell>
        </row>
        <row r="75">
          <cell r="M75">
            <v>127.637218863024</v>
          </cell>
          <cell r="O75">
            <v>99.535183280924898</v>
          </cell>
        </row>
        <row r="76">
          <cell r="M76">
            <v>127.984568071773</v>
          </cell>
          <cell r="O76">
            <v>98.605655783628507</v>
          </cell>
        </row>
        <row r="77">
          <cell r="M77">
            <v>128.46101241851301</v>
          </cell>
          <cell r="O77">
            <v>97.671735554094496</v>
          </cell>
        </row>
        <row r="78">
          <cell r="M78">
            <v>129.615496865794</v>
          </cell>
          <cell r="O78">
            <v>98.712521906058001</v>
          </cell>
        </row>
        <row r="79">
          <cell r="M79">
            <v>132.14197507363201</v>
          </cell>
          <cell r="O79">
            <v>99.990545880702101</v>
          </cell>
        </row>
        <row r="80">
          <cell r="M80">
            <v>134.72858543855099</v>
          </cell>
          <cell r="O80">
            <v>101.178416623934</v>
          </cell>
        </row>
        <row r="81">
          <cell r="M81">
            <v>137.32949773238701</v>
          </cell>
          <cell r="O81">
            <v>101.082780994831</v>
          </cell>
        </row>
        <row r="82">
          <cell r="M82">
            <v>138.788770022363</v>
          </cell>
          <cell r="O82">
            <v>100.85954677474901</v>
          </cell>
        </row>
        <row r="83">
          <cell r="M83">
            <v>140.89420664248499</v>
          </cell>
          <cell r="O83">
            <v>100.938463654803</v>
          </cell>
        </row>
        <row r="84">
          <cell r="M84">
            <v>142.845838319309</v>
          </cell>
          <cell r="O84">
            <v>101.172849632462</v>
          </cell>
        </row>
        <row r="85">
          <cell r="M85">
            <v>145.157226478296</v>
          </cell>
          <cell r="O85">
            <v>101.387493726934</v>
          </cell>
        </row>
        <row r="86">
          <cell r="M86">
            <v>146.08273896784101</v>
          </cell>
          <cell r="O86">
            <v>101.59799956097601</v>
          </cell>
        </row>
        <row r="87">
          <cell r="M87">
            <v>145.72621523727301</v>
          </cell>
          <cell r="O87">
            <v>102.290696151346</v>
          </cell>
        </row>
        <row r="88">
          <cell r="M88">
            <v>145.43552084696901</v>
          </cell>
          <cell r="O88">
            <v>103.922852559557</v>
          </cell>
        </row>
        <row r="89">
          <cell r="M89">
            <v>146.69098493787001</v>
          </cell>
          <cell r="O89">
            <v>106.096764200368</v>
          </cell>
        </row>
        <row r="90">
          <cell r="M90">
            <v>149.92682099743499</v>
          </cell>
          <cell r="O90">
            <v>108.542381803512</v>
          </cell>
        </row>
        <row r="91">
          <cell r="M91">
            <v>153.72924497460301</v>
          </cell>
          <cell r="O91">
            <v>109.51723156320899</v>
          </cell>
        </row>
        <row r="92">
          <cell r="M92">
            <v>157.09142075988399</v>
          </cell>
          <cell r="O92">
            <v>109.67809325695301</v>
          </cell>
        </row>
        <row r="93">
          <cell r="M93">
            <v>159.20591985565699</v>
          </cell>
          <cell r="O93">
            <v>108.842023553556</v>
          </cell>
        </row>
        <row r="94">
          <cell r="M94">
            <v>160.84995406546599</v>
          </cell>
          <cell r="O94">
            <v>109.391099900705</v>
          </cell>
        </row>
        <row r="95">
          <cell r="M95">
            <v>162.30339284274501</v>
          </cell>
          <cell r="O95">
            <v>109.780270844035</v>
          </cell>
        </row>
        <row r="96">
          <cell r="M96">
            <v>164.04992009679199</v>
          </cell>
          <cell r="O96">
            <v>110.412910156317</v>
          </cell>
        </row>
        <row r="97">
          <cell r="M97">
            <v>166.24749005491699</v>
          </cell>
          <cell r="O97">
            <v>108.794950619701</v>
          </cell>
        </row>
        <row r="98">
          <cell r="M98">
            <v>168.025895044858</v>
          </cell>
          <cell r="O98">
            <v>107.601869111135</v>
          </cell>
        </row>
        <row r="99">
          <cell r="M99">
            <v>169.23379573947099</v>
          </cell>
          <cell r="O99">
            <v>107.02676457582</v>
          </cell>
        </row>
        <row r="100">
          <cell r="M100">
            <v>169.12665455132901</v>
          </cell>
          <cell r="O100">
            <v>107.77509335443401</v>
          </cell>
        </row>
        <row r="101">
          <cell r="M101">
            <v>170.66974448294701</v>
          </cell>
          <cell r="O101">
            <v>109.143559457412</v>
          </cell>
        </row>
        <row r="102">
          <cell r="M102">
            <v>172.36036971693201</v>
          </cell>
          <cell r="O102">
            <v>109.959085894607</v>
          </cell>
        </row>
        <row r="103">
          <cell r="M103">
            <v>175.182938695096</v>
          </cell>
          <cell r="O103">
            <v>112.846185452729</v>
          </cell>
        </row>
        <row r="104">
          <cell r="M104">
            <v>175.89874624131099</v>
          </cell>
          <cell r="O104">
            <v>114.479931202329</v>
          </cell>
        </row>
        <row r="105">
          <cell r="M105">
            <v>177.10671100661099</v>
          </cell>
          <cell r="O105">
            <v>116.907224913332</v>
          </cell>
        </row>
        <row r="106">
          <cell r="M106">
            <v>177.546297073316</v>
          </cell>
          <cell r="O106">
            <v>117.526526034113</v>
          </cell>
        </row>
        <row r="107">
          <cell r="M107">
            <v>179.17782733853099</v>
          </cell>
          <cell r="O107">
            <v>119.936039665756</v>
          </cell>
        </row>
        <row r="108">
          <cell r="M108">
            <v>178.829841290849</v>
          </cell>
          <cell r="O108">
            <v>122.521162111023</v>
          </cell>
        </row>
        <row r="109">
          <cell r="M109">
            <v>178.110385251905</v>
          </cell>
          <cell r="O109">
            <v>125.26775501022099</v>
          </cell>
        </row>
        <row r="110">
          <cell r="M110">
            <v>176.270770984097</v>
          </cell>
          <cell r="O110">
            <v>127.11073200237</v>
          </cell>
        </row>
        <row r="111">
          <cell r="M111">
            <v>175.10739537873201</v>
          </cell>
          <cell r="O111">
            <v>127.985334641764</v>
          </cell>
        </row>
        <row r="112">
          <cell r="M112">
            <v>175.418376126385</v>
          </cell>
          <cell r="O112">
            <v>127.61903401579499</v>
          </cell>
        </row>
        <row r="113">
          <cell r="M113">
            <v>176.994211807623</v>
          </cell>
          <cell r="O113">
            <v>127.164387151177</v>
          </cell>
        </row>
        <row r="114">
          <cell r="M114">
            <v>179.705817919548</v>
          </cell>
          <cell r="O114">
            <v>127.183279256565</v>
          </cell>
        </row>
        <row r="115">
          <cell r="M115">
            <v>181.88076169920399</v>
          </cell>
          <cell r="O115">
            <v>130.060842720533</v>
          </cell>
        </row>
        <row r="116">
          <cell r="M116">
            <v>183.534128607572</v>
          </cell>
          <cell r="O116">
            <v>132.61966789501599</v>
          </cell>
        </row>
        <row r="117">
          <cell r="M117">
            <v>185.14826593160299</v>
          </cell>
          <cell r="O117">
            <v>134.60612843313999</v>
          </cell>
        </row>
        <row r="118">
          <cell r="M118">
            <v>185.38592285375901</v>
          </cell>
          <cell r="O118">
            <v>134.679649052803</v>
          </cell>
        </row>
        <row r="119">
          <cell r="M119">
            <v>186.459478251451</v>
          </cell>
          <cell r="O119">
            <v>135.60622450199301</v>
          </cell>
        </row>
        <row r="120">
          <cell r="M120">
            <v>186.26761745821599</v>
          </cell>
          <cell r="O120">
            <v>137.535744476281</v>
          </cell>
        </row>
        <row r="121">
          <cell r="M121">
            <v>187.11764193171399</v>
          </cell>
          <cell r="O121">
            <v>139.897645021736</v>
          </cell>
        </row>
        <row r="122">
          <cell r="M122">
            <v>185.300559019019</v>
          </cell>
          <cell r="O122">
            <v>142.497437732576</v>
          </cell>
        </row>
        <row r="123">
          <cell r="M123">
            <v>182.23569454474099</v>
          </cell>
          <cell r="O123">
            <v>145.28362649460701</v>
          </cell>
        </row>
        <row r="124">
          <cell r="M124">
            <v>179.39059218047001</v>
          </cell>
          <cell r="O124">
            <v>147.28301643231001</v>
          </cell>
        </row>
        <row r="125">
          <cell r="M125">
            <v>178.91239359393199</v>
          </cell>
          <cell r="O125">
            <v>147.79278688724801</v>
          </cell>
        </row>
        <row r="126">
          <cell r="M126">
            <v>180.513363000564</v>
          </cell>
          <cell r="O126">
            <v>147.39216570127101</v>
          </cell>
        </row>
        <row r="127">
          <cell r="M127">
            <v>180.325890459644</v>
          </cell>
          <cell r="O127">
            <v>148.20727663135901</v>
          </cell>
        </row>
        <row r="128">
          <cell r="M128">
            <v>178.37924859080999</v>
          </cell>
          <cell r="O128">
            <v>150.17243054854001</v>
          </cell>
        </row>
        <row r="129">
          <cell r="M129">
            <v>175.20771224963499</v>
          </cell>
          <cell r="O129">
            <v>152.107333092788</v>
          </cell>
        </row>
        <row r="130">
          <cell r="M130">
            <v>173.683302241034</v>
          </cell>
          <cell r="O130">
            <v>153.23170982551099</v>
          </cell>
        </row>
        <row r="131">
          <cell r="M131">
            <v>173.070236634445</v>
          </cell>
          <cell r="O131">
            <v>154.19909642655401</v>
          </cell>
        </row>
        <row r="132">
          <cell r="M132">
            <v>172.73774767278101</v>
          </cell>
          <cell r="O132">
            <v>155.80425883389</v>
          </cell>
        </row>
        <row r="133">
          <cell r="M133">
            <v>171.57432534848701</v>
          </cell>
          <cell r="O133">
            <v>156.88171493578</v>
          </cell>
        </row>
        <row r="134">
          <cell r="M134">
            <v>167.95974118436999</v>
          </cell>
          <cell r="O134">
            <v>156.85719110483501</v>
          </cell>
        </row>
        <row r="135">
          <cell r="M135">
            <v>163.788468476514</v>
          </cell>
          <cell r="O135">
            <v>158.16035512858301</v>
          </cell>
        </row>
        <row r="136">
          <cell r="M136">
            <v>157.86451833800501</v>
          </cell>
          <cell r="O136">
            <v>160.30176006881001</v>
          </cell>
        </row>
        <row r="137">
          <cell r="M137">
            <v>155.11227387187299</v>
          </cell>
          <cell r="O137">
            <v>164.14958292006801</v>
          </cell>
        </row>
        <row r="138">
          <cell r="M138">
            <v>151.55190731605299</v>
          </cell>
          <cell r="O138">
            <v>165.00026909927701</v>
          </cell>
        </row>
        <row r="139">
          <cell r="M139">
            <v>149.253287641339</v>
          </cell>
          <cell r="O139">
            <v>165.70178863181101</v>
          </cell>
        </row>
        <row r="140">
          <cell r="M140">
            <v>144.58026754946999</v>
          </cell>
          <cell r="O140">
            <v>164.88873257099701</v>
          </cell>
        </row>
        <row r="141">
          <cell r="M141">
            <v>141.440945215488</v>
          </cell>
          <cell r="O141">
            <v>166.089718395593</v>
          </cell>
        </row>
        <row r="142">
          <cell r="M142">
            <v>139.24205343760499</v>
          </cell>
          <cell r="O142">
            <v>167.658718792217</v>
          </cell>
        </row>
        <row r="143">
          <cell r="M143">
            <v>139.52751272032299</v>
          </cell>
          <cell r="O143">
            <v>169.86856000524401</v>
          </cell>
        </row>
        <row r="144">
          <cell r="M144">
            <v>139.82246865383601</v>
          </cell>
          <cell r="O144">
            <v>171.503419394031</v>
          </cell>
        </row>
        <row r="145">
          <cell r="M145">
            <v>138.907704977376</v>
          </cell>
          <cell r="O145">
            <v>171.53245390657401</v>
          </cell>
        </row>
        <row r="146">
          <cell r="M146">
            <v>135.12707834872899</v>
          </cell>
          <cell r="O146">
            <v>171.515218467762</v>
          </cell>
        </row>
        <row r="147">
          <cell r="M147">
            <v>130.53361135488399</v>
          </cell>
          <cell r="O147">
            <v>170.21608861399301</v>
          </cell>
        </row>
        <row r="148">
          <cell r="M148">
            <v>128.53166065087299</v>
          </cell>
          <cell r="O148">
            <v>170.19403840231601</v>
          </cell>
        </row>
        <row r="149">
          <cell r="M149">
            <v>129.064098198935</v>
          </cell>
          <cell r="O149">
            <v>168.85026441713501</v>
          </cell>
        </row>
        <row r="150">
          <cell r="M150">
            <v>131.305604467188</v>
          </cell>
          <cell r="O150">
            <v>167.88880931230301</v>
          </cell>
        </row>
        <row r="151">
          <cell r="M151">
            <v>132.45182625133501</v>
          </cell>
          <cell r="O151">
            <v>163.24763703264401</v>
          </cell>
        </row>
        <row r="152">
          <cell r="M152">
            <v>131.80331996481101</v>
          </cell>
          <cell r="O152">
            <v>159.364599269119</v>
          </cell>
        </row>
        <row r="153">
          <cell r="M153">
            <v>129.322588126282</v>
          </cell>
          <cell r="O153">
            <v>155.13763354663499</v>
          </cell>
        </row>
        <row r="154">
          <cell r="M154">
            <v>125.842418474531</v>
          </cell>
          <cell r="O154">
            <v>156.68693451094401</v>
          </cell>
        </row>
        <row r="155">
          <cell r="M155">
            <v>123.875102728632</v>
          </cell>
          <cell r="O155">
            <v>158.83724653029799</v>
          </cell>
        </row>
        <row r="156">
          <cell r="M156">
            <v>123.629339561135</v>
          </cell>
          <cell r="O156">
            <v>161.46229910590301</v>
          </cell>
        </row>
        <row r="157">
          <cell r="M157">
            <v>124.445257427351</v>
          </cell>
          <cell r="O157">
            <v>158.99915438351999</v>
          </cell>
        </row>
        <row r="158">
          <cell r="M158">
            <v>124.156940040045</v>
          </cell>
          <cell r="O158">
            <v>156.76963994249201</v>
          </cell>
        </row>
        <row r="159">
          <cell r="M159">
            <v>123.235124141155</v>
          </cell>
          <cell r="O159">
            <v>154.277968390284</v>
          </cell>
        </row>
        <row r="160">
          <cell r="M160">
            <v>122.538718035773</v>
          </cell>
          <cell r="O160">
            <v>151.542940371833</v>
          </cell>
        </row>
        <row r="161">
          <cell r="M161">
            <v>123.122339807274</v>
          </cell>
          <cell r="O161">
            <v>147.25786684805701</v>
          </cell>
        </row>
        <row r="162">
          <cell r="M162">
            <v>122.419844538972</v>
          </cell>
          <cell r="O162">
            <v>143.84783628452499</v>
          </cell>
        </row>
        <row r="163">
          <cell r="M163">
            <v>120.91019979546201</v>
          </cell>
          <cell r="O163">
            <v>142.71479849665201</v>
          </cell>
        </row>
        <row r="164">
          <cell r="M164">
            <v>119.619365709447</v>
          </cell>
          <cell r="O164">
            <v>139.96032614181101</v>
          </cell>
        </row>
        <row r="165">
          <cell r="M165">
            <v>120.139650195112</v>
          </cell>
          <cell r="O165">
            <v>135.18238396567699</v>
          </cell>
        </row>
        <row r="166">
          <cell r="M166">
            <v>120.922420283715</v>
          </cell>
          <cell r="O166">
            <v>126.373837286018</v>
          </cell>
        </row>
        <row r="167">
          <cell r="M167">
            <v>120.808236087785</v>
          </cell>
          <cell r="O167">
            <v>119.974483934275</v>
          </cell>
        </row>
        <row r="168">
          <cell r="M168">
            <v>120.424443251292</v>
          </cell>
          <cell r="O168">
            <v>114.822632358007</v>
          </cell>
        </row>
        <row r="169">
          <cell r="M169">
            <v>121.11112168231701</v>
          </cell>
          <cell r="O169">
            <v>115.030576383569</v>
          </cell>
        </row>
        <row r="170">
          <cell r="M170">
            <v>122.67872659189599</v>
          </cell>
          <cell r="O170">
            <v>114.98115057295099</v>
          </cell>
        </row>
        <row r="171">
          <cell r="M171">
            <v>123.928972671997</v>
          </cell>
          <cell r="O171">
            <v>114.485895035786</v>
          </cell>
        </row>
        <row r="172">
          <cell r="M172">
            <v>124.107121844302</v>
          </cell>
          <cell r="O172">
            <v>111.439979021578</v>
          </cell>
        </row>
        <row r="173">
          <cell r="M173">
            <v>123.662652255637</v>
          </cell>
          <cell r="O173">
            <v>108.88073888084899</v>
          </cell>
        </row>
        <row r="174">
          <cell r="M174">
            <v>122.171635329795</v>
          </cell>
          <cell r="O174">
            <v>107.957378828999</v>
          </cell>
        </row>
        <row r="175">
          <cell r="M175">
            <v>120.32838241797</v>
          </cell>
          <cell r="O175">
            <v>109.019335513219</v>
          </cell>
        </row>
        <row r="176">
          <cell r="M176">
            <v>120.32951130668</v>
          </cell>
          <cell r="O176">
            <v>111.366773887204</v>
          </cell>
        </row>
        <row r="177">
          <cell r="M177">
            <v>121.073439840745</v>
          </cell>
          <cell r="O177">
            <v>114.493954702096</v>
          </cell>
        </row>
        <row r="178">
          <cell r="M178">
            <v>122.564926761701</v>
          </cell>
          <cell r="O178">
            <v>116.916261318884</v>
          </cell>
        </row>
        <row r="179">
          <cell r="M179">
            <v>123.213745444089</v>
          </cell>
          <cell r="O179">
            <v>118.06147023568199</v>
          </cell>
        </row>
        <row r="180">
          <cell r="M180">
            <v>124.28658172537899</v>
          </cell>
          <cell r="O180">
            <v>118.005457350089</v>
          </cell>
        </row>
        <row r="181">
          <cell r="M181">
            <v>125.588620906317</v>
          </cell>
          <cell r="O181">
            <v>119.411812732244</v>
          </cell>
        </row>
        <row r="182">
          <cell r="M182">
            <v>126.908922508949</v>
          </cell>
          <cell r="O182">
            <v>121.587337885916</v>
          </cell>
        </row>
        <row r="183">
          <cell r="M183">
            <v>128.81119889752901</v>
          </cell>
          <cell r="O183">
            <v>123.938237664209</v>
          </cell>
        </row>
        <row r="184">
          <cell r="M184">
            <v>129.73369720561601</v>
          </cell>
          <cell r="O184">
            <v>123.81703897145</v>
          </cell>
        </row>
        <row r="185">
          <cell r="M185">
            <v>130.43910540164501</v>
          </cell>
          <cell r="O185">
            <v>124.185550336725</v>
          </cell>
        </row>
        <row r="186">
          <cell r="M186">
            <v>128.777844870221</v>
          </cell>
          <cell r="O186">
            <v>125.106349583156</v>
          </cell>
        </row>
        <row r="187">
          <cell r="M187">
            <v>127.15079542458101</v>
          </cell>
          <cell r="O187">
            <v>126.467607258413</v>
          </cell>
        </row>
        <row r="188">
          <cell r="M188">
            <v>126.824919647615</v>
          </cell>
          <cell r="O188">
            <v>125.89930696544199</v>
          </cell>
        </row>
        <row r="189">
          <cell r="M189">
            <v>129.10733878842399</v>
          </cell>
          <cell r="O189">
            <v>124.652688047753</v>
          </cell>
        </row>
        <row r="190">
          <cell r="M190">
            <v>131.84461273184201</v>
          </cell>
          <cell r="O190">
            <v>124.220215684568</v>
          </cell>
        </row>
        <row r="191">
          <cell r="M191">
            <v>134.407301638457</v>
          </cell>
          <cell r="O191">
            <v>124.875977730003</v>
          </cell>
        </row>
        <row r="192">
          <cell r="M192">
            <v>135.463360974794</v>
          </cell>
          <cell r="O192">
            <v>124.980217861596</v>
          </cell>
        </row>
        <row r="193">
          <cell r="M193">
            <v>136.28846891337</v>
          </cell>
          <cell r="O193">
            <v>125.633823092198</v>
          </cell>
        </row>
        <row r="194">
          <cell r="M194">
            <v>136.992621736773</v>
          </cell>
          <cell r="O194">
            <v>127.48755457495101</v>
          </cell>
        </row>
        <row r="195">
          <cell r="M195">
            <v>137.613291600313</v>
          </cell>
          <cell r="O195">
            <v>130.24556020165801</v>
          </cell>
        </row>
        <row r="196">
          <cell r="M196">
            <v>138.42454892128299</v>
          </cell>
          <cell r="O196">
            <v>132.48158072329201</v>
          </cell>
        </row>
        <row r="197">
          <cell r="M197">
            <v>139.790623163475</v>
          </cell>
          <cell r="O197">
            <v>133.37329742400499</v>
          </cell>
        </row>
        <row r="198">
          <cell r="M198">
            <v>141.86312360767599</v>
          </cell>
          <cell r="O198">
            <v>133.532597312299</v>
          </cell>
        </row>
        <row r="199">
          <cell r="M199">
            <v>142.63030184344899</v>
          </cell>
          <cell r="O199">
            <v>132.772134383554</v>
          </cell>
        </row>
        <row r="200">
          <cell r="M200">
            <v>143.09506690884001</v>
          </cell>
          <cell r="O200">
            <v>131.262832190327</v>
          </cell>
        </row>
        <row r="201">
          <cell r="M201">
            <v>143.35488018017401</v>
          </cell>
          <cell r="O201">
            <v>130.69016585</v>
          </cell>
        </row>
        <row r="202">
          <cell r="M202">
            <v>145.39244951446901</v>
          </cell>
          <cell r="O202">
            <v>130.61096087753501</v>
          </cell>
        </row>
        <row r="203">
          <cell r="M203">
            <v>147.77742317860901</v>
          </cell>
          <cell r="O203">
            <v>131.76417122146799</v>
          </cell>
        </row>
        <row r="204">
          <cell r="M204">
            <v>150.35469812161401</v>
          </cell>
          <cell r="O204">
            <v>133.30293123055401</v>
          </cell>
        </row>
        <row r="205">
          <cell r="M205">
            <v>151.83512691000101</v>
          </cell>
          <cell r="O205">
            <v>135.28242804340201</v>
          </cell>
        </row>
        <row r="206">
          <cell r="M206">
            <v>153.04229041766601</v>
          </cell>
          <cell r="O206">
            <v>136.895058481192</v>
          </cell>
        </row>
        <row r="207">
          <cell r="M207">
            <v>153.56416153511</v>
          </cell>
          <cell r="O207">
            <v>137.91733530664499</v>
          </cell>
        </row>
        <row r="208">
          <cell r="M208">
            <v>154.57905616049501</v>
          </cell>
          <cell r="O208">
            <v>138.34698618619501</v>
          </cell>
        </row>
        <row r="209">
          <cell r="M209">
            <v>155.537157284096</v>
          </cell>
          <cell r="O209">
            <v>139.08925501653599</v>
          </cell>
        </row>
        <row r="210">
          <cell r="M210">
            <v>157.15614894391399</v>
          </cell>
          <cell r="O210">
            <v>138.94623998405501</v>
          </cell>
        </row>
        <row r="211">
          <cell r="M211">
            <v>157.793514154749</v>
          </cell>
          <cell r="O211">
            <v>139.70968373617501</v>
          </cell>
        </row>
        <row r="212">
          <cell r="M212">
            <v>158.68521939334599</v>
          </cell>
          <cell r="O212">
            <v>140.413514794317</v>
          </cell>
        </row>
        <row r="213">
          <cell r="M213">
            <v>159.41961330367101</v>
          </cell>
          <cell r="O213">
            <v>141.99259744468901</v>
          </cell>
        </row>
        <row r="214">
          <cell r="M214">
            <v>161.48970501602801</v>
          </cell>
          <cell r="O214">
            <v>144.154532569526</v>
          </cell>
        </row>
        <row r="215">
          <cell r="M215">
            <v>163.60107036214501</v>
          </cell>
          <cell r="O215">
            <v>146.616593593837</v>
          </cell>
        </row>
        <row r="216">
          <cell r="M216">
            <v>165.894563460591</v>
          </cell>
          <cell r="O216">
            <v>149.59575761513599</v>
          </cell>
        </row>
        <row r="217">
          <cell r="M217">
            <v>167.16183432601801</v>
          </cell>
          <cell r="O217">
            <v>150.854297073721</v>
          </cell>
        </row>
        <row r="218">
          <cell r="M218">
            <v>167.431153319016</v>
          </cell>
          <cell r="O218">
            <v>153.05383471055299</v>
          </cell>
        </row>
        <row r="219">
          <cell r="M219">
            <v>166.27941022005899</v>
          </cell>
          <cell r="O219">
            <v>154.189294537508</v>
          </cell>
        </row>
        <row r="220">
          <cell r="M220">
            <v>166.27898794223199</v>
          </cell>
          <cell r="O220">
            <v>155.66138425923501</v>
          </cell>
        </row>
        <row r="221">
          <cell r="M221">
            <v>167.41155756495101</v>
          </cell>
          <cell r="O221">
            <v>154.80642937423801</v>
          </cell>
        </row>
        <row r="222">
          <cell r="M222">
            <v>170.57753319981501</v>
          </cell>
          <cell r="O222">
            <v>154.82178309083599</v>
          </cell>
        </row>
        <row r="223">
          <cell r="M223">
            <v>171.586457080587</v>
          </cell>
          <cell r="O223">
            <v>154.34768333628401</v>
          </cell>
        </row>
        <row r="224">
          <cell r="M224">
            <v>171.708954958471</v>
          </cell>
          <cell r="O224">
            <v>155.263602987647</v>
          </cell>
        </row>
        <row r="225">
          <cell r="M225">
            <v>170.66046119979501</v>
          </cell>
          <cell r="O225">
            <v>155.798361321377</v>
          </cell>
        </row>
        <row r="226">
          <cell r="M226">
            <v>172.4264070861</v>
          </cell>
          <cell r="O226">
            <v>156.110543287018</v>
          </cell>
        </row>
        <row r="227">
          <cell r="M227">
            <v>175.03978554798999</v>
          </cell>
          <cell r="O227">
            <v>156.40656245484001</v>
          </cell>
        </row>
        <row r="228">
          <cell r="M228">
            <v>179.28282544226201</v>
          </cell>
          <cell r="O228">
            <v>156.64157877953599</v>
          </cell>
        </row>
        <row r="229">
          <cell r="M229">
            <v>181.57476896492099</v>
          </cell>
          <cell r="O229">
            <v>159.76996309022201</v>
          </cell>
        </row>
        <row r="230">
          <cell r="M230">
            <v>182.79029074902101</v>
          </cell>
          <cell r="O230">
            <v>162.150984448104</v>
          </cell>
        </row>
        <row r="231">
          <cell r="M231">
            <v>181.75848613619101</v>
          </cell>
          <cell r="O231">
            <v>165.015701681997</v>
          </cell>
        </row>
        <row r="232">
          <cell r="M232">
            <v>181.18544092021901</v>
          </cell>
          <cell r="O232">
            <v>166.11176233620699</v>
          </cell>
        </row>
        <row r="233">
          <cell r="M233">
            <v>182.181789332992</v>
          </cell>
          <cell r="O233">
            <v>169.418527858711</v>
          </cell>
        </row>
        <row r="234">
          <cell r="M234">
            <v>185.91453270191701</v>
          </cell>
          <cell r="O234">
            <v>172.37128117569301</v>
          </cell>
        </row>
        <row r="235">
          <cell r="M235">
            <v>190.70021528324099</v>
          </cell>
          <cell r="O235">
            <v>175.152341923514</v>
          </cell>
        </row>
        <row r="236">
          <cell r="M236">
            <v>193.96361572101901</v>
          </cell>
          <cell r="O236">
            <v>174.581725860847</v>
          </cell>
        </row>
        <row r="237">
          <cell r="M237">
            <v>195.946635058168</v>
          </cell>
          <cell r="O237">
            <v>175.484753496248</v>
          </cell>
        </row>
        <row r="238">
          <cell r="M238">
            <v>198.04872274577201</v>
          </cell>
          <cell r="O238">
            <v>176.468722760709</v>
          </cell>
        </row>
        <row r="239">
          <cell r="M239">
            <v>202.19666811118199</v>
          </cell>
          <cell r="O239">
            <v>178.82768294796799</v>
          </cell>
        </row>
        <row r="240">
          <cell r="M240">
            <v>204.54095498539601</v>
          </cell>
          <cell r="O240">
            <v>179.35697960411201</v>
          </cell>
        </row>
        <row r="241">
          <cell r="M241">
            <v>204.83694097943999</v>
          </cell>
          <cell r="O241">
            <v>179.45592301563499</v>
          </cell>
        </row>
        <row r="242">
          <cell r="M242">
            <v>202.96130513206199</v>
          </cell>
          <cell r="O242">
            <v>179.887740734132</v>
          </cell>
        </row>
        <row r="243">
          <cell r="M243">
            <v>202.59095774327699</v>
          </cell>
          <cell r="O243">
            <v>179.04424595783701</v>
          </cell>
        </row>
        <row r="244">
          <cell r="M244">
            <v>204.37304808245199</v>
          </cell>
          <cell r="O244">
            <v>179.489948834448</v>
          </cell>
        </row>
        <row r="245">
          <cell r="M245">
            <v>207.20781065945499</v>
          </cell>
          <cell r="O245">
            <v>179.69394485305699</v>
          </cell>
        </row>
        <row r="246">
          <cell r="M246">
            <v>209.38800388165001</v>
          </cell>
          <cell r="O246">
            <v>181.88796275361</v>
          </cell>
        </row>
        <row r="247">
          <cell r="M247">
            <v>208.35511367851799</v>
          </cell>
          <cell r="O247">
            <v>181.64801273347101</v>
          </cell>
        </row>
        <row r="248">
          <cell r="M248">
            <v>205.972444007945</v>
          </cell>
          <cell r="O248">
            <v>181.69423521141201</v>
          </cell>
        </row>
        <row r="249">
          <cell r="M249">
            <v>205.33605299967201</v>
          </cell>
          <cell r="O249">
            <v>180.620523385772</v>
          </cell>
        </row>
        <row r="250">
          <cell r="M250">
            <v>207.47842157739899</v>
          </cell>
          <cell r="O250">
            <v>182.43099001053801</v>
          </cell>
        </row>
        <row r="251">
          <cell r="M251">
            <v>212.16014662321601</v>
          </cell>
          <cell r="O251">
            <v>184.210475412004</v>
          </cell>
        </row>
        <row r="252">
          <cell r="M252">
            <v>214.58188970039001</v>
          </cell>
          <cell r="O252">
            <v>187.516910709651</v>
          </cell>
        </row>
        <row r="253">
          <cell r="M253">
            <v>215.703917051974</v>
          </cell>
          <cell r="O253">
            <v>189.22191160981399</v>
          </cell>
        </row>
        <row r="254">
          <cell r="M254">
            <v>214.26124060540801</v>
          </cell>
          <cell r="O254">
            <v>190.432083808492</v>
          </cell>
        </row>
        <row r="255">
          <cell r="M255">
            <v>214.663940763461</v>
          </cell>
          <cell r="O255">
            <v>191.353385276898</v>
          </cell>
        </row>
        <row r="256">
          <cell r="M256">
            <v>215.87262302828501</v>
          </cell>
          <cell r="O256">
            <v>191.50987921882901</v>
          </cell>
        </row>
        <row r="257">
          <cell r="M257">
            <v>217.85791334327001</v>
          </cell>
          <cell r="O257">
            <v>191.03851720378699</v>
          </cell>
        </row>
        <row r="258">
          <cell r="M258">
            <v>219.43303016412</v>
          </cell>
          <cell r="O258">
            <v>188.590711249137</v>
          </cell>
        </row>
        <row r="259">
          <cell r="M259">
            <v>219.58499114862801</v>
          </cell>
          <cell r="O259">
            <v>187.00396379747701</v>
          </cell>
        </row>
        <row r="260">
          <cell r="M260">
            <v>220.074444429561</v>
          </cell>
          <cell r="O260">
            <v>187.577130406202</v>
          </cell>
        </row>
        <row r="261">
          <cell r="M261">
            <v>220.330626423008</v>
          </cell>
          <cell r="O261">
            <v>191.317202452012</v>
          </cell>
        </row>
        <row r="262">
          <cell r="M262">
            <v>221.72427407926901</v>
          </cell>
          <cell r="O262">
            <v>195.56008083489999</v>
          </cell>
        </row>
        <row r="263">
          <cell r="M263">
            <v>223.12641952663199</v>
          </cell>
          <cell r="O263">
            <v>198.494123486299</v>
          </cell>
        </row>
        <row r="264">
          <cell r="M264">
            <v>224.897618070958</v>
          </cell>
          <cell r="O264">
            <v>198.28360938178801</v>
          </cell>
        </row>
        <row r="265">
          <cell r="M265">
            <v>226.41602336456199</v>
          </cell>
          <cell r="O265">
            <v>198.29574920326999</v>
          </cell>
        </row>
        <row r="266">
          <cell r="M266">
            <v>226.993289267638</v>
          </cell>
          <cell r="O266">
            <v>198.85993742993199</v>
          </cell>
        </row>
        <row r="267">
          <cell r="M267">
            <v>226.46951507975601</v>
          </cell>
          <cell r="O267">
            <v>201.38090553466299</v>
          </cell>
        </row>
        <row r="268">
          <cell r="M268">
            <v>225.838244069822</v>
          </cell>
          <cell r="O268">
            <v>202.58948207131601</v>
          </cell>
        </row>
        <row r="269">
          <cell r="M269">
            <v>226.941759762673</v>
          </cell>
          <cell r="O269">
            <v>202.42852016981999</v>
          </cell>
        </row>
        <row r="270">
          <cell r="M270">
            <v>229.411765888996</v>
          </cell>
          <cell r="O270">
            <v>201.31379254310201</v>
          </cell>
        </row>
        <row r="271">
          <cell r="M271">
            <v>233.06473383166599</v>
          </cell>
          <cell r="O271">
            <v>202.63826225834299</v>
          </cell>
        </row>
        <row r="272">
          <cell r="M272">
            <v>234.34526148168499</v>
          </cell>
          <cell r="O272">
            <v>205.81431522475299</v>
          </cell>
        </row>
        <row r="273">
          <cell r="M273">
            <v>233.65932643040901</v>
          </cell>
          <cell r="O273">
            <v>209.04016666989301</v>
          </cell>
        </row>
        <row r="274">
          <cell r="M274">
            <v>230.69381789023601</v>
          </cell>
          <cell r="O274">
            <v>208.35402125263801</v>
          </cell>
        </row>
        <row r="275">
          <cell r="M275">
            <v>229.52835128290101</v>
          </cell>
          <cell r="O275">
            <v>206.20129532440299</v>
          </cell>
        </row>
        <row r="276">
          <cell r="M276">
            <v>228.73004806095901</v>
          </cell>
          <cell r="O276">
            <v>205.55740142907001</v>
          </cell>
        </row>
        <row r="277">
          <cell r="M277">
            <v>231.23447277352699</v>
          </cell>
          <cell r="O277">
            <v>207.52669700878801</v>
          </cell>
        </row>
        <row r="278">
          <cell r="M278">
            <v>234.179338832376</v>
          </cell>
          <cell r="O278">
            <v>209.64695067812201</v>
          </cell>
        </row>
        <row r="279">
          <cell r="M279">
            <v>240.403058375689</v>
          </cell>
          <cell r="O279">
            <v>209.39180584808801</v>
          </cell>
        </row>
        <row r="280">
          <cell r="M280">
            <v>244.588973310402</v>
          </cell>
          <cell r="O280">
            <v>208.44173001229001</v>
          </cell>
        </row>
        <row r="281">
          <cell r="M281">
            <v>247.008376379824</v>
          </cell>
          <cell r="O281">
            <v>208.05076527973199</v>
          </cell>
        </row>
        <row r="282">
          <cell r="M282">
            <v>245.814352060711</v>
          </cell>
          <cell r="O282">
            <v>209.52522947204201</v>
          </cell>
        </row>
        <row r="283">
          <cell r="M283">
            <v>244.75498136425401</v>
          </cell>
          <cell r="O283">
            <v>211.72258922750601</v>
          </cell>
        </row>
        <row r="284">
          <cell r="M284">
            <v>246.288838036415</v>
          </cell>
          <cell r="O284">
            <v>213.615444657941</v>
          </cell>
        </row>
        <row r="285">
          <cell r="M285">
            <v>250.591238082046</v>
          </cell>
          <cell r="O285">
            <v>216.165530893419</v>
          </cell>
        </row>
        <row r="286">
          <cell r="M286">
            <v>255.147777338954</v>
          </cell>
          <cell r="O286">
            <v>218.64266390850699</v>
          </cell>
        </row>
        <row r="287">
          <cell r="M287">
            <v>259.553680132453</v>
          </cell>
          <cell r="O287">
            <v>221.667041410042</v>
          </cell>
        </row>
        <row r="288">
          <cell r="M288">
            <v>262.82069947931399</v>
          </cell>
          <cell r="O288">
            <v>222.91830191941699</v>
          </cell>
        </row>
        <row r="289">
          <cell r="M289">
            <v>266.97539982208599</v>
          </cell>
          <cell r="O289">
            <v>223.18267922121899</v>
          </cell>
        </row>
        <row r="290">
          <cell r="M290">
            <v>268.96915916286599</v>
          </cell>
          <cell r="O290">
            <v>222.547184307647</v>
          </cell>
        </row>
        <row r="291">
          <cell r="M291">
            <v>274.985091017831</v>
          </cell>
          <cell r="O291">
            <v>221.34465213880699</v>
          </cell>
        </row>
        <row r="292">
          <cell r="M292">
            <v>279.29489618308799</v>
          </cell>
          <cell r="O292">
            <v>221.10656836369401</v>
          </cell>
        </row>
        <row r="293">
          <cell r="M293">
            <v>283.24249707685698</v>
          </cell>
          <cell r="O293">
            <v>221.727814015311</v>
          </cell>
        </row>
        <row r="294">
          <cell r="M294">
            <v>281.35060624414001</v>
          </cell>
          <cell r="O294">
            <v>223.38384649151499</v>
          </cell>
        </row>
        <row r="295">
          <cell r="M295">
            <v>281.17321923293099</v>
          </cell>
          <cell r="O295">
            <v>224.87437866057499</v>
          </cell>
        </row>
        <row r="296">
          <cell r="M296">
            <v>284.38505501523099</v>
          </cell>
          <cell r="O296">
            <v>225.871337034693</v>
          </cell>
        </row>
        <row r="297">
          <cell r="M297">
            <v>293.17578567498799</v>
          </cell>
          <cell r="O297">
            <v>226.81870251850501</v>
          </cell>
        </row>
        <row r="298">
          <cell r="M298">
            <v>300.12654480771101</v>
          </cell>
          <cell r="O298">
            <v>225.600117662917</v>
          </cell>
        </row>
        <row r="299">
          <cell r="M299">
            <v>302.356613493748</v>
          </cell>
          <cell r="O299">
            <v>224.178672540181</v>
          </cell>
        </row>
        <row r="300">
          <cell r="M300">
            <v>299.97739700085498</v>
          </cell>
          <cell r="O300">
            <v>223.24200695369399</v>
          </cell>
        </row>
        <row r="301">
          <cell r="M301">
            <v>299.81754415412303</v>
          </cell>
          <cell r="O301">
            <v>225.21124219397399</v>
          </cell>
        </row>
        <row r="302">
          <cell r="M302">
            <v>299.00063150652898</v>
          </cell>
          <cell r="O302">
            <v>228.24009346868499</v>
          </cell>
        </row>
        <row r="303">
          <cell r="M303">
            <v>300.88904546609501</v>
          </cell>
          <cell r="O303">
            <v>232.21608772574001</v>
          </cell>
        </row>
        <row r="304">
          <cell r="M304">
            <v>299.05879414987697</v>
          </cell>
          <cell r="O304">
            <v>235.92033350293499</v>
          </cell>
        </row>
        <row r="305">
          <cell r="M305">
            <v>297.37368961659701</v>
          </cell>
          <cell r="O305">
            <v>237.609300768792</v>
          </cell>
        </row>
        <row r="306">
          <cell r="M306">
            <v>295.327860981166</v>
          </cell>
          <cell r="O306">
            <v>237.56980603790601</v>
          </cell>
        </row>
        <row r="307">
          <cell r="M307">
            <v>295.39416615979098</v>
          </cell>
          <cell r="O307">
            <v>236.33859935770201</v>
          </cell>
        </row>
        <row r="308">
          <cell r="M308">
            <v>297.00055953336903</v>
          </cell>
          <cell r="O308">
            <v>238.45472789620601</v>
          </cell>
        </row>
        <row r="309">
          <cell r="M309">
            <v>297.42820703907898</v>
          </cell>
          <cell r="O309">
            <v>240.78847076134701</v>
          </cell>
        </row>
        <row r="310">
          <cell r="M310">
            <v>301.55724838686001</v>
          </cell>
          <cell r="O310">
            <v>244.41442134038701</v>
          </cell>
        </row>
        <row r="311">
          <cell r="M311">
            <v>302.634146735603</v>
          </cell>
          <cell r="O311">
            <v>248.479954173317</v>
          </cell>
        </row>
        <row r="312">
          <cell r="M312">
            <v>307.411505176513</v>
          </cell>
          <cell r="O312">
            <v>255.38842964884</v>
          </cell>
        </row>
        <row r="313">
          <cell r="M313">
            <v>307.59133335015798</v>
          </cell>
          <cell r="O313">
            <v>263.264130671408</v>
          </cell>
        </row>
        <row r="314">
          <cell r="M314">
            <v>308.91660717621198</v>
          </cell>
          <cell r="O314">
            <v>269.59081808079202</v>
          </cell>
        </row>
        <row r="315">
          <cell r="M315">
            <v>306.63569917906</v>
          </cell>
          <cell r="O315">
            <v>274.238792842637</v>
          </cell>
        </row>
        <row r="316">
          <cell r="M316">
            <v>307.14764787622403</v>
          </cell>
          <cell r="O316">
            <v>280.35485161215797</v>
          </cell>
        </row>
        <row r="317">
          <cell r="M317">
            <v>303.99340842124798</v>
          </cell>
          <cell r="O317">
            <v>285.65463537779999</v>
          </cell>
        </row>
        <row r="318">
          <cell r="M318">
            <v>306.22789981970999</v>
          </cell>
          <cell r="O318">
            <v>289.05786606865098</v>
          </cell>
        </row>
        <row r="319">
          <cell r="M319">
            <v>306.33325211950699</v>
          </cell>
          <cell r="O319">
            <v>285.44341386601798</v>
          </cell>
        </row>
        <row r="320">
          <cell r="M320">
            <v>309.84389811153</v>
          </cell>
          <cell r="O320">
            <v>282.65024006751202</v>
          </cell>
        </row>
        <row r="321">
          <cell r="M321">
            <v>310.17950734846403</v>
          </cell>
          <cell r="O321">
            <v>283.23227225942497</v>
          </cell>
        </row>
        <row r="322">
          <cell r="M322">
            <v>311.99114516198699</v>
          </cell>
          <cell r="O322">
            <v>289.471610547149</v>
          </cell>
        </row>
        <row r="323">
          <cell r="M323">
            <v>309.38213266159403</v>
          </cell>
          <cell r="O323">
            <v>295.374969838006</v>
          </cell>
        </row>
        <row r="324">
          <cell r="M324">
            <v>308.88507088485898</v>
          </cell>
          <cell r="O324">
            <v>299.19293930807402</v>
          </cell>
        </row>
        <row r="325">
          <cell r="M325">
            <v>309.49088827074098</v>
          </cell>
          <cell r="O325">
            <v>297.11347285172502</v>
          </cell>
        </row>
        <row r="326">
          <cell r="M326">
            <v>312.99996312017601</v>
          </cell>
          <cell r="O326">
            <v>292.17992238729403</v>
          </cell>
        </row>
        <row r="327">
          <cell r="M327">
            <v>313.400459682632</v>
          </cell>
          <cell r="O327">
            <v>283.29939412944202</v>
          </cell>
        </row>
        <row r="328">
          <cell r="M328">
            <v>311.31481197170501</v>
          </cell>
          <cell r="O328">
            <v>277.78644037978302</v>
          </cell>
        </row>
        <row r="329">
          <cell r="M329">
            <v>307.23686924523201</v>
          </cell>
          <cell r="O329">
            <v>273.949202101769</v>
          </cell>
        </row>
        <row r="330">
          <cell r="M330">
            <v>308.95549184630102</v>
          </cell>
          <cell r="O330">
            <v>272.478996037998</v>
          </cell>
        </row>
        <row r="331">
          <cell r="M331">
            <v>312.57667398611699</v>
          </cell>
          <cell r="O331">
            <v>270.13562428336002</v>
          </cell>
        </row>
        <row r="332">
          <cell r="M332">
            <v>316.96646774653999</v>
          </cell>
          <cell r="O332">
            <v>264.97143406559297</v>
          </cell>
        </row>
        <row r="333">
          <cell r="M333">
            <v>314.28605013324801</v>
          </cell>
          <cell r="O333">
            <v>263.00614204004103</v>
          </cell>
        </row>
        <row r="334">
          <cell r="M334">
            <v>313.330189390702</v>
          </cell>
          <cell r="O334">
            <v>262.10591103602098</v>
          </cell>
        </row>
        <row r="335">
          <cell r="M335">
            <v>310.03527322526003</v>
          </cell>
          <cell r="O335">
            <v>267.12616105747202</v>
          </cell>
        </row>
        <row r="336">
          <cell r="M336">
            <v>311.01028830216802</v>
          </cell>
          <cell r="O336">
            <v>267.980885281849</v>
          </cell>
        </row>
        <row r="337">
          <cell r="O337">
            <v>268.81836935787402</v>
          </cell>
        </row>
        <row r="338">
          <cell r="O338">
            <v>263.80440092089702</v>
          </cell>
        </row>
        <row r="339">
          <cell r="O339">
            <v>259.62524464633401</v>
          </cell>
        </row>
        <row r="340">
          <cell r="O340">
            <v>253.14840092575301</v>
          </cell>
        </row>
        <row r="341">
          <cell r="O341">
            <v>250.00326970419999</v>
          </cell>
        </row>
        <row r="342">
          <cell r="O342">
            <v>244.286485427325</v>
          </cell>
        </row>
        <row r="343">
          <cell r="O343">
            <v>241.432218706193</v>
          </cell>
        </row>
        <row r="344">
          <cell r="O344">
            <v>237.19792968480101</v>
          </cell>
        </row>
        <row r="345">
          <cell r="O345">
            <v>239.27473833545099</v>
          </cell>
        </row>
        <row r="346">
          <cell r="O346">
            <v>239.36165901696299</v>
          </cell>
        </row>
        <row r="347">
          <cell r="O347">
            <v>240.19638890909499</v>
          </cell>
        </row>
        <row r="348">
          <cell r="O348">
            <v>237.928645781265</v>
          </cell>
        </row>
        <row r="349">
          <cell r="O349">
            <v>238.73920508971301</v>
          </cell>
        </row>
        <row r="350">
          <cell r="O350">
            <v>240.94978231820801</v>
          </cell>
        </row>
        <row r="351">
          <cell r="O351">
            <v>244.97349548641401</v>
          </cell>
        </row>
        <row r="352">
          <cell r="O352">
            <v>245.90752286018599</v>
          </cell>
        </row>
        <row r="353">
          <cell r="O353">
            <v>246.304308329186</v>
          </cell>
        </row>
        <row r="354">
          <cell r="O354">
            <v>243.87806358931701</v>
          </cell>
        </row>
        <row r="355">
          <cell r="O355">
            <v>244.49807415283399</v>
          </cell>
        </row>
        <row r="356">
          <cell r="O356">
            <v>241.38883659187701</v>
          </cell>
        </row>
        <row r="357">
          <cell r="O357">
            <v>237.90963427027501</v>
          </cell>
        </row>
        <row r="358">
          <cell r="O358">
            <v>233.061252999863</v>
          </cell>
        </row>
        <row r="359">
          <cell r="O359">
            <v>232.13282164365</v>
          </cell>
        </row>
        <row r="360">
          <cell r="O360">
            <v>235.21831682877499</v>
          </cell>
        </row>
      </sheetData>
      <sheetData sheetId="1">
        <row r="5">
          <cell r="M5" t="str">
            <v>U.S. Investment Grade</v>
          </cell>
          <cell r="N5" t="str">
            <v>U.S. General Commercial</v>
          </cell>
        </row>
        <row r="6">
          <cell r="M6">
            <v>84.099252230867805</v>
          </cell>
          <cell r="N6">
            <v>76.176008746943396</v>
          </cell>
        </row>
        <row r="7">
          <cell r="M7">
            <v>83.516269612495904</v>
          </cell>
          <cell r="N7">
            <v>76.313453877754895</v>
          </cell>
        </row>
        <row r="8">
          <cell r="M8">
            <v>83.885517666438304</v>
          </cell>
          <cell r="N8">
            <v>76.166915348259394</v>
          </cell>
        </row>
        <row r="9">
          <cell r="M9">
            <v>85.640317893572004</v>
          </cell>
          <cell r="N9">
            <v>76.880169725135403</v>
          </cell>
        </row>
        <row r="10">
          <cell r="M10">
            <v>86.924961137734499</v>
          </cell>
          <cell r="N10">
            <v>77.797701440094798</v>
          </cell>
        </row>
        <row r="11">
          <cell r="M11">
            <v>86.505706693749403</v>
          </cell>
          <cell r="N11">
            <v>79.293577087633395</v>
          </cell>
        </row>
        <row r="12">
          <cell r="M12">
            <v>85.407299540392799</v>
          </cell>
          <cell r="N12">
            <v>79.267246078784098</v>
          </cell>
        </row>
        <row r="13">
          <cell r="M13">
            <v>83.660418006119897</v>
          </cell>
          <cell r="N13">
            <v>78.875608555579802</v>
          </cell>
        </row>
        <row r="14">
          <cell r="M14">
            <v>85.091766823577501</v>
          </cell>
          <cell r="N14">
            <v>78.339023473934105</v>
          </cell>
        </row>
        <row r="15">
          <cell r="M15">
            <v>86.394268227197401</v>
          </cell>
          <cell r="N15">
            <v>79.432397090706999</v>
          </cell>
        </row>
        <row r="16">
          <cell r="M16">
            <v>90.209883523833497</v>
          </cell>
          <cell r="N16">
            <v>80.882466659152698</v>
          </cell>
        </row>
        <row r="17">
          <cell r="M17">
            <v>91.1970386984284</v>
          </cell>
          <cell r="N17">
            <v>82.333599601885197</v>
          </cell>
        </row>
        <row r="18">
          <cell r="M18">
            <v>91.334136257143598</v>
          </cell>
          <cell r="N18">
            <v>82.561377269356001</v>
          </cell>
        </row>
        <row r="19">
          <cell r="M19">
            <v>87.970423475762999</v>
          </cell>
          <cell r="N19">
            <v>82.747330409144197</v>
          </cell>
        </row>
        <row r="20">
          <cell r="M20">
            <v>86.887015776144906</v>
          </cell>
          <cell r="N20">
            <v>83.194525191832298</v>
          </cell>
        </row>
        <row r="21">
          <cell r="M21">
            <v>87.484423019740504</v>
          </cell>
          <cell r="N21">
            <v>84.479799859457003</v>
          </cell>
        </row>
        <row r="22">
          <cell r="M22">
            <v>92.220745485072001</v>
          </cell>
          <cell r="N22">
            <v>85.346210084996102</v>
          </cell>
        </row>
        <row r="23">
          <cell r="M23">
            <v>94.489161628656106</v>
          </cell>
          <cell r="N23">
            <v>86.275230704670193</v>
          </cell>
        </row>
        <row r="24">
          <cell r="M24">
            <v>97.029991894087203</v>
          </cell>
          <cell r="N24">
            <v>86.320208292286097</v>
          </cell>
        </row>
        <row r="25">
          <cell r="M25">
            <v>95.555660005117602</v>
          </cell>
          <cell r="N25">
            <v>86.865469359886802</v>
          </cell>
        </row>
        <row r="26">
          <cell r="M26">
            <v>95.827156431654501</v>
          </cell>
          <cell r="N26">
            <v>87.364978292014598</v>
          </cell>
        </row>
        <row r="27">
          <cell r="M27">
            <v>94.424933921596804</v>
          </cell>
          <cell r="N27">
            <v>88.353274262703195</v>
          </cell>
        </row>
        <row r="28">
          <cell r="M28">
            <v>96.156938205291695</v>
          </cell>
          <cell r="N28">
            <v>89.252275277092295</v>
          </cell>
        </row>
        <row r="29">
          <cell r="M29">
            <v>95.825627690288798</v>
          </cell>
          <cell r="N29">
            <v>90.119588208290097</v>
          </cell>
        </row>
        <row r="30">
          <cell r="M30">
            <v>97.845630839301407</v>
          </cell>
          <cell r="N30">
            <v>91.077622824753306</v>
          </cell>
        </row>
        <row r="31">
          <cell r="M31">
            <v>97.656917475659995</v>
          </cell>
          <cell r="N31">
            <v>91.593145085404004</v>
          </cell>
        </row>
        <row r="32">
          <cell r="M32">
            <v>98.808930681588507</v>
          </cell>
          <cell r="N32">
            <v>92.162838343579196</v>
          </cell>
        </row>
        <row r="33">
          <cell r="M33">
            <v>97.425096657278402</v>
          </cell>
          <cell r="N33">
            <v>93.137265927118705</v>
          </cell>
        </row>
        <row r="34">
          <cell r="M34">
            <v>98.945025405917804</v>
          </cell>
          <cell r="N34">
            <v>94.980016570682295</v>
          </cell>
        </row>
        <row r="35">
          <cell r="M35">
            <v>101.685611251157</v>
          </cell>
          <cell r="N35">
            <v>96.815936587116298</v>
          </cell>
        </row>
        <row r="36">
          <cell r="M36">
            <v>105.96966266579901</v>
          </cell>
          <cell r="N36">
            <v>96.752802786830898</v>
          </cell>
        </row>
        <row r="37">
          <cell r="M37">
            <v>107.143956118098</v>
          </cell>
          <cell r="N37">
            <v>95.802879734849498</v>
          </cell>
        </row>
        <row r="38">
          <cell r="M38">
            <v>105.12362401037301</v>
          </cell>
          <cell r="N38">
            <v>95.380666706263298</v>
          </cell>
        </row>
        <row r="39">
          <cell r="M39">
            <v>102.10709542741</v>
          </cell>
          <cell r="N39">
            <v>96.965125198474198</v>
          </cell>
        </row>
        <row r="40">
          <cell r="M40">
            <v>100.200972049052</v>
          </cell>
          <cell r="N40">
            <v>98.847203938418005</v>
          </cell>
        </row>
        <row r="41">
          <cell r="M41">
            <v>100</v>
          </cell>
          <cell r="N41">
            <v>100</v>
          </cell>
        </row>
        <row r="42">
          <cell r="M42">
            <v>101.505374601672</v>
          </cell>
          <cell r="N42">
            <v>100.07432350312899</v>
          </cell>
        </row>
        <row r="43">
          <cell r="M43">
            <v>104.18017465929999</v>
          </cell>
          <cell r="N43">
            <v>99.811543668812604</v>
          </cell>
        </row>
        <row r="44">
          <cell r="M44">
            <v>105.318002762373</v>
          </cell>
          <cell r="N44">
            <v>99.643505042294905</v>
          </cell>
        </row>
        <row r="45">
          <cell r="M45">
            <v>104.260579236867</v>
          </cell>
          <cell r="N45">
            <v>99.720819114479895</v>
          </cell>
        </row>
        <row r="46">
          <cell r="M46">
            <v>103.26664090689501</v>
          </cell>
          <cell r="N46">
            <v>100.22073242569699</v>
          </cell>
        </row>
        <row r="47">
          <cell r="M47">
            <v>103.583260715685</v>
          </cell>
          <cell r="N47">
            <v>101.80763908677601</v>
          </cell>
        </row>
        <row r="48">
          <cell r="M48">
            <v>105.87441157767699</v>
          </cell>
          <cell r="N48">
            <v>103.63895052226999</v>
          </cell>
        </row>
        <row r="49">
          <cell r="M49">
            <v>108.07963609639501</v>
          </cell>
          <cell r="N49">
            <v>105.616917015151</v>
          </cell>
        </row>
        <row r="50">
          <cell r="M50">
            <v>108.07987029974601</v>
          </cell>
          <cell r="N50">
            <v>106.726628197217</v>
          </cell>
        </row>
        <row r="51">
          <cell r="M51">
            <v>104.83726466063101</v>
          </cell>
          <cell r="N51">
            <v>106.48436885494699</v>
          </cell>
        </row>
        <row r="52">
          <cell r="M52">
            <v>103.454277809492</v>
          </cell>
          <cell r="N52">
            <v>105.42907511182</v>
          </cell>
        </row>
        <row r="53">
          <cell r="M53">
            <v>102.945929000471</v>
          </cell>
          <cell r="N53">
            <v>104.055473290419</v>
          </cell>
        </row>
        <row r="54">
          <cell r="M54">
            <v>104.365990316249</v>
          </cell>
          <cell r="N54">
            <v>104.473643432061</v>
          </cell>
        </row>
        <row r="55">
          <cell r="M55">
            <v>103.336378505692</v>
          </cell>
          <cell r="N55">
            <v>105.994645215093</v>
          </cell>
        </row>
        <row r="56">
          <cell r="M56">
            <v>102.295255003522</v>
          </cell>
          <cell r="N56">
            <v>108.381545825412</v>
          </cell>
        </row>
        <row r="57">
          <cell r="M57">
            <v>101.310341255917</v>
          </cell>
          <cell r="N57">
            <v>109.588257282782</v>
          </cell>
        </row>
        <row r="58">
          <cell r="M58">
            <v>101.221677749148</v>
          </cell>
          <cell r="N58">
            <v>110.393419607372</v>
          </cell>
        </row>
        <row r="59">
          <cell r="M59">
            <v>101.70299341834</v>
          </cell>
          <cell r="N59">
            <v>110.886581030638</v>
          </cell>
        </row>
        <row r="60">
          <cell r="M60">
            <v>102.45873498144</v>
          </cell>
          <cell r="N60">
            <v>111.81595502899999</v>
          </cell>
        </row>
        <row r="61">
          <cell r="M61">
            <v>105.17161572859</v>
          </cell>
          <cell r="N61">
            <v>112.690187069921</v>
          </cell>
        </row>
        <row r="62">
          <cell r="M62">
            <v>107.40403691858999</v>
          </cell>
          <cell r="N62">
            <v>114.031363528532</v>
          </cell>
        </row>
        <row r="63">
          <cell r="M63">
            <v>110.276604860102</v>
          </cell>
          <cell r="N63">
            <v>115.758812025674</v>
          </cell>
        </row>
        <row r="64">
          <cell r="M64">
            <v>110.364438029517</v>
          </cell>
          <cell r="N64">
            <v>117.87382373621099</v>
          </cell>
        </row>
        <row r="65">
          <cell r="M65">
            <v>109.860948456095</v>
          </cell>
          <cell r="N65">
            <v>119.25939330516201</v>
          </cell>
        </row>
        <row r="66">
          <cell r="M66">
            <v>108.357151529451</v>
          </cell>
          <cell r="N66">
            <v>119.32593648960599</v>
          </cell>
        </row>
        <row r="67">
          <cell r="M67">
            <v>108.917722921544</v>
          </cell>
          <cell r="N67">
            <v>119.018642497366</v>
          </cell>
        </row>
        <row r="68">
          <cell r="M68">
            <v>111.195282238167</v>
          </cell>
          <cell r="N68">
            <v>119.63428177955301</v>
          </cell>
        </row>
        <row r="69">
          <cell r="M69">
            <v>113.65592031659</v>
          </cell>
          <cell r="N69">
            <v>121.209955517819</v>
          </cell>
        </row>
        <row r="70">
          <cell r="M70">
            <v>114.934747898461</v>
          </cell>
          <cell r="N70">
            <v>122.77430097027199</v>
          </cell>
        </row>
        <row r="71">
          <cell r="M71">
            <v>114.267870418976</v>
          </cell>
          <cell r="N71">
            <v>123.906527339243</v>
          </cell>
        </row>
        <row r="72">
          <cell r="M72">
            <v>113.398221843746</v>
          </cell>
          <cell r="N72">
            <v>125.306875640871</v>
          </cell>
        </row>
        <row r="73">
          <cell r="M73">
            <v>112.808910794074</v>
          </cell>
          <cell r="N73">
            <v>127.050161213892</v>
          </cell>
        </row>
        <row r="74">
          <cell r="M74">
            <v>113.62765227886599</v>
          </cell>
          <cell r="N74">
            <v>128.99221340136199</v>
          </cell>
        </row>
        <row r="75">
          <cell r="M75">
            <v>115.058923302674</v>
          </cell>
          <cell r="N75">
            <v>129.986848881257</v>
          </cell>
        </row>
        <row r="76">
          <cell r="M76">
            <v>116.40794738574201</v>
          </cell>
          <cell r="N76">
            <v>130.219171692776</v>
          </cell>
        </row>
        <row r="77">
          <cell r="M77">
            <v>116.972061079285</v>
          </cell>
          <cell r="N77">
            <v>130.77457161989</v>
          </cell>
        </row>
        <row r="78">
          <cell r="M78">
            <v>117.47063264137201</v>
          </cell>
          <cell r="N78">
            <v>132.049443984227</v>
          </cell>
        </row>
        <row r="79">
          <cell r="M79">
            <v>119.568981207614</v>
          </cell>
          <cell r="N79">
            <v>134.57621661371201</v>
          </cell>
        </row>
        <row r="80">
          <cell r="M80">
            <v>121.954008161082</v>
          </cell>
          <cell r="N80">
            <v>137.13290506919901</v>
          </cell>
        </row>
        <row r="81">
          <cell r="M81">
            <v>123.982246583361</v>
          </cell>
          <cell r="N81">
            <v>139.80038812414099</v>
          </cell>
        </row>
        <row r="82">
          <cell r="M82">
            <v>124.257894601727</v>
          </cell>
          <cell r="N82">
            <v>141.56858537990999</v>
          </cell>
        </row>
        <row r="83">
          <cell r="M83">
            <v>125.173026456312</v>
          </cell>
          <cell r="N83">
            <v>143.936954496054</v>
          </cell>
        </row>
        <row r="84">
          <cell r="M84">
            <v>125.911617817066</v>
          </cell>
          <cell r="N84">
            <v>146.14815347460399</v>
          </cell>
        </row>
        <row r="85">
          <cell r="M85">
            <v>128.097070681887</v>
          </cell>
          <cell r="N85">
            <v>148.50411042345601</v>
          </cell>
        </row>
        <row r="86">
          <cell r="M86">
            <v>129.82867114640101</v>
          </cell>
          <cell r="N86">
            <v>149.29983116539901</v>
          </cell>
        </row>
        <row r="87">
          <cell r="M87">
            <v>131.64873253762099</v>
          </cell>
          <cell r="N87">
            <v>148.62989687368301</v>
          </cell>
        </row>
        <row r="88">
          <cell r="M88">
            <v>131.56395075608401</v>
          </cell>
          <cell r="N88">
            <v>148.38379216823</v>
          </cell>
        </row>
        <row r="89">
          <cell r="M89">
            <v>132.05866447175299</v>
          </cell>
          <cell r="N89">
            <v>149.88377609342399</v>
          </cell>
        </row>
        <row r="90">
          <cell r="M90">
            <v>131.815208673179</v>
          </cell>
          <cell r="N90">
            <v>153.72967763553299</v>
          </cell>
        </row>
        <row r="91">
          <cell r="M91">
            <v>134.49807894244501</v>
          </cell>
          <cell r="N91">
            <v>157.658345466599</v>
          </cell>
        </row>
        <row r="92">
          <cell r="M92">
            <v>136.045459174375</v>
          </cell>
          <cell r="N92">
            <v>161.42194785553301</v>
          </cell>
        </row>
        <row r="93">
          <cell r="M93">
            <v>138.101136330895</v>
          </cell>
          <cell r="N93">
            <v>163.716856894215</v>
          </cell>
        </row>
        <row r="94">
          <cell r="M94">
            <v>139.26525846120001</v>
          </cell>
          <cell r="N94">
            <v>165.75175475064199</v>
          </cell>
        </row>
        <row r="95">
          <cell r="M95">
            <v>140.766439773851</v>
          </cell>
          <cell r="N95">
            <v>167.40326153203301</v>
          </cell>
        </row>
        <row r="96">
          <cell r="M96">
            <v>144.33554160069701</v>
          </cell>
          <cell r="N96">
            <v>168.828386059547</v>
          </cell>
        </row>
        <row r="97">
          <cell r="M97">
            <v>148.15828954686401</v>
          </cell>
          <cell r="N97">
            <v>170.60615398890101</v>
          </cell>
        </row>
        <row r="98">
          <cell r="M98">
            <v>152.140851993041</v>
          </cell>
          <cell r="N98">
            <v>171.62576501578201</v>
          </cell>
        </row>
        <row r="99">
          <cell r="M99">
            <v>152.595764046932</v>
          </cell>
          <cell r="N99">
            <v>172.933542956737</v>
          </cell>
        </row>
        <row r="100">
          <cell r="M100">
            <v>151.23290543566401</v>
          </cell>
          <cell r="N100">
            <v>173.143362892613</v>
          </cell>
        </row>
        <row r="101">
          <cell r="M101">
            <v>150.52293775575001</v>
          </cell>
          <cell r="N101">
            <v>175.37489813824399</v>
          </cell>
        </row>
        <row r="102">
          <cell r="M102">
            <v>151.040149114065</v>
          </cell>
          <cell r="N102">
            <v>177.229265952736</v>
          </cell>
        </row>
        <row r="103">
          <cell r="M103">
            <v>153.537654966784</v>
          </cell>
          <cell r="N103">
            <v>179.89839816654199</v>
          </cell>
        </row>
        <row r="104">
          <cell r="M104">
            <v>154.295396255258</v>
          </cell>
          <cell r="N104">
            <v>180.36273782983901</v>
          </cell>
        </row>
        <row r="105">
          <cell r="M105">
            <v>155.47422275022299</v>
          </cell>
          <cell r="N105">
            <v>181.488817001445</v>
          </cell>
        </row>
        <row r="106">
          <cell r="M106">
            <v>155.106093586019</v>
          </cell>
          <cell r="N106">
            <v>182.172086747853</v>
          </cell>
        </row>
        <row r="107">
          <cell r="M107">
            <v>156.371382846279</v>
          </cell>
          <cell r="N107">
            <v>184.009114374555</v>
          </cell>
        </row>
        <row r="108">
          <cell r="M108">
            <v>156.25777469712301</v>
          </cell>
          <cell r="N108">
            <v>183.80413400980899</v>
          </cell>
        </row>
        <row r="109">
          <cell r="M109">
            <v>157.27144431808301</v>
          </cell>
          <cell r="N109">
            <v>182.75468089165</v>
          </cell>
        </row>
        <row r="110">
          <cell r="M110">
            <v>156.53466586003799</v>
          </cell>
          <cell r="N110">
            <v>180.59479110625901</v>
          </cell>
        </row>
        <row r="111">
          <cell r="M111">
            <v>157.41574402988999</v>
          </cell>
          <cell r="N111">
            <v>178.76985259830099</v>
          </cell>
        </row>
        <row r="112">
          <cell r="M112">
            <v>158.47205188689401</v>
          </cell>
          <cell r="N112">
            <v>178.744230900237</v>
          </cell>
        </row>
        <row r="113">
          <cell r="M113">
            <v>162.281886060647</v>
          </cell>
          <cell r="N113">
            <v>179.67685791933201</v>
          </cell>
        </row>
        <row r="114">
          <cell r="M114">
            <v>164.93086382289201</v>
          </cell>
          <cell r="N114">
            <v>182.45934383324101</v>
          </cell>
        </row>
        <row r="115">
          <cell r="M115">
            <v>167.77280611280599</v>
          </cell>
          <cell r="N115">
            <v>184.54827956402701</v>
          </cell>
        </row>
        <row r="116">
          <cell r="M116">
            <v>167.26688301909499</v>
          </cell>
          <cell r="N116">
            <v>186.80188618286499</v>
          </cell>
        </row>
        <row r="117">
          <cell r="M117">
            <v>168.537078788721</v>
          </cell>
          <cell r="N117">
            <v>188.44344412363</v>
          </cell>
        </row>
        <row r="118">
          <cell r="M118">
            <v>168.34605909357799</v>
          </cell>
          <cell r="N118">
            <v>188.767372932005</v>
          </cell>
        </row>
        <row r="119">
          <cell r="M119">
            <v>170.743503567071</v>
          </cell>
          <cell r="N119">
            <v>189.44294262754099</v>
          </cell>
        </row>
        <row r="120">
          <cell r="M120">
            <v>170.560177385949</v>
          </cell>
          <cell r="N120">
            <v>189.15571173426599</v>
          </cell>
        </row>
        <row r="121">
          <cell r="M121">
            <v>170.610794936247</v>
          </cell>
          <cell r="N121">
            <v>190.18211597068799</v>
          </cell>
        </row>
        <row r="122">
          <cell r="M122">
            <v>166.17950589715301</v>
          </cell>
          <cell r="N122">
            <v>188.970668277214</v>
          </cell>
        </row>
        <row r="123">
          <cell r="M123">
            <v>161.48708652086901</v>
          </cell>
          <cell r="N123">
            <v>186.426295974357</v>
          </cell>
        </row>
        <row r="124">
          <cell r="M124">
            <v>155.76689822015899</v>
          </cell>
          <cell r="N124">
            <v>184.23955802364401</v>
          </cell>
        </row>
        <row r="125">
          <cell r="M125">
            <v>153.901188597497</v>
          </cell>
          <cell r="N125">
            <v>183.95580201784401</v>
          </cell>
        </row>
        <row r="126">
          <cell r="M126">
            <v>154.33499757374699</v>
          </cell>
          <cell r="N126">
            <v>185.556047792291</v>
          </cell>
        </row>
        <row r="127">
          <cell r="M127">
            <v>159.053851244296</v>
          </cell>
          <cell r="N127">
            <v>184.31740219561101</v>
          </cell>
        </row>
        <row r="128">
          <cell r="M128">
            <v>161.56081538632299</v>
          </cell>
          <cell r="N128">
            <v>181.600148826793</v>
          </cell>
        </row>
        <row r="129">
          <cell r="M129">
            <v>161.168374284506</v>
          </cell>
          <cell r="N129">
            <v>178.03428943680899</v>
          </cell>
        </row>
        <row r="130">
          <cell r="M130">
            <v>156.641455338307</v>
          </cell>
          <cell r="N130">
            <v>177.007857824849</v>
          </cell>
        </row>
        <row r="131">
          <cell r="M131">
            <v>153.44171555518199</v>
          </cell>
          <cell r="N131">
            <v>176.83874137506101</v>
          </cell>
        </row>
        <row r="132">
          <cell r="M132">
            <v>153.51929628911401</v>
          </cell>
          <cell r="N132">
            <v>176.39769221295001</v>
          </cell>
        </row>
        <row r="133">
          <cell r="M133">
            <v>155.78703495130799</v>
          </cell>
          <cell r="N133">
            <v>174.67251043594499</v>
          </cell>
        </row>
        <row r="134">
          <cell r="M134">
            <v>153.97033672415</v>
          </cell>
          <cell r="N134">
            <v>170.75553811300799</v>
          </cell>
        </row>
        <row r="135">
          <cell r="M135">
            <v>145.60554104513301</v>
          </cell>
          <cell r="N135">
            <v>167.14139228169699</v>
          </cell>
        </row>
        <row r="136">
          <cell r="M136">
            <v>135.18971738084099</v>
          </cell>
          <cell r="N136">
            <v>161.82328893813599</v>
          </cell>
        </row>
        <row r="137">
          <cell r="M137">
            <v>130.46263828031499</v>
          </cell>
          <cell r="N137">
            <v>159.273134437176</v>
          </cell>
        </row>
        <row r="138">
          <cell r="M138">
            <v>128.48235380235701</v>
          </cell>
          <cell r="N138">
            <v>155.45920632612899</v>
          </cell>
        </row>
        <row r="139">
          <cell r="M139">
            <v>126.576171717013</v>
          </cell>
          <cell r="N139">
            <v>153.16400525300699</v>
          </cell>
        </row>
        <row r="140">
          <cell r="M140">
            <v>119.006868946121</v>
          </cell>
          <cell r="N140">
            <v>148.90578804753</v>
          </cell>
        </row>
        <row r="141">
          <cell r="M141">
            <v>114.925577098266</v>
          </cell>
          <cell r="N141">
            <v>145.85805407641701</v>
          </cell>
        </row>
        <row r="142">
          <cell r="M142">
            <v>110.634176189613</v>
          </cell>
          <cell r="N142">
            <v>143.83872205301799</v>
          </cell>
        </row>
        <row r="143">
          <cell r="M143">
            <v>111.35940155429699</v>
          </cell>
          <cell r="N143">
            <v>144.14535569315501</v>
          </cell>
        </row>
        <row r="144">
          <cell r="M144">
            <v>109.404833758287</v>
          </cell>
          <cell r="N144">
            <v>145.142318130668</v>
          </cell>
        </row>
        <row r="145">
          <cell r="M145">
            <v>108.357112017327</v>
          </cell>
          <cell r="N145">
            <v>144.88896842215499</v>
          </cell>
        </row>
        <row r="146">
          <cell r="M146">
            <v>105.20666849212201</v>
          </cell>
          <cell r="N146">
            <v>141.577556212573</v>
          </cell>
        </row>
        <row r="147">
          <cell r="M147">
            <v>102.783477444601</v>
          </cell>
          <cell r="N147">
            <v>136.744325316958</v>
          </cell>
        </row>
        <row r="148">
          <cell r="M148">
            <v>101.325672939835</v>
          </cell>
          <cell r="N148">
            <v>134.35427959273099</v>
          </cell>
        </row>
        <row r="149">
          <cell r="M149">
            <v>101.19303928113899</v>
          </cell>
          <cell r="N149">
            <v>134.59311184603899</v>
          </cell>
        </row>
        <row r="150">
          <cell r="M150">
            <v>100.974874238686</v>
          </cell>
          <cell r="N150">
            <v>136.830401497179</v>
          </cell>
        </row>
        <row r="151">
          <cell r="M151">
            <v>101.23927243614401</v>
          </cell>
          <cell r="N151">
            <v>138.05190994265499</v>
          </cell>
        </row>
        <row r="152">
          <cell r="M152">
            <v>102.748631794047</v>
          </cell>
          <cell r="N152">
            <v>137.12220683449701</v>
          </cell>
        </row>
        <row r="153">
          <cell r="M153">
            <v>106.58866279608201</v>
          </cell>
          <cell r="N153">
            <v>133.62324982867099</v>
          </cell>
        </row>
        <row r="154">
          <cell r="M154">
            <v>108.181314299067</v>
          </cell>
          <cell r="N154">
            <v>129.267515945946</v>
          </cell>
        </row>
        <row r="155">
          <cell r="M155">
            <v>107.868282666863</v>
          </cell>
          <cell r="N155">
            <v>127.017022510833</v>
          </cell>
        </row>
        <row r="156">
          <cell r="M156">
            <v>104.50290395405</v>
          </cell>
          <cell r="N156">
            <v>127.578170755179</v>
          </cell>
        </row>
        <row r="157">
          <cell r="M157">
            <v>103.390324707338</v>
          </cell>
          <cell r="N157">
            <v>128.90874239047801</v>
          </cell>
        </row>
        <row r="158">
          <cell r="M158">
            <v>103.49482526729101</v>
          </cell>
          <cell r="N158">
            <v>128.618259831904</v>
          </cell>
        </row>
        <row r="159">
          <cell r="M159">
            <v>106.652344790035</v>
          </cell>
          <cell r="N159">
            <v>126.569071470259</v>
          </cell>
        </row>
        <row r="160">
          <cell r="M160">
            <v>109.34207301898699</v>
          </cell>
          <cell r="N160">
            <v>124.92479936285601</v>
          </cell>
        </row>
        <row r="161">
          <cell r="M161">
            <v>112.07987027381</v>
          </cell>
          <cell r="N161">
            <v>124.855516356739</v>
          </cell>
        </row>
        <row r="162">
          <cell r="M162">
            <v>110.695320745393</v>
          </cell>
          <cell r="N162">
            <v>124.31091303989101</v>
          </cell>
        </row>
        <row r="163">
          <cell r="M163">
            <v>106.14070252145</v>
          </cell>
          <cell r="N163">
            <v>123.653818473946</v>
          </cell>
        </row>
        <row r="164">
          <cell r="M164">
            <v>101.77952689144399</v>
          </cell>
          <cell r="N164">
            <v>123.20209491236599</v>
          </cell>
        </row>
        <row r="165">
          <cell r="M165">
            <v>101.114102501101</v>
          </cell>
          <cell r="N165">
            <v>124.07879819409401</v>
          </cell>
        </row>
        <row r="166">
          <cell r="M166">
            <v>103.537259237169</v>
          </cell>
          <cell r="N166">
            <v>124.403368995471</v>
          </cell>
        </row>
        <row r="167">
          <cell r="M167">
            <v>106.35069170372201</v>
          </cell>
          <cell r="N167">
            <v>123.56423097195299</v>
          </cell>
        </row>
        <row r="168">
          <cell r="M168">
            <v>108.714439728337</v>
          </cell>
          <cell r="N168">
            <v>122.55850377997599</v>
          </cell>
        </row>
        <row r="169">
          <cell r="M169">
            <v>110.641797979782</v>
          </cell>
          <cell r="N169">
            <v>122.953567074191</v>
          </cell>
        </row>
        <row r="170">
          <cell r="M170">
            <v>112.019730475467</v>
          </cell>
          <cell r="N170">
            <v>124.457219953399</v>
          </cell>
        </row>
        <row r="171">
          <cell r="M171">
            <v>114.688436184319</v>
          </cell>
          <cell r="N171">
            <v>125.366817167965</v>
          </cell>
        </row>
        <row r="172">
          <cell r="M172">
            <v>114.823942978929</v>
          </cell>
          <cell r="N172">
            <v>125.516184667584</v>
          </cell>
        </row>
        <row r="173">
          <cell r="M173">
            <v>115.10240269578701</v>
          </cell>
          <cell r="N173">
            <v>124.910366690849</v>
          </cell>
        </row>
        <row r="174">
          <cell r="M174">
            <v>111.45622614281901</v>
          </cell>
          <cell r="N174">
            <v>123.91471499245399</v>
          </cell>
        </row>
        <row r="175">
          <cell r="M175">
            <v>109.41172247126001</v>
          </cell>
          <cell r="N175">
            <v>122.141218113181</v>
          </cell>
        </row>
        <row r="176">
          <cell r="M176">
            <v>108.534907123031</v>
          </cell>
          <cell r="N176">
            <v>122.407793314584</v>
          </cell>
        </row>
        <row r="177">
          <cell r="M177">
            <v>110.626221754932</v>
          </cell>
          <cell r="N177">
            <v>122.916419666989</v>
          </cell>
        </row>
        <row r="178">
          <cell r="M178">
            <v>111.576231006274</v>
          </cell>
          <cell r="N178">
            <v>124.606479800732</v>
          </cell>
        </row>
        <row r="179">
          <cell r="M179">
            <v>112.966587692665</v>
          </cell>
          <cell r="N179">
            <v>125.09023261860401</v>
          </cell>
        </row>
        <row r="180">
          <cell r="M180">
            <v>114.44049091797</v>
          </cell>
          <cell r="N180">
            <v>126.083128046296</v>
          </cell>
        </row>
        <row r="181">
          <cell r="M181">
            <v>117.15555517191</v>
          </cell>
          <cell r="N181">
            <v>126.98627755262901</v>
          </cell>
        </row>
        <row r="182">
          <cell r="M182">
            <v>117.904492159706</v>
          </cell>
          <cell r="N182">
            <v>128.40824481518999</v>
          </cell>
        </row>
        <row r="183">
          <cell r="M183">
            <v>118.569494447615</v>
          </cell>
          <cell r="N183">
            <v>130.48995465790301</v>
          </cell>
        </row>
        <row r="184">
          <cell r="M184">
            <v>117.30074186794199</v>
          </cell>
          <cell r="N184">
            <v>131.869048425296</v>
          </cell>
        </row>
        <row r="185">
          <cell r="M185">
            <v>117.59386533488301</v>
          </cell>
          <cell r="N185">
            <v>132.61436976973599</v>
          </cell>
        </row>
        <row r="186">
          <cell r="M186">
            <v>115.89784827646599</v>
          </cell>
          <cell r="N186">
            <v>130.96834606654701</v>
          </cell>
        </row>
        <row r="187">
          <cell r="M187">
            <v>117.10535465143199</v>
          </cell>
          <cell r="N187">
            <v>128.812075497937</v>
          </cell>
        </row>
        <row r="188">
          <cell r="M188">
            <v>118.236151741068</v>
          </cell>
          <cell r="N188">
            <v>128.199986688308</v>
          </cell>
        </row>
        <row r="189">
          <cell r="M189">
            <v>122.368888799429</v>
          </cell>
          <cell r="N189">
            <v>130.035933184584</v>
          </cell>
        </row>
        <row r="190">
          <cell r="M190">
            <v>123.417967979124</v>
          </cell>
          <cell r="N190">
            <v>133.040316940991</v>
          </cell>
        </row>
        <row r="191">
          <cell r="M191">
            <v>124.894061997687</v>
          </cell>
          <cell r="N191">
            <v>135.809650043049</v>
          </cell>
        </row>
        <row r="192">
          <cell r="M192">
            <v>124.450398871736</v>
          </cell>
          <cell r="N192">
            <v>137.28849856395601</v>
          </cell>
        </row>
        <row r="193">
          <cell r="M193">
            <v>125.361262346055</v>
          </cell>
          <cell r="N193">
            <v>138.13150567178599</v>
          </cell>
        </row>
        <row r="194">
          <cell r="M194">
            <v>125.542791659703</v>
          </cell>
          <cell r="N194">
            <v>138.89676584044099</v>
          </cell>
        </row>
        <row r="195">
          <cell r="M195">
            <v>126.16891481931501</v>
          </cell>
          <cell r="N195">
            <v>139.447860945147</v>
          </cell>
        </row>
        <row r="196">
          <cell r="M196">
            <v>126.85787514423799</v>
          </cell>
          <cell r="N196">
            <v>140.24958309365701</v>
          </cell>
        </row>
        <row r="197">
          <cell r="M197">
            <v>127.534816464024</v>
          </cell>
          <cell r="N197">
            <v>141.83174716626101</v>
          </cell>
        </row>
        <row r="198">
          <cell r="M198">
            <v>129.63037649873399</v>
          </cell>
          <cell r="N198">
            <v>143.92730716997701</v>
          </cell>
        </row>
        <row r="199">
          <cell r="M199">
            <v>130.89626731521599</v>
          </cell>
          <cell r="N199">
            <v>144.64679678187699</v>
          </cell>
        </row>
        <row r="200">
          <cell r="M200">
            <v>133.24158082955299</v>
          </cell>
          <cell r="N200">
            <v>144.657782376488</v>
          </cell>
        </row>
        <row r="201">
          <cell r="M201">
            <v>134.568969356748</v>
          </cell>
          <cell r="N201">
            <v>144.628697378136</v>
          </cell>
        </row>
        <row r="202">
          <cell r="M202">
            <v>135.78225906181501</v>
          </cell>
          <cell r="N202">
            <v>146.772354429692</v>
          </cell>
        </row>
        <row r="203">
          <cell r="M203">
            <v>136.76726555016899</v>
          </cell>
          <cell r="N203">
            <v>149.427279771184</v>
          </cell>
        </row>
        <row r="204">
          <cell r="M204">
            <v>137.51007726051699</v>
          </cell>
          <cell r="N204">
            <v>152.424836327847</v>
          </cell>
        </row>
        <row r="205">
          <cell r="M205">
            <v>139.22617585839299</v>
          </cell>
          <cell r="N205">
            <v>153.86235602827099</v>
          </cell>
        </row>
        <row r="206">
          <cell r="M206">
            <v>140.90074540828201</v>
          </cell>
          <cell r="N206">
            <v>154.898781178322</v>
          </cell>
        </row>
        <row r="207">
          <cell r="M207">
            <v>142.521173323742</v>
          </cell>
          <cell r="N207">
            <v>155.08106251835</v>
          </cell>
        </row>
        <row r="208">
          <cell r="M208">
            <v>143.84472075800701</v>
          </cell>
          <cell r="N208">
            <v>155.97777729711601</v>
          </cell>
        </row>
        <row r="209">
          <cell r="M209">
            <v>145.52607511833801</v>
          </cell>
          <cell r="N209">
            <v>156.81686848548901</v>
          </cell>
        </row>
        <row r="210">
          <cell r="M210">
            <v>148.084773591426</v>
          </cell>
          <cell r="N210">
            <v>158.296186968797</v>
          </cell>
        </row>
        <row r="211">
          <cell r="M211">
            <v>149.03984569565</v>
          </cell>
          <cell r="N211">
            <v>158.97710443712501</v>
          </cell>
        </row>
        <row r="212">
          <cell r="M212">
            <v>150.40784193368401</v>
          </cell>
          <cell r="N212">
            <v>159.79128621909101</v>
          </cell>
        </row>
        <row r="213">
          <cell r="M213">
            <v>150.260348166966</v>
          </cell>
          <cell r="N213">
            <v>160.76475683210199</v>
          </cell>
        </row>
        <row r="214">
          <cell r="M214">
            <v>151.38024116425001</v>
          </cell>
          <cell r="N214">
            <v>162.968519336919</v>
          </cell>
        </row>
        <row r="215">
          <cell r="M215">
            <v>151.63277088247401</v>
          </cell>
          <cell r="N215">
            <v>165.448231800012</v>
          </cell>
        </row>
        <row r="216">
          <cell r="M216">
            <v>153.75805402314501</v>
          </cell>
          <cell r="N216">
            <v>167.741491424814</v>
          </cell>
        </row>
        <row r="217">
          <cell r="M217">
            <v>155.63704755664099</v>
          </cell>
          <cell r="N217">
            <v>168.85878742097401</v>
          </cell>
        </row>
        <row r="218">
          <cell r="M218">
            <v>156.08278944915699</v>
          </cell>
          <cell r="N218">
            <v>169.07931221088199</v>
          </cell>
        </row>
        <row r="219">
          <cell r="M219">
            <v>154.090447885668</v>
          </cell>
          <cell r="N219">
            <v>168.12418854809599</v>
          </cell>
        </row>
        <row r="220">
          <cell r="M220">
            <v>153.28976678841499</v>
          </cell>
          <cell r="N220">
            <v>168.32900892463701</v>
          </cell>
        </row>
        <row r="221">
          <cell r="M221">
            <v>154.98253697571801</v>
          </cell>
          <cell r="N221">
            <v>169.313373274181</v>
          </cell>
        </row>
        <row r="222">
          <cell r="M222">
            <v>159.62792229300399</v>
          </cell>
          <cell r="N222">
            <v>172.20797738086</v>
          </cell>
        </row>
        <row r="223">
          <cell r="M223">
            <v>161.432528654614</v>
          </cell>
          <cell r="N223">
            <v>173.096465658201</v>
          </cell>
        </row>
        <row r="224">
          <cell r="M224">
            <v>160.70786736856999</v>
          </cell>
          <cell r="N224">
            <v>173.54135741789801</v>
          </cell>
        </row>
        <row r="225">
          <cell r="M225">
            <v>158.33212981277501</v>
          </cell>
          <cell r="N225">
            <v>172.72070195627001</v>
          </cell>
        </row>
        <row r="226">
          <cell r="M226">
            <v>159.18581890846099</v>
          </cell>
          <cell r="N226">
            <v>174.62441022473001</v>
          </cell>
        </row>
        <row r="227">
          <cell r="M227">
            <v>162.106353839202</v>
          </cell>
          <cell r="N227">
            <v>177.074090818195</v>
          </cell>
        </row>
        <row r="228">
          <cell r="M228">
            <v>166.21051483784601</v>
          </cell>
          <cell r="N228">
            <v>181.34036691623899</v>
          </cell>
        </row>
        <row r="229">
          <cell r="M229">
            <v>168.67670428884901</v>
          </cell>
          <cell r="N229">
            <v>183.53522026624199</v>
          </cell>
        </row>
        <row r="230">
          <cell r="M230">
            <v>169.43005698223001</v>
          </cell>
          <cell r="N230">
            <v>184.817520871825</v>
          </cell>
        </row>
        <row r="231">
          <cell r="M231">
            <v>168.340679950365</v>
          </cell>
          <cell r="N231">
            <v>183.77754052298701</v>
          </cell>
        </row>
        <row r="232">
          <cell r="M232">
            <v>166.69676241278401</v>
          </cell>
          <cell r="N232">
            <v>183.50227222563001</v>
          </cell>
        </row>
        <row r="233">
          <cell r="M233">
            <v>165.10002898597</v>
          </cell>
          <cell r="N233">
            <v>185.216666740173</v>
          </cell>
        </row>
        <row r="234">
          <cell r="M234">
            <v>166.26241168010401</v>
          </cell>
          <cell r="N234">
            <v>189.63430709639499</v>
          </cell>
        </row>
        <row r="235">
          <cell r="M235">
            <v>169.239366138701</v>
          </cell>
          <cell r="N235">
            <v>194.904978204152</v>
          </cell>
        </row>
        <row r="236">
          <cell r="M236">
            <v>173.45992306116599</v>
          </cell>
          <cell r="N236">
            <v>197.875011786291</v>
          </cell>
        </row>
        <row r="237">
          <cell r="M237">
            <v>175.97593872292299</v>
          </cell>
          <cell r="N237">
            <v>199.744450814787</v>
          </cell>
        </row>
        <row r="238">
          <cell r="M238">
            <v>176.46548443745101</v>
          </cell>
          <cell r="N238">
            <v>202.53505033421399</v>
          </cell>
        </row>
        <row r="239">
          <cell r="M239">
            <v>176.80531523768801</v>
          </cell>
          <cell r="N239">
            <v>208.14558045457201</v>
          </cell>
        </row>
        <row r="240">
          <cell r="M240">
            <v>175.58463319310201</v>
          </cell>
          <cell r="N240">
            <v>211.97042864178599</v>
          </cell>
        </row>
        <row r="241">
          <cell r="M241">
            <v>177.439051515496</v>
          </cell>
          <cell r="N241">
            <v>211.61935249113799</v>
          </cell>
        </row>
        <row r="242">
          <cell r="M242">
            <v>178.80885829389101</v>
          </cell>
          <cell r="N242">
            <v>208.52584787085101</v>
          </cell>
        </row>
        <row r="243">
          <cell r="M243">
            <v>182.021797203006</v>
          </cell>
          <cell r="N243">
            <v>206.760794241843</v>
          </cell>
        </row>
        <row r="244">
          <cell r="M244">
            <v>181.27292801357299</v>
          </cell>
          <cell r="N244">
            <v>209.299003677846</v>
          </cell>
        </row>
        <row r="245">
          <cell r="M245">
            <v>181.702059772681</v>
          </cell>
          <cell r="N245">
            <v>212.83991975900699</v>
          </cell>
        </row>
        <row r="246">
          <cell r="M246">
            <v>182.55341835633499</v>
          </cell>
          <cell r="N246">
            <v>215.17798510750899</v>
          </cell>
        </row>
        <row r="247">
          <cell r="M247">
            <v>187.099713646639</v>
          </cell>
          <cell r="N247">
            <v>212.39470194786699</v>
          </cell>
        </row>
        <row r="248">
          <cell r="M248">
            <v>189.76667610373099</v>
          </cell>
          <cell r="N248">
            <v>208.50895847007999</v>
          </cell>
        </row>
        <row r="249">
          <cell r="M249">
            <v>189.31168035053199</v>
          </cell>
          <cell r="N249">
            <v>207.98981694580399</v>
          </cell>
        </row>
        <row r="250">
          <cell r="M250">
            <v>187.6451996598</v>
          </cell>
          <cell r="N250">
            <v>211.07657045482301</v>
          </cell>
        </row>
        <row r="251">
          <cell r="M251">
            <v>187.82852214268101</v>
          </cell>
          <cell r="N251">
            <v>217.06842264035899</v>
          </cell>
        </row>
        <row r="252">
          <cell r="M252">
            <v>190.81710832799499</v>
          </cell>
          <cell r="N252">
            <v>219.35102930913601</v>
          </cell>
        </row>
        <row r="253">
          <cell r="M253">
            <v>194.40976762590401</v>
          </cell>
          <cell r="N253">
            <v>219.75671321742601</v>
          </cell>
        </row>
        <row r="254">
          <cell r="M254">
            <v>196.843413774498</v>
          </cell>
          <cell r="N254">
            <v>217.225322922716</v>
          </cell>
        </row>
        <row r="255">
          <cell r="M255">
            <v>196.92012240640099</v>
          </cell>
          <cell r="N255">
            <v>217.83850024196201</v>
          </cell>
        </row>
        <row r="256">
          <cell r="M256">
            <v>195.22202086157299</v>
          </cell>
          <cell r="N256">
            <v>219.88186586850799</v>
          </cell>
        </row>
        <row r="257">
          <cell r="M257">
            <v>193.59497689756799</v>
          </cell>
          <cell r="N257">
            <v>222.97965716243999</v>
          </cell>
        </row>
        <row r="258">
          <cell r="M258">
            <v>194.58800346442999</v>
          </cell>
          <cell r="N258">
            <v>224.52050969601299</v>
          </cell>
        </row>
        <row r="259">
          <cell r="M259">
            <v>198.17421140408899</v>
          </cell>
          <cell r="N259">
            <v>223.53453901249401</v>
          </cell>
        </row>
        <row r="260">
          <cell r="M260">
            <v>202.84566464150799</v>
          </cell>
          <cell r="N260">
            <v>222.69074564528901</v>
          </cell>
        </row>
        <row r="261">
          <cell r="M261">
            <v>204.15547233644901</v>
          </cell>
          <cell r="N261">
            <v>222.73776475223099</v>
          </cell>
        </row>
        <row r="262">
          <cell r="M262">
            <v>204.714556606554</v>
          </cell>
          <cell r="N262">
            <v>224.260489480639</v>
          </cell>
        </row>
        <row r="263">
          <cell r="M263">
            <v>205.04615839989299</v>
          </cell>
          <cell r="N263">
            <v>226.005837893121</v>
          </cell>
        </row>
        <row r="264">
          <cell r="M264">
            <v>205.098163491267</v>
          </cell>
          <cell r="N264">
            <v>228.15064167466701</v>
          </cell>
        </row>
        <row r="265">
          <cell r="M265">
            <v>202.61802911644099</v>
          </cell>
          <cell r="N265">
            <v>231.05368670074799</v>
          </cell>
        </row>
        <row r="266">
          <cell r="M266">
            <v>201.32762250706301</v>
          </cell>
          <cell r="N266">
            <v>232.03830532069099</v>
          </cell>
        </row>
        <row r="267">
          <cell r="M267">
            <v>201.795359043231</v>
          </cell>
          <cell r="N267">
            <v>231.25161509842499</v>
          </cell>
        </row>
        <row r="268">
          <cell r="M268">
            <v>206.56398260075099</v>
          </cell>
          <cell r="N268">
            <v>228.968111000416</v>
          </cell>
        </row>
        <row r="269">
          <cell r="M269">
            <v>210.67289664488899</v>
          </cell>
          <cell r="N269">
            <v>229.26591617458999</v>
          </cell>
        </row>
        <row r="270">
          <cell r="M270">
            <v>216.15152289980799</v>
          </cell>
          <cell r="N270">
            <v>231.169990075724</v>
          </cell>
        </row>
        <row r="271">
          <cell r="M271">
            <v>218.63485576098401</v>
          </cell>
          <cell r="N271">
            <v>235.16785108166701</v>
          </cell>
        </row>
        <row r="272">
          <cell r="M272">
            <v>218.85120774086499</v>
          </cell>
          <cell r="N272">
            <v>236.86093923316599</v>
          </cell>
        </row>
        <row r="273">
          <cell r="M273">
            <v>212.80082177239399</v>
          </cell>
          <cell r="N273">
            <v>237.20966478473599</v>
          </cell>
        </row>
        <row r="274">
          <cell r="M274">
            <v>205.410610623091</v>
          </cell>
          <cell r="N274">
            <v>235.209548287925</v>
          </cell>
        </row>
        <row r="275">
          <cell r="M275">
            <v>204.05676332211999</v>
          </cell>
          <cell r="N275">
            <v>234.096329923242</v>
          </cell>
        </row>
        <row r="276">
          <cell r="M276">
            <v>203.20062262065301</v>
          </cell>
          <cell r="N276">
            <v>233.42772114982401</v>
          </cell>
        </row>
        <row r="277">
          <cell r="M277">
            <v>207.30649632486299</v>
          </cell>
          <cell r="N277">
            <v>235.53977950573901</v>
          </cell>
        </row>
        <row r="278">
          <cell r="M278">
            <v>209.055531466969</v>
          </cell>
          <cell r="N278">
            <v>238.757730144889</v>
          </cell>
        </row>
        <row r="279">
          <cell r="M279">
            <v>216.48039458024101</v>
          </cell>
          <cell r="N279">
            <v>244.43237581608801</v>
          </cell>
        </row>
        <row r="280">
          <cell r="M280">
            <v>222.757854961627</v>
          </cell>
          <cell r="N280">
            <v>248.044402646903</v>
          </cell>
        </row>
        <row r="281">
          <cell r="M281">
            <v>229.76903107031401</v>
          </cell>
          <cell r="N281">
            <v>249.44266372382401</v>
          </cell>
        </row>
        <row r="282">
          <cell r="M282">
            <v>229.84459627538899</v>
          </cell>
          <cell r="N282">
            <v>248.26252682977099</v>
          </cell>
        </row>
        <row r="283">
          <cell r="M283">
            <v>227.93789504471701</v>
          </cell>
          <cell r="N283">
            <v>247.71221534848499</v>
          </cell>
        </row>
        <row r="284">
          <cell r="M284">
            <v>226.74382113015699</v>
          </cell>
          <cell r="N284">
            <v>249.684406359305</v>
          </cell>
        </row>
        <row r="285">
          <cell r="M285">
            <v>231.04080924542501</v>
          </cell>
          <cell r="N285">
            <v>253.92542012440899</v>
          </cell>
        </row>
        <row r="286">
          <cell r="M286">
            <v>236.62379551075699</v>
          </cell>
          <cell r="N286">
            <v>257.94397278880501</v>
          </cell>
        </row>
        <row r="287">
          <cell r="M287">
            <v>240.35136844927499</v>
          </cell>
          <cell r="N287">
            <v>262.41496402944603</v>
          </cell>
        </row>
        <row r="288">
          <cell r="M288">
            <v>244.77801779740599</v>
          </cell>
          <cell r="N288">
            <v>265.57980765763699</v>
          </cell>
        </row>
        <row r="289">
          <cell r="M289">
            <v>249.11678578901899</v>
          </cell>
          <cell r="N289">
            <v>269.87638796911</v>
          </cell>
        </row>
        <row r="290">
          <cell r="M290">
            <v>254.58530441712699</v>
          </cell>
          <cell r="N290">
            <v>271.30187671765299</v>
          </cell>
        </row>
        <row r="291">
          <cell r="M291">
            <v>262.078046047675</v>
          </cell>
          <cell r="N291">
            <v>276.56754779343902</v>
          </cell>
        </row>
        <row r="292">
          <cell r="M292">
            <v>267.06610125694698</v>
          </cell>
          <cell r="N292">
            <v>280.45177545890499</v>
          </cell>
        </row>
        <row r="293">
          <cell r="M293">
            <v>268.72561600069901</v>
          </cell>
          <cell r="N293">
            <v>284.58925116447801</v>
          </cell>
        </row>
        <row r="294">
          <cell r="M294">
            <v>262.45513991016702</v>
          </cell>
          <cell r="N294">
            <v>284.18740091735998</v>
          </cell>
        </row>
        <row r="295">
          <cell r="M295">
            <v>258.13335938162402</v>
          </cell>
          <cell r="N295">
            <v>285.342944388474</v>
          </cell>
        </row>
        <row r="296">
          <cell r="M296">
            <v>261.99088748128798</v>
          </cell>
          <cell r="N296">
            <v>288.83026630634998</v>
          </cell>
        </row>
        <row r="297">
          <cell r="M297">
            <v>279.47036622202802</v>
          </cell>
          <cell r="N297">
            <v>295.85514882173999</v>
          </cell>
        </row>
        <row r="298">
          <cell r="M298">
            <v>291.27202679887199</v>
          </cell>
          <cell r="N298">
            <v>301.48928536882897</v>
          </cell>
        </row>
        <row r="299">
          <cell r="M299">
            <v>292.15742868064501</v>
          </cell>
          <cell r="N299">
            <v>303.65443164636201</v>
          </cell>
        </row>
        <row r="300">
          <cell r="M300">
            <v>282.26166310113598</v>
          </cell>
          <cell r="N300">
            <v>302.90066866247798</v>
          </cell>
        </row>
        <row r="301">
          <cell r="M301">
            <v>277.55852545818198</v>
          </cell>
          <cell r="N301">
            <v>303.735460574429</v>
          </cell>
        </row>
        <row r="302">
          <cell r="M302">
            <v>275.33754604963201</v>
          </cell>
          <cell r="N302">
            <v>303.28141319412401</v>
          </cell>
        </row>
        <row r="303">
          <cell r="M303">
            <v>278.04265296850002</v>
          </cell>
          <cell r="N303">
            <v>305.12606817826497</v>
          </cell>
        </row>
        <row r="304">
          <cell r="M304">
            <v>270.68757679234102</v>
          </cell>
          <cell r="N304">
            <v>304.51746616658198</v>
          </cell>
        </row>
        <row r="305">
          <cell r="M305">
            <v>264.83546547270902</v>
          </cell>
          <cell r="N305">
            <v>304.19671816394799</v>
          </cell>
        </row>
        <row r="306">
          <cell r="M306">
            <v>255.60541430574199</v>
          </cell>
          <cell r="N306">
            <v>303.36235263606198</v>
          </cell>
        </row>
        <row r="307">
          <cell r="M307">
            <v>254.314664529212</v>
          </cell>
          <cell r="N307">
            <v>303.36420320282099</v>
          </cell>
        </row>
        <row r="308">
          <cell r="M308">
            <v>249.59578400961499</v>
          </cell>
          <cell r="N308">
            <v>305.13703601178702</v>
          </cell>
        </row>
        <row r="309">
          <cell r="M309">
            <v>247.72821473061501</v>
          </cell>
          <cell r="N309">
            <v>305.61129425985098</v>
          </cell>
        </row>
        <row r="310">
          <cell r="M310">
            <v>253.07784386614799</v>
          </cell>
          <cell r="N310">
            <v>309.60320710422701</v>
          </cell>
        </row>
        <row r="311">
          <cell r="M311">
            <v>262.11935814868201</v>
          </cell>
          <cell r="N311">
            <v>310.155572057222</v>
          </cell>
        </row>
        <row r="312">
          <cell r="M312">
            <v>269.87856512585699</v>
          </cell>
          <cell r="N312">
            <v>315.14374111594901</v>
          </cell>
        </row>
        <row r="313">
          <cell r="M313">
            <v>259.64405184068403</v>
          </cell>
          <cell r="N313">
            <v>317.17304815461398</v>
          </cell>
        </row>
        <row r="314">
          <cell r="M314">
            <v>248.36590802233201</v>
          </cell>
          <cell r="N314">
            <v>320.26839849256902</v>
          </cell>
        </row>
        <row r="315">
          <cell r="M315">
            <v>232.645515438394</v>
          </cell>
          <cell r="N315">
            <v>319.64474949565999</v>
          </cell>
        </row>
        <row r="316">
          <cell r="M316">
            <v>234.29160892863899</v>
          </cell>
          <cell r="N316">
            <v>319.90275548247098</v>
          </cell>
        </row>
        <row r="317">
          <cell r="M317">
            <v>233.056116529729</v>
          </cell>
          <cell r="N317">
            <v>317.08792180048101</v>
          </cell>
        </row>
        <row r="318">
          <cell r="M318">
            <v>245.06758546850199</v>
          </cell>
          <cell r="N318">
            <v>317.88896974287201</v>
          </cell>
        </row>
        <row r="319">
          <cell r="M319">
            <v>242.433593247636</v>
          </cell>
          <cell r="N319">
            <v>318.84162725315201</v>
          </cell>
        </row>
        <row r="320">
          <cell r="M320">
            <v>249.63368519668799</v>
          </cell>
          <cell r="N320">
            <v>321.32031301717501</v>
          </cell>
        </row>
        <row r="321">
          <cell r="M321">
            <v>243.65971404912099</v>
          </cell>
          <cell r="N321">
            <v>322.55185138967897</v>
          </cell>
        </row>
        <row r="322">
          <cell r="M322">
            <v>247.857666499933</v>
          </cell>
          <cell r="N322">
            <v>323.04728461666701</v>
          </cell>
        </row>
        <row r="323">
          <cell r="M323">
            <v>241.99458623019001</v>
          </cell>
          <cell r="N323">
            <v>321.20651940190498</v>
          </cell>
        </row>
        <row r="324">
          <cell r="M324">
            <v>244.06620062431301</v>
          </cell>
          <cell r="N324">
            <v>320.66371451536497</v>
          </cell>
        </row>
        <row r="325">
          <cell r="M325">
            <v>238.36489146421201</v>
          </cell>
          <cell r="N325">
            <v>323.38219543839801</v>
          </cell>
        </row>
        <row r="326">
          <cell r="M326">
            <v>241.253743191269</v>
          </cell>
          <cell r="N326">
            <v>327.55551930131099</v>
          </cell>
        </row>
        <row r="327">
          <cell r="M327">
            <v>235.018686345383</v>
          </cell>
          <cell r="N327">
            <v>329.72525728148901</v>
          </cell>
        </row>
        <row r="328">
          <cell r="M328">
            <v>236.75692264765601</v>
          </cell>
          <cell r="N328">
            <v>327.33672698190998</v>
          </cell>
        </row>
        <row r="329">
          <cell r="M329">
            <v>231.78405522796601</v>
          </cell>
          <cell r="N329">
            <v>323.40978491346101</v>
          </cell>
        </row>
        <row r="330">
          <cell r="M330">
            <v>243.19747121587901</v>
          </cell>
          <cell r="N330">
            <v>322.71646011126899</v>
          </cell>
        </row>
        <row r="331">
          <cell r="M331">
            <v>242.913356523224</v>
          </cell>
          <cell r="N331">
            <v>326.06547957069</v>
          </cell>
        </row>
        <row r="332">
          <cell r="M332">
            <v>247.834539749313</v>
          </cell>
          <cell r="N332">
            <v>330.08341763031001</v>
          </cell>
        </row>
        <row r="333">
          <cell r="M333">
            <v>229.05852180047501</v>
          </cell>
          <cell r="N333">
            <v>331.28245037828401</v>
          </cell>
        </row>
        <row r="334">
          <cell r="M334">
            <v>226.658835328202</v>
          </cell>
          <cell r="N334">
            <v>331.505419067969</v>
          </cell>
        </row>
        <row r="335">
          <cell r="M335">
            <v>221.58333109553101</v>
          </cell>
          <cell r="N335">
            <v>328.33786326924798</v>
          </cell>
        </row>
        <row r="336">
          <cell r="M336">
            <v>224.841967955054</v>
          </cell>
          <cell r="N336">
            <v>326.49346175337598</v>
          </cell>
        </row>
      </sheetData>
      <sheetData sheetId="2">
        <row r="5">
          <cell r="L5" t="str">
            <v xml:space="preserve">U.S. Composite Excluding MultiFamily -  Value Weighted </v>
          </cell>
          <cell r="M5" t="str">
            <v xml:space="preserve">U.S. MultiFamily -  Value Weighted </v>
          </cell>
        </row>
        <row r="6">
          <cell r="L6">
            <v>64.552604529544496</v>
          </cell>
          <cell r="M6">
            <v>69.700722967433904</v>
          </cell>
        </row>
        <row r="7">
          <cell r="L7">
            <v>64.050863255685499</v>
          </cell>
          <cell r="M7">
            <v>67.723452848212403</v>
          </cell>
        </row>
        <row r="8">
          <cell r="L8">
            <v>63.715059393823701</v>
          </cell>
          <cell r="M8">
            <v>65.960091521232201</v>
          </cell>
        </row>
        <row r="9">
          <cell r="L9">
            <v>63.7347876097813</v>
          </cell>
          <cell r="M9">
            <v>65.251674724949197</v>
          </cell>
        </row>
        <row r="10">
          <cell r="L10">
            <v>63.5214214620745</v>
          </cell>
          <cell r="M10">
            <v>64.243976676333901</v>
          </cell>
        </row>
        <row r="11">
          <cell r="L11">
            <v>63.728224145315302</v>
          </cell>
          <cell r="M11">
            <v>65.294350867676201</v>
          </cell>
        </row>
        <row r="12">
          <cell r="L12">
            <v>63.808590758471297</v>
          </cell>
          <cell r="M12">
            <v>66.559505546457601</v>
          </cell>
        </row>
        <row r="13">
          <cell r="L13">
            <v>63.543137954422299</v>
          </cell>
          <cell r="M13">
            <v>68.183118970405999</v>
          </cell>
        </row>
        <row r="14">
          <cell r="L14">
            <v>63.271959953406501</v>
          </cell>
          <cell r="M14">
            <v>68.262682247126193</v>
          </cell>
        </row>
        <row r="15">
          <cell r="L15">
            <v>62.819084458522198</v>
          </cell>
          <cell r="M15">
            <v>68.054477195468806</v>
          </cell>
        </row>
        <row r="16">
          <cell r="L16">
            <v>64.450789348079397</v>
          </cell>
          <cell r="M16">
            <v>67.235752053954201</v>
          </cell>
        </row>
        <row r="17">
          <cell r="L17">
            <v>67.141811616311699</v>
          </cell>
          <cell r="M17">
            <v>67.642892821516298</v>
          </cell>
        </row>
        <row r="18">
          <cell r="L18">
            <v>70.6494562961242</v>
          </cell>
          <cell r="M18">
            <v>67.621866048574304</v>
          </cell>
        </row>
        <row r="19">
          <cell r="L19">
            <v>72.0851000105515</v>
          </cell>
          <cell r="M19">
            <v>68.784072914123499</v>
          </cell>
        </row>
        <row r="20">
          <cell r="L20">
            <v>72.396052141893605</v>
          </cell>
          <cell r="M20">
            <v>68.487915650332695</v>
          </cell>
        </row>
        <row r="21">
          <cell r="L21">
            <v>71.779716853077304</v>
          </cell>
          <cell r="M21">
            <v>68.882288680569005</v>
          </cell>
        </row>
        <row r="22">
          <cell r="L22">
            <v>72.015219676091405</v>
          </cell>
          <cell r="M22">
            <v>69.371603836103802</v>
          </cell>
        </row>
        <row r="23">
          <cell r="L23">
            <v>72.530216434803293</v>
          </cell>
          <cell r="M23">
            <v>70.032607242115105</v>
          </cell>
        </row>
        <row r="24">
          <cell r="L24">
            <v>73.449303458192503</v>
          </cell>
          <cell r="M24">
            <v>70.926149772417304</v>
          </cell>
        </row>
        <row r="25">
          <cell r="L25">
            <v>73.631222499598806</v>
          </cell>
          <cell r="M25">
            <v>71.421035251695301</v>
          </cell>
        </row>
        <row r="26">
          <cell r="L26">
            <v>74.656162450385196</v>
          </cell>
          <cell r="M26">
            <v>73.616636587046401</v>
          </cell>
        </row>
        <row r="27">
          <cell r="L27">
            <v>75.552893152797694</v>
          </cell>
          <cell r="M27">
            <v>75.309013388932399</v>
          </cell>
        </row>
        <row r="28">
          <cell r="L28">
            <v>79.016549551031602</v>
          </cell>
          <cell r="M28">
            <v>76.324713782295206</v>
          </cell>
        </row>
        <row r="29">
          <cell r="L29">
            <v>81.555102069898993</v>
          </cell>
          <cell r="M29">
            <v>77.191361125098993</v>
          </cell>
        </row>
        <row r="30">
          <cell r="L30">
            <v>85.691231671745797</v>
          </cell>
          <cell r="M30">
            <v>77.987434099083998</v>
          </cell>
        </row>
        <row r="31">
          <cell r="L31">
            <v>84.488839176546406</v>
          </cell>
          <cell r="M31">
            <v>79.579767754037803</v>
          </cell>
        </row>
        <row r="32">
          <cell r="L32">
            <v>82.953844387433307</v>
          </cell>
          <cell r="M32">
            <v>79.566421727357607</v>
          </cell>
        </row>
        <row r="33">
          <cell r="L33">
            <v>81.036604354236204</v>
          </cell>
          <cell r="M33">
            <v>79.531945352788398</v>
          </cell>
        </row>
        <row r="34">
          <cell r="L34">
            <v>83.185372771572005</v>
          </cell>
          <cell r="M34">
            <v>78.7841031182558</v>
          </cell>
        </row>
        <row r="35">
          <cell r="L35">
            <v>86.398249154584406</v>
          </cell>
          <cell r="M35">
            <v>79.235655798169702</v>
          </cell>
        </row>
        <row r="36">
          <cell r="L36">
            <v>87.089065209058802</v>
          </cell>
          <cell r="M36">
            <v>80.336003635297601</v>
          </cell>
        </row>
        <row r="37">
          <cell r="L37">
            <v>87.121410336511204</v>
          </cell>
          <cell r="M37">
            <v>81.758152572345196</v>
          </cell>
        </row>
        <row r="38">
          <cell r="L38">
            <v>86.462671372134196</v>
          </cell>
          <cell r="M38">
            <v>81.6969323404752</v>
          </cell>
        </row>
        <row r="39">
          <cell r="L39">
            <v>87.718468233929599</v>
          </cell>
          <cell r="M39">
            <v>79.912950833558995</v>
          </cell>
        </row>
        <row r="40">
          <cell r="L40">
            <v>88.007788753413905</v>
          </cell>
          <cell r="M40">
            <v>80.243402102515702</v>
          </cell>
        </row>
        <row r="41">
          <cell r="L41">
            <v>88.032721871867594</v>
          </cell>
          <cell r="M41">
            <v>80.934203725868898</v>
          </cell>
        </row>
        <row r="42">
          <cell r="L42">
            <v>87.574165453180697</v>
          </cell>
          <cell r="M42">
            <v>83.138850839702997</v>
          </cell>
        </row>
        <row r="43">
          <cell r="L43">
            <v>86.609419047467398</v>
          </cell>
          <cell r="M43">
            <v>81.487689014253206</v>
          </cell>
        </row>
        <row r="44">
          <cell r="L44">
            <v>84.919376679118301</v>
          </cell>
          <cell r="M44">
            <v>80.846876918937895</v>
          </cell>
        </row>
        <row r="45">
          <cell r="L45">
            <v>83.452139012212299</v>
          </cell>
          <cell r="M45">
            <v>80.376501582752695</v>
          </cell>
        </row>
        <row r="46">
          <cell r="L46">
            <v>83.148872960586004</v>
          </cell>
          <cell r="M46">
            <v>81.509067633626003</v>
          </cell>
        </row>
        <row r="47">
          <cell r="L47">
            <v>84.900663935836903</v>
          </cell>
          <cell r="M47">
            <v>82.966095999229694</v>
          </cell>
        </row>
        <row r="48">
          <cell r="L48">
            <v>86.717189745668307</v>
          </cell>
          <cell r="M48">
            <v>84.821362695206503</v>
          </cell>
        </row>
        <row r="49">
          <cell r="L49">
            <v>88.830058586693795</v>
          </cell>
          <cell r="M49">
            <v>88.857768740405803</v>
          </cell>
        </row>
        <row r="50">
          <cell r="L50">
            <v>89.410075073188196</v>
          </cell>
          <cell r="M50">
            <v>92.562046421818707</v>
          </cell>
        </row>
        <row r="51">
          <cell r="L51">
            <v>90.159617037308607</v>
          </cell>
          <cell r="M51">
            <v>94.828938205051202</v>
          </cell>
        </row>
        <row r="52">
          <cell r="L52">
            <v>90.351519177081897</v>
          </cell>
          <cell r="M52">
            <v>94.389829137884504</v>
          </cell>
        </row>
        <row r="53">
          <cell r="L53">
            <v>90.719743308866498</v>
          </cell>
          <cell r="M53">
            <v>93.159675518982397</v>
          </cell>
        </row>
        <row r="54">
          <cell r="L54">
            <v>91.455688436637004</v>
          </cell>
          <cell r="M54">
            <v>92.901961650114899</v>
          </cell>
        </row>
        <row r="55">
          <cell r="L55">
            <v>88.545074437104006</v>
          </cell>
          <cell r="M55">
            <v>93.130053915803202</v>
          </cell>
        </row>
        <row r="56">
          <cell r="L56">
            <v>86.108011586170306</v>
          </cell>
          <cell r="M56">
            <v>94.4664829997688</v>
          </cell>
        </row>
        <row r="57">
          <cell r="L57">
            <v>84.188247903021406</v>
          </cell>
          <cell r="M57">
            <v>94.439072608939696</v>
          </cell>
        </row>
        <row r="58">
          <cell r="L58">
            <v>87.743168412746201</v>
          </cell>
          <cell r="M58">
            <v>94.287876540479203</v>
          </cell>
        </row>
        <row r="59">
          <cell r="L59">
            <v>92.033240163118194</v>
          </cell>
          <cell r="M59">
            <v>93.290810284648501</v>
          </cell>
        </row>
        <row r="60">
          <cell r="L60">
            <v>95.190126281304302</v>
          </cell>
          <cell r="M60">
            <v>94.010572650037503</v>
          </cell>
        </row>
        <row r="61">
          <cell r="L61">
            <v>96.753258558435107</v>
          </cell>
          <cell r="M61">
            <v>94.903776636088097</v>
          </cell>
        </row>
        <row r="62">
          <cell r="L62">
            <v>98.217071145717895</v>
          </cell>
          <cell r="M62">
            <v>96.217444346093799</v>
          </cell>
        </row>
        <row r="63">
          <cell r="L63">
            <v>99.630590178998602</v>
          </cell>
          <cell r="M63">
            <v>97.438375688702607</v>
          </cell>
        </row>
        <row r="64">
          <cell r="L64">
            <v>100.399023271613</v>
          </cell>
          <cell r="M64">
            <v>98.655521457511895</v>
          </cell>
        </row>
        <row r="65">
          <cell r="L65">
            <v>100</v>
          </cell>
          <cell r="M65">
            <v>100</v>
          </cell>
        </row>
        <row r="66">
          <cell r="L66">
            <v>99.721278703846906</v>
          </cell>
          <cell r="M66">
            <v>100.56624454721999</v>
          </cell>
        </row>
        <row r="67">
          <cell r="L67">
            <v>98.922612830079103</v>
          </cell>
          <cell r="M67">
            <v>101.078770888804</v>
          </cell>
        </row>
        <row r="68">
          <cell r="L68">
            <v>98.805487414726699</v>
          </cell>
          <cell r="M68">
            <v>100.70000980196301</v>
          </cell>
        </row>
        <row r="69">
          <cell r="L69">
            <v>98.872666297804003</v>
          </cell>
          <cell r="M69">
            <v>100.33787051101601</v>
          </cell>
        </row>
        <row r="70">
          <cell r="L70">
            <v>99.374995997537596</v>
          </cell>
          <cell r="M70">
            <v>100.855217665228</v>
          </cell>
        </row>
        <row r="71">
          <cell r="L71">
            <v>99.805620264781396</v>
          </cell>
          <cell r="M71">
            <v>102.149082406837</v>
          </cell>
        </row>
        <row r="72">
          <cell r="L72">
            <v>100.517947252317</v>
          </cell>
          <cell r="M72">
            <v>103.401229152027</v>
          </cell>
        </row>
        <row r="73">
          <cell r="L73">
            <v>100.760128413697</v>
          </cell>
          <cell r="M73">
            <v>103.814082733802</v>
          </cell>
        </row>
        <row r="74">
          <cell r="L74">
            <v>100.52413154899099</v>
          </cell>
          <cell r="M74">
            <v>104.088518405816</v>
          </cell>
        </row>
        <row r="75">
          <cell r="L75">
            <v>98.676932249828397</v>
          </cell>
          <cell r="M75">
            <v>104.20481097397099</v>
          </cell>
        </row>
        <row r="76">
          <cell r="L76">
            <v>96.971071888129799</v>
          </cell>
          <cell r="M76">
            <v>104.223511774389</v>
          </cell>
        </row>
        <row r="77">
          <cell r="L77">
            <v>95.421452900457695</v>
          </cell>
          <cell r="M77">
            <v>104.43636352646899</v>
          </cell>
        </row>
        <row r="78">
          <cell r="L78">
            <v>96.125136253393194</v>
          </cell>
          <cell r="M78">
            <v>105.62791615655701</v>
          </cell>
        </row>
        <row r="79">
          <cell r="L79">
            <v>97.224523944058404</v>
          </cell>
          <cell r="M79">
            <v>107.584451057142</v>
          </cell>
        </row>
        <row r="80">
          <cell r="L80">
            <v>98.204658754057903</v>
          </cell>
          <cell r="M80">
            <v>108.801820903077</v>
          </cell>
        </row>
        <row r="81">
          <cell r="L81">
            <v>97.326952616903199</v>
          </cell>
          <cell r="M81">
            <v>110.41908059735999</v>
          </cell>
        </row>
        <row r="82">
          <cell r="L82">
            <v>96.819988891020898</v>
          </cell>
          <cell r="M82">
            <v>110.54593874901801</v>
          </cell>
        </row>
        <row r="83">
          <cell r="L83">
            <v>96.882674604660906</v>
          </cell>
          <cell r="M83">
            <v>111.408035767523</v>
          </cell>
        </row>
        <row r="84">
          <cell r="L84">
            <v>97.789237633253904</v>
          </cell>
          <cell r="M84">
            <v>110.169563488286</v>
          </cell>
        </row>
        <row r="85">
          <cell r="L85">
            <v>98.251705660298398</v>
          </cell>
          <cell r="M85">
            <v>109.794280580951</v>
          </cell>
        </row>
        <row r="86">
          <cell r="L86">
            <v>98.580233396833094</v>
          </cell>
          <cell r="M86">
            <v>109.073240682259</v>
          </cell>
        </row>
        <row r="87">
          <cell r="L87">
            <v>98.978968855462</v>
          </cell>
          <cell r="M87">
            <v>110.373161845151</v>
          </cell>
        </row>
        <row r="88">
          <cell r="L88">
            <v>100.456605606487</v>
          </cell>
          <cell r="M88">
            <v>112.457927147294</v>
          </cell>
        </row>
        <row r="89">
          <cell r="L89">
            <v>102.404020469811</v>
          </cell>
          <cell r="M89">
            <v>115.24201638567</v>
          </cell>
        </row>
        <row r="90">
          <cell r="L90">
            <v>105.244155976524</v>
          </cell>
          <cell r="M90">
            <v>116.999941642099</v>
          </cell>
        </row>
        <row r="91">
          <cell r="L91">
            <v>106.321786050672</v>
          </cell>
          <cell r="M91">
            <v>117.89105233982499</v>
          </cell>
        </row>
        <row r="92">
          <cell r="L92">
            <v>106.55085306335</v>
          </cell>
          <cell r="M92">
            <v>118.125669585317</v>
          </cell>
        </row>
        <row r="93">
          <cell r="L93">
            <v>104.961850451264</v>
          </cell>
          <cell r="M93">
            <v>118.92800385955699</v>
          </cell>
        </row>
        <row r="94">
          <cell r="L94">
            <v>105.46317435206301</v>
          </cell>
          <cell r="M94">
            <v>119.80843463571</v>
          </cell>
        </row>
        <row r="95">
          <cell r="L95">
            <v>105.518611905298</v>
          </cell>
          <cell r="M95">
            <v>121.063730369011</v>
          </cell>
        </row>
        <row r="96">
          <cell r="L96">
            <v>106.059027907328</v>
          </cell>
          <cell r="M96">
            <v>121.76380490722001</v>
          </cell>
        </row>
        <row r="97">
          <cell r="L97">
            <v>103.79293048389199</v>
          </cell>
          <cell r="M97">
            <v>122.09877796080301</v>
          </cell>
        </row>
        <row r="98">
          <cell r="L98">
            <v>102.58685181837301</v>
          </cell>
          <cell r="M98">
            <v>121.346501184281</v>
          </cell>
        </row>
        <row r="99">
          <cell r="L99">
            <v>102.261933603416</v>
          </cell>
          <cell r="M99">
            <v>120.636138912555</v>
          </cell>
        </row>
        <row r="100">
          <cell r="L100">
            <v>103.15353975213</v>
          </cell>
          <cell r="M100">
            <v>120.925253030615</v>
          </cell>
        </row>
        <row r="101">
          <cell r="L101">
            <v>104.238158181</v>
          </cell>
          <cell r="M101">
            <v>122.505689262922</v>
          </cell>
        </row>
        <row r="102">
          <cell r="L102">
            <v>104.870331827149</v>
          </cell>
          <cell r="M102">
            <v>123.60642429680701</v>
          </cell>
        </row>
        <row r="103">
          <cell r="L103">
            <v>108.45281830071499</v>
          </cell>
          <cell r="M103">
            <v>123.84648991260001</v>
          </cell>
        </row>
        <row r="104">
          <cell r="L104">
            <v>110.74929225619501</v>
          </cell>
          <cell r="M104">
            <v>124.04734989657899</v>
          </cell>
        </row>
        <row r="105">
          <cell r="L105">
            <v>113.65392608489699</v>
          </cell>
          <cell r="M105">
            <v>125.229725182121</v>
          </cell>
        </row>
        <row r="106">
          <cell r="L106">
            <v>113.98306778350801</v>
          </cell>
          <cell r="M106">
            <v>127.02579675457</v>
          </cell>
        </row>
        <row r="107">
          <cell r="L107">
            <v>116.592581874769</v>
          </cell>
          <cell r="M107">
            <v>128.50922809369399</v>
          </cell>
        </row>
        <row r="108">
          <cell r="L108">
            <v>119.251240662074</v>
          </cell>
          <cell r="M108">
            <v>130.82178203696299</v>
          </cell>
        </row>
        <row r="109">
          <cell r="L109">
            <v>121.957301134495</v>
          </cell>
          <cell r="M109">
            <v>133.514825786649</v>
          </cell>
        </row>
        <row r="110">
          <cell r="L110">
            <v>123.46538801953101</v>
          </cell>
          <cell r="M110">
            <v>136.49029502267999</v>
          </cell>
        </row>
        <row r="111">
          <cell r="L111">
            <v>124.391702041301</v>
          </cell>
          <cell r="M111">
            <v>137.24367421177499</v>
          </cell>
        </row>
        <row r="112">
          <cell r="L112">
            <v>123.8632944636</v>
          </cell>
          <cell r="M112">
            <v>138.036800106904</v>
          </cell>
        </row>
        <row r="113">
          <cell r="L113">
            <v>123.443441683202</v>
          </cell>
          <cell r="M113">
            <v>138.05015293006599</v>
          </cell>
        </row>
        <row r="114">
          <cell r="L114">
            <v>122.783686205758</v>
          </cell>
          <cell r="M114">
            <v>140.13885904405799</v>
          </cell>
        </row>
        <row r="115">
          <cell r="L115">
            <v>125.96215525390301</v>
          </cell>
          <cell r="M115">
            <v>141.675687814463</v>
          </cell>
        </row>
        <row r="116">
          <cell r="L116">
            <v>128.07801693962301</v>
          </cell>
          <cell r="M116">
            <v>144.46979788615201</v>
          </cell>
        </row>
        <row r="117">
          <cell r="L117">
            <v>130.19058138416099</v>
          </cell>
          <cell r="M117">
            <v>146.02794099610099</v>
          </cell>
        </row>
        <row r="118">
          <cell r="L118">
            <v>129.71424884713699</v>
          </cell>
          <cell r="M118">
            <v>147.39161521816899</v>
          </cell>
        </row>
        <row r="119">
          <cell r="L119">
            <v>130.446867146768</v>
          </cell>
          <cell r="M119">
            <v>149.066101928845</v>
          </cell>
        </row>
        <row r="120">
          <cell r="L120">
            <v>132.08969799853301</v>
          </cell>
          <cell r="M120">
            <v>151.750347586591</v>
          </cell>
        </row>
        <row r="121">
          <cell r="L121">
            <v>133.92324357755501</v>
          </cell>
          <cell r="M121">
            <v>155.50892791507999</v>
          </cell>
        </row>
        <row r="122">
          <cell r="L122">
            <v>136.16770120164</v>
          </cell>
          <cell r="M122">
            <v>159.26019510325401</v>
          </cell>
        </row>
        <row r="123">
          <cell r="L123">
            <v>138.21250844619499</v>
          </cell>
          <cell r="M123">
            <v>163.99129137335299</v>
          </cell>
        </row>
        <row r="124">
          <cell r="L124">
            <v>139.94696182907001</v>
          </cell>
          <cell r="M124">
            <v>167.13858663098799</v>
          </cell>
        </row>
        <row r="125">
          <cell r="L125">
            <v>140.174699094175</v>
          </cell>
          <cell r="M125">
            <v>168.33529488849501</v>
          </cell>
        </row>
        <row r="126">
          <cell r="L126">
            <v>140.38410958282299</v>
          </cell>
          <cell r="M126">
            <v>165.94940160944199</v>
          </cell>
        </row>
        <row r="127">
          <cell r="L127">
            <v>141.634706523251</v>
          </cell>
          <cell r="M127">
            <v>164.79338788056901</v>
          </cell>
        </row>
        <row r="128">
          <cell r="L128">
            <v>144.55220379086401</v>
          </cell>
          <cell r="M128">
            <v>164.32873846915501</v>
          </cell>
        </row>
        <row r="129">
          <cell r="L129">
            <v>147.18552739996201</v>
          </cell>
          <cell r="M129">
            <v>164.781599656026</v>
          </cell>
        </row>
        <row r="130">
          <cell r="L130">
            <v>149.15257182938601</v>
          </cell>
          <cell r="M130">
            <v>164.600600999383</v>
          </cell>
        </row>
        <row r="131">
          <cell r="L131">
            <v>150.82350155992901</v>
          </cell>
          <cell r="M131">
            <v>163.82854150122799</v>
          </cell>
        </row>
        <row r="132">
          <cell r="L132">
            <v>153.03385463896399</v>
          </cell>
          <cell r="M132">
            <v>163.735026326644</v>
          </cell>
        </row>
        <row r="133">
          <cell r="L133">
            <v>154.748716849038</v>
          </cell>
          <cell r="M133">
            <v>162.46853879105299</v>
          </cell>
        </row>
        <row r="134">
          <cell r="L134">
            <v>154.83731086461</v>
          </cell>
          <cell r="M134">
            <v>161.60715789141599</v>
          </cell>
        </row>
        <row r="135">
          <cell r="L135">
            <v>154.650865338892</v>
          </cell>
          <cell r="M135">
            <v>167.536669808516</v>
          </cell>
        </row>
        <row r="136">
          <cell r="L136">
            <v>155.79381940680699</v>
          </cell>
          <cell r="M136">
            <v>174.16068560590099</v>
          </cell>
        </row>
        <row r="137">
          <cell r="L137">
            <v>159.23848383116601</v>
          </cell>
          <cell r="M137">
            <v>181.62846986016601</v>
          </cell>
        </row>
        <row r="138">
          <cell r="L138">
            <v>161.961420623051</v>
          </cell>
          <cell r="M138">
            <v>177.215617762313</v>
          </cell>
        </row>
        <row r="139">
          <cell r="L139">
            <v>163.84533262236801</v>
          </cell>
          <cell r="M139">
            <v>174.139840027058</v>
          </cell>
        </row>
        <row r="140">
          <cell r="L140">
            <v>163.73379248039899</v>
          </cell>
          <cell r="M140">
            <v>170.522332817565</v>
          </cell>
        </row>
        <row r="141">
          <cell r="L141">
            <v>165.24584150862799</v>
          </cell>
          <cell r="M141">
            <v>170.02525918403501</v>
          </cell>
        </row>
        <row r="142">
          <cell r="L142">
            <v>166.95378496759199</v>
          </cell>
          <cell r="M142">
            <v>170.356299869639</v>
          </cell>
        </row>
        <row r="143">
          <cell r="L143">
            <v>169.650094022606</v>
          </cell>
          <cell r="M143">
            <v>170.08278610164501</v>
          </cell>
        </row>
        <row r="144">
          <cell r="L144">
            <v>171.50378114705299</v>
          </cell>
          <cell r="M144">
            <v>172.307279261454</v>
          </cell>
        </row>
        <row r="145">
          <cell r="L145">
            <v>172.56978274459101</v>
          </cell>
          <cell r="M145">
            <v>170.868898627199</v>
          </cell>
        </row>
        <row r="146">
          <cell r="L146">
            <v>172.957114539228</v>
          </cell>
          <cell r="M146">
            <v>171.22023671669399</v>
          </cell>
        </row>
        <row r="147">
          <cell r="L147">
            <v>172.33136310183701</v>
          </cell>
          <cell r="M147">
            <v>168.45461394063301</v>
          </cell>
        </row>
        <row r="148">
          <cell r="L148">
            <v>172.0794388354</v>
          </cell>
          <cell r="M148">
            <v>167.71332314523301</v>
          </cell>
        </row>
        <row r="149">
          <cell r="L149">
            <v>170.721181762453</v>
          </cell>
          <cell r="M149">
            <v>165.38705700676999</v>
          </cell>
        </row>
        <row r="150">
          <cell r="L150">
            <v>169.054550539438</v>
          </cell>
          <cell r="M150">
            <v>164.618500700244</v>
          </cell>
        </row>
        <row r="151">
          <cell r="L151">
            <v>163.042846524499</v>
          </cell>
          <cell r="M151">
            <v>164.057171922847</v>
          </cell>
        </row>
        <row r="152">
          <cell r="L152">
            <v>157.54580212019999</v>
          </cell>
          <cell r="M152">
            <v>163.576102737713</v>
          </cell>
        </row>
        <row r="153">
          <cell r="L153">
            <v>152.61423086528399</v>
          </cell>
          <cell r="M153">
            <v>161.662690897918</v>
          </cell>
        </row>
        <row r="154">
          <cell r="L154">
            <v>155.55336847266199</v>
          </cell>
          <cell r="M154">
            <v>159.137500666287</v>
          </cell>
        </row>
        <row r="155">
          <cell r="L155">
            <v>159.79207328809801</v>
          </cell>
          <cell r="M155">
            <v>156.98618431370301</v>
          </cell>
        </row>
        <row r="156">
          <cell r="L156">
            <v>163.37825356143301</v>
          </cell>
          <cell r="M156">
            <v>157.25027758856601</v>
          </cell>
        </row>
        <row r="157">
          <cell r="L157">
            <v>159.57503753434099</v>
          </cell>
          <cell r="M157">
            <v>157.403654635999</v>
          </cell>
        </row>
        <row r="158">
          <cell r="L158">
            <v>156.045695326729</v>
          </cell>
          <cell r="M158">
            <v>156.98702171967699</v>
          </cell>
        </row>
        <row r="159">
          <cell r="L159">
            <v>153.316057344283</v>
          </cell>
          <cell r="M159">
            <v>154.35778631529701</v>
          </cell>
        </row>
        <row r="160">
          <cell r="L160">
            <v>152.728239551809</v>
          </cell>
          <cell r="M160">
            <v>148.47973854938701</v>
          </cell>
        </row>
        <row r="161">
          <cell r="L161">
            <v>151.150600939957</v>
          </cell>
          <cell r="M161">
            <v>141.89464945226601</v>
          </cell>
        </row>
        <row r="162">
          <cell r="L162">
            <v>150.11010361241901</v>
          </cell>
          <cell r="M162">
            <v>136.23253602919701</v>
          </cell>
        </row>
        <row r="163">
          <cell r="L163">
            <v>147.107579718702</v>
          </cell>
          <cell r="M163">
            <v>136.17192008801399</v>
          </cell>
        </row>
        <row r="164">
          <cell r="L164">
            <v>141.97714231031199</v>
          </cell>
          <cell r="M164">
            <v>134.44013170244099</v>
          </cell>
        </row>
        <row r="165">
          <cell r="L165">
            <v>134.72077975703399</v>
          </cell>
          <cell r="M165">
            <v>131.93269442013801</v>
          </cell>
        </row>
        <row r="166">
          <cell r="L166">
            <v>125.196229604846</v>
          </cell>
          <cell r="M166">
            <v>126.46105768618099</v>
          </cell>
        </row>
        <row r="167">
          <cell r="L167">
            <v>117.869436318232</v>
          </cell>
          <cell r="M167">
            <v>123.94988349213899</v>
          </cell>
        </row>
        <row r="168">
          <cell r="L168">
            <v>112.45723845755801</v>
          </cell>
          <cell r="M168">
            <v>121.325538707386</v>
          </cell>
        </row>
        <row r="169">
          <cell r="L169">
            <v>113.41593901366301</v>
          </cell>
          <cell r="M169">
            <v>120.885286005119</v>
          </cell>
        </row>
        <row r="170">
          <cell r="L170">
            <v>114.40144224886799</v>
          </cell>
          <cell r="M170">
            <v>119.47006850522</v>
          </cell>
        </row>
        <row r="171">
          <cell r="L171">
            <v>113.559843079309</v>
          </cell>
          <cell r="M171">
            <v>119.427831627562</v>
          </cell>
        </row>
        <row r="172">
          <cell r="L172">
            <v>109.77540143852799</v>
          </cell>
          <cell r="M172">
            <v>117.841225297039</v>
          </cell>
        </row>
        <row r="173">
          <cell r="L173">
            <v>105.90210436326601</v>
          </cell>
          <cell r="M173">
            <v>117.426362718626</v>
          </cell>
        </row>
        <row r="174">
          <cell r="L174">
            <v>104.77737948778299</v>
          </cell>
          <cell r="M174">
            <v>117.35353327463299</v>
          </cell>
        </row>
        <row r="175">
          <cell r="L175">
            <v>105.983857814071</v>
          </cell>
          <cell r="M175">
            <v>118.188584709761</v>
          </cell>
        </row>
        <row r="176">
          <cell r="L176">
            <v>109.467946976363</v>
          </cell>
          <cell r="M176">
            <v>118.977060204314</v>
          </cell>
        </row>
        <row r="177">
          <cell r="L177">
            <v>114.031451881766</v>
          </cell>
          <cell r="M177">
            <v>120.03553514880799</v>
          </cell>
        </row>
        <row r="178">
          <cell r="L178">
            <v>117.30766368572</v>
          </cell>
          <cell r="M178">
            <v>120.855677788213</v>
          </cell>
        </row>
        <row r="179">
          <cell r="L179">
            <v>117.82743679948599</v>
          </cell>
          <cell r="M179">
            <v>122.530196908875</v>
          </cell>
        </row>
        <row r="180">
          <cell r="L180">
            <v>116.326913746061</v>
          </cell>
          <cell r="M180">
            <v>124.127184154508</v>
          </cell>
        </row>
        <row r="181">
          <cell r="L181">
            <v>115.96385132724799</v>
          </cell>
          <cell r="M181">
            <v>128.88956872159699</v>
          </cell>
        </row>
        <row r="182">
          <cell r="L182">
            <v>116.82285532015599</v>
          </cell>
          <cell r="M182">
            <v>133.70656205543401</v>
          </cell>
        </row>
        <row r="183">
          <cell r="L183">
            <v>118.459226165552</v>
          </cell>
          <cell r="M183">
            <v>138.10113950748601</v>
          </cell>
        </row>
        <row r="184">
          <cell r="L184">
            <v>117.68256601399101</v>
          </cell>
          <cell r="M184">
            <v>139.72942323380499</v>
          </cell>
        </row>
        <row r="185">
          <cell r="L185">
            <v>118.219059108224</v>
          </cell>
          <cell r="M185">
            <v>141.175724999317</v>
          </cell>
        </row>
        <row r="186">
          <cell r="L186">
            <v>119.00236869889</v>
          </cell>
          <cell r="M186">
            <v>142.928341395031</v>
          </cell>
        </row>
        <row r="187">
          <cell r="L187">
            <v>121.93367042701099</v>
          </cell>
          <cell r="M187">
            <v>141.68296962537701</v>
          </cell>
        </row>
        <row r="188">
          <cell r="L188">
            <v>121.842175020453</v>
          </cell>
          <cell r="M188">
            <v>139.36391470470599</v>
          </cell>
        </row>
        <row r="189">
          <cell r="L189">
            <v>120.82888836856</v>
          </cell>
          <cell r="M189">
            <v>137.42692591973599</v>
          </cell>
        </row>
        <row r="190">
          <cell r="L190">
            <v>119.39128480702399</v>
          </cell>
          <cell r="M190">
            <v>138.932699093454</v>
          </cell>
        </row>
        <row r="191">
          <cell r="L191">
            <v>119.602701567965</v>
          </cell>
          <cell r="M191">
            <v>141.067051521335</v>
          </cell>
        </row>
        <row r="192">
          <cell r="L192">
            <v>118.49687569763201</v>
          </cell>
          <cell r="M192">
            <v>143.43366364644501</v>
          </cell>
        </row>
        <row r="193">
          <cell r="L193">
            <v>118.043377279298</v>
          </cell>
          <cell r="M193">
            <v>145.28727849172799</v>
          </cell>
        </row>
        <row r="194">
          <cell r="L194">
            <v>118.37847285081099</v>
          </cell>
          <cell r="M194">
            <v>148.82803207419099</v>
          </cell>
        </row>
        <row r="195">
          <cell r="L195">
            <v>121.14449221903701</v>
          </cell>
          <cell r="M195">
            <v>151.28756136142499</v>
          </cell>
        </row>
        <row r="196">
          <cell r="L196">
            <v>123.506992832785</v>
          </cell>
          <cell r="M196">
            <v>153.48050208282899</v>
          </cell>
        </row>
        <row r="197">
          <cell r="L197">
            <v>125.603564946878</v>
          </cell>
          <cell r="M197">
            <v>152.432789769359</v>
          </cell>
        </row>
        <row r="198">
          <cell r="L198">
            <v>126.26031378976199</v>
          </cell>
          <cell r="M198">
            <v>151.28576630689099</v>
          </cell>
        </row>
        <row r="199">
          <cell r="L199">
            <v>126.925965076195</v>
          </cell>
          <cell r="M199">
            <v>148.31841282637001</v>
          </cell>
        </row>
        <row r="200">
          <cell r="L200">
            <v>125.40191807292101</v>
          </cell>
          <cell r="M200">
            <v>147.38311124930601</v>
          </cell>
        </row>
        <row r="201">
          <cell r="L201">
            <v>124.93806076659099</v>
          </cell>
          <cell r="M201">
            <v>147.418875950776</v>
          </cell>
        </row>
        <row r="202">
          <cell r="L202">
            <v>123.719550643734</v>
          </cell>
          <cell r="M202">
            <v>149.55474594922299</v>
          </cell>
        </row>
        <row r="203">
          <cell r="L203">
            <v>125.107049438741</v>
          </cell>
          <cell r="M203">
            <v>150.38208997335701</v>
          </cell>
        </row>
        <row r="204">
          <cell r="L204">
            <v>126.153423163551</v>
          </cell>
          <cell r="M204">
            <v>153.11219144294401</v>
          </cell>
        </row>
        <row r="205">
          <cell r="L205">
            <v>127.771423600763</v>
          </cell>
          <cell r="M205">
            <v>155.61950047327099</v>
          </cell>
        </row>
        <row r="206">
          <cell r="L206">
            <v>127.749730110439</v>
          </cell>
          <cell r="M206">
            <v>160.33643064380001</v>
          </cell>
        </row>
        <row r="207">
          <cell r="L207">
            <v>128.33525162421199</v>
          </cell>
          <cell r="M207">
            <v>162.269511356978</v>
          </cell>
        </row>
        <row r="208">
          <cell r="L208">
            <v>128.70029355800801</v>
          </cell>
          <cell r="M208">
            <v>163.22100938249</v>
          </cell>
        </row>
        <row r="209">
          <cell r="L209">
            <v>130.13169969343301</v>
          </cell>
          <cell r="M209">
            <v>162.62116926343299</v>
          </cell>
        </row>
        <row r="210">
          <cell r="L210">
            <v>129.970105920393</v>
          </cell>
          <cell r="M210">
            <v>162.03723467191301</v>
          </cell>
        </row>
        <row r="211">
          <cell r="L211">
            <v>130.35688530758799</v>
          </cell>
          <cell r="M211">
            <v>163.14506470760699</v>
          </cell>
        </row>
        <row r="212">
          <cell r="L212">
            <v>130.92126492637999</v>
          </cell>
          <cell r="M212">
            <v>163.56874952695</v>
          </cell>
        </row>
        <row r="213">
          <cell r="L213">
            <v>132.479910833095</v>
          </cell>
          <cell r="M213">
            <v>165.25278264294499</v>
          </cell>
        </row>
        <row r="214">
          <cell r="L214">
            <v>135.23587180104801</v>
          </cell>
          <cell r="M214">
            <v>166.265047241866</v>
          </cell>
        </row>
        <row r="215">
          <cell r="L215">
            <v>137.925223286685</v>
          </cell>
          <cell r="M215">
            <v>168.77636434537899</v>
          </cell>
        </row>
        <row r="216">
          <cell r="L216">
            <v>141.89831995296399</v>
          </cell>
          <cell r="M216">
            <v>169.715672923184</v>
          </cell>
        </row>
        <row r="217">
          <cell r="L217">
            <v>143.548833289718</v>
          </cell>
          <cell r="M217">
            <v>170.23991079437701</v>
          </cell>
        </row>
        <row r="218">
          <cell r="L218">
            <v>146.30631272764899</v>
          </cell>
          <cell r="M218">
            <v>171.53814233920099</v>
          </cell>
        </row>
        <row r="219">
          <cell r="L219">
            <v>147.196456551426</v>
          </cell>
          <cell r="M219">
            <v>173.94368828075699</v>
          </cell>
        </row>
        <row r="220">
          <cell r="L220">
            <v>148.518395552187</v>
          </cell>
          <cell r="M220">
            <v>176.41016446552899</v>
          </cell>
        </row>
        <row r="221">
          <cell r="L221">
            <v>147.02900981422101</v>
          </cell>
          <cell r="M221">
            <v>176.65857152864601</v>
          </cell>
        </row>
        <row r="222">
          <cell r="L222">
            <v>145.91968226040299</v>
          </cell>
          <cell r="M222">
            <v>177.69208708382601</v>
          </cell>
        </row>
        <row r="223">
          <cell r="L223">
            <v>143.99146654388801</v>
          </cell>
          <cell r="M223">
            <v>178.522436094417</v>
          </cell>
        </row>
        <row r="224">
          <cell r="L224">
            <v>144.16222232212499</v>
          </cell>
          <cell r="M224">
            <v>180.39050634632699</v>
          </cell>
        </row>
        <row r="225">
          <cell r="L225">
            <v>145.262918808477</v>
          </cell>
          <cell r="M225">
            <v>180.015024175234</v>
          </cell>
        </row>
        <row r="226">
          <cell r="L226">
            <v>148.421501193556</v>
          </cell>
          <cell r="M226">
            <v>176.92294746141101</v>
          </cell>
        </row>
        <row r="227">
          <cell r="L227">
            <v>150.87852575438899</v>
          </cell>
          <cell r="M227">
            <v>174.33142169544601</v>
          </cell>
        </row>
        <row r="228">
          <cell r="L228">
            <v>152.22524360678401</v>
          </cell>
          <cell r="M228">
            <v>173.648861837585</v>
          </cell>
        </row>
        <row r="229">
          <cell r="L229">
            <v>153.012665965313</v>
          </cell>
          <cell r="M229">
            <v>179.56479854715101</v>
          </cell>
        </row>
        <row r="230">
          <cell r="L230">
            <v>153.366051026896</v>
          </cell>
          <cell r="M230">
            <v>184.67530184954799</v>
          </cell>
        </row>
        <row r="231">
          <cell r="L231">
            <v>154.362604877487</v>
          </cell>
          <cell r="M231">
            <v>189.618476088835</v>
          </cell>
        </row>
        <row r="232">
          <cell r="L232">
            <v>154.82582091914901</v>
          </cell>
          <cell r="M232">
            <v>191.80923791296499</v>
          </cell>
        </row>
        <row r="233">
          <cell r="L233">
            <v>158.329006048293</v>
          </cell>
          <cell r="M233">
            <v>194.84997090072901</v>
          </cell>
        </row>
        <row r="234">
          <cell r="L234">
            <v>161.95532540749701</v>
          </cell>
          <cell r="M234">
            <v>197.234356012782</v>
          </cell>
        </row>
        <row r="235">
          <cell r="L235">
            <v>166.87539827602501</v>
          </cell>
          <cell r="M235">
            <v>197.91272158586301</v>
          </cell>
        </row>
        <row r="236">
          <cell r="L236">
            <v>165.858938727609</v>
          </cell>
          <cell r="M236">
            <v>199.331351779334</v>
          </cell>
        </row>
        <row r="237">
          <cell r="L237">
            <v>166.434527718309</v>
          </cell>
          <cell r="M237">
            <v>201.29377075151501</v>
          </cell>
        </row>
        <row r="238">
          <cell r="L238">
            <v>166.20720146352701</v>
          </cell>
          <cell r="M238">
            <v>204.241625003455</v>
          </cell>
        </row>
        <row r="239">
          <cell r="L239">
            <v>169.139399806977</v>
          </cell>
          <cell r="M239">
            <v>205.43213407530101</v>
          </cell>
        </row>
        <row r="240">
          <cell r="L240">
            <v>169.469143691803</v>
          </cell>
          <cell r="M240">
            <v>206.70873614526701</v>
          </cell>
        </row>
        <row r="241">
          <cell r="L241">
            <v>169.05663693868399</v>
          </cell>
          <cell r="M241">
            <v>207.252039581388</v>
          </cell>
        </row>
        <row r="242">
          <cell r="L242">
            <v>169.41080816185001</v>
          </cell>
          <cell r="M242">
            <v>207.90754523017901</v>
          </cell>
        </row>
        <row r="243">
          <cell r="L243">
            <v>168.86700685203601</v>
          </cell>
          <cell r="M243">
            <v>206.556291465252</v>
          </cell>
        </row>
        <row r="244">
          <cell r="L244">
            <v>169.10494044438801</v>
          </cell>
          <cell r="M244">
            <v>206.95569379336601</v>
          </cell>
        </row>
        <row r="245">
          <cell r="L245">
            <v>167.676877313049</v>
          </cell>
          <cell r="M245">
            <v>208.20962765581999</v>
          </cell>
        </row>
        <row r="246">
          <cell r="L246">
            <v>167.06842762678301</v>
          </cell>
          <cell r="M246">
            <v>212.19307600971001</v>
          </cell>
        </row>
        <row r="247">
          <cell r="L247">
            <v>164.92418585410101</v>
          </cell>
          <cell r="M247">
            <v>214.09643391935799</v>
          </cell>
        </row>
        <row r="248">
          <cell r="L248">
            <v>163.848487809137</v>
          </cell>
          <cell r="M248">
            <v>216.41388857890101</v>
          </cell>
        </row>
        <row r="249">
          <cell r="L249">
            <v>163.24979288921</v>
          </cell>
          <cell r="M249">
            <v>216.87410520345099</v>
          </cell>
        </row>
        <row r="250">
          <cell r="L250">
            <v>166.294018482045</v>
          </cell>
          <cell r="M250">
            <v>218.530154554424</v>
          </cell>
        </row>
        <row r="251">
          <cell r="L251">
            <v>169.75922843542801</v>
          </cell>
          <cell r="M251">
            <v>219.50626904080499</v>
          </cell>
        </row>
        <row r="252">
          <cell r="L252">
            <v>174.08412709695</v>
          </cell>
          <cell r="M252">
            <v>221.69182290704501</v>
          </cell>
        </row>
        <row r="253">
          <cell r="L253">
            <v>175.70176861700401</v>
          </cell>
          <cell r="M253">
            <v>223.16940202015499</v>
          </cell>
        </row>
        <row r="254">
          <cell r="L254">
            <v>176.375852794607</v>
          </cell>
          <cell r="M254">
            <v>224.56641038443701</v>
          </cell>
        </row>
        <row r="255">
          <cell r="L255">
            <v>177.683910339899</v>
          </cell>
          <cell r="M255">
            <v>225.85571335584601</v>
          </cell>
        </row>
        <row r="256">
          <cell r="L256">
            <v>177.734238919364</v>
          </cell>
          <cell r="M256">
            <v>227.62869624641701</v>
          </cell>
        </row>
        <row r="257">
          <cell r="L257">
            <v>176.97068689667</v>
          </cell>
          <cell r="M257">
            <v>228.89569569396701</v>
          </cell>
        </row>
        <row r="258">
          <cell r="L258">
            <v>173.53883232921299</v>
          </cell>
          <cell r="M258">
            <v>228.07271853234499</v>
          </cell>
        </row>
        <row r="259">
          <cell r="L259">
            <v>171.776813344651</v>
          </cell>
          <cell r="M259">
            <v>226.55772934139799</v>
          </cell>
        </row>
        <row r="260">
          <cell r="L260">
            <v>172.927985622146</v>
          </cell>
          <cell r="M260">
            <v>224.915062949413</v>
          </cell>
        </row>
        <row r="261">
          <cell r="L261">
            <v>177.60028019626</v>
          </cell>
          <cell r="M261">
            <v>225.76228512369099</v>
          </cell>
        </row>
        <row r="262">
          <cell r="L262">
            <v>182.83173022405299</v>
          </cell>
          <cell r="M262">
            <v>228.54370469705501</v>
          </cell>
        </row>
        <row r="263">
          <cell r="L263">
            <v>186.46854834197799</v>
          </cell>
          <cell r="M263">
            <v>232.316823222219</v>
          </cell>
        </row>
        <row r="264">
          <cell r="L264">
            <v>184.79561703218599</v>
          </cell>
          <cell r="M264">
            <v>235.33536040862199</v>
          </cell>
        </row>
        <row r="265">
          <cell r="L265">
            <v>183.40684407691001</v>
          </cell>
          <cell r="M265">
            <v>236.96321409110601</v>
          </cell>
        </row>
        <row r="266">
          <cell r="L266">
            <v>182.70075225785399</v>
          </cell>
          <cell r="M266">
            <v>238.510231969513</v>
          </cell>
        </row>
        <row r="267">
          <cell r="L267">
            <v>186.48471659471301</v>
          </cell>
          <cell r="M267">
            <v>240.15920576805399</v>
          </cell>
        </row>
        <row r="268">
          <cell r="L268">
            <v>187.57642706266699</v>
          </cell>
          <cell r="M268">
            <v>242.51508997958899</v>
          </cell>
        </row>
        <row r="269">
          <cell r="L269">
            <v>186.33307183806201</v>
          </cell>
          <cell r="M269">
            <v>244.79989811099699</v>
          </cell>
        </row>
        <row r="270">
          <cell r="L270">
            <v>182.99973616012201</v>
          </cell>
          <cell r="M270">
            <v>247.40017181124699</v>
          </cell>
        </row>
        <row r="271">
          <cell r="L271">
            <v>184.35656777546899</v>
          </cell>
          <cell r="M271">
            <v>248.82787519894001</v>
          </cell>
        </row>
        <row r="272">
          <cell r="L272">
            <v>188.51676131594201</v>
          </cell>
          <cell r="M272">
            <v>250.709832450878</v>
          </cell>
        </row>
        <row r="273">
          <cell r="L273">
            <v>193.19627172500199</v>
          </cell>
          <cell r="M273">
            <v>251.41346446333799</v>
          </cell>
        </row>
        <row r="274">
          <cell r="L274">
            <v>191.65948580098001</v>
          </cell>
          <cell r="M274">
            <v>251.66260289648699</v>
          </cell>
        </row>
        <row r="275">
          <cell r="L275">
            <v>188.03708164914801</v>
          </cell>
          <cell r="M275">
            <v>250.95833738172001</v>
          </cell>
        </row>
        <row r="276">
          <cell r="L276">
            <v>185.859724837637</v>
          </cell>
          <cell r="M276">
            <v>252.257652275346</v>
          </cell>
        </row>
        <row r="277">
          <cell r="L277">
            <v>187.453473004062</v>
          </cell>
          <cell r="M277">
            <v>254.73536668429699</v>
          </cell>
        </row>
        <row r="278">
          <cell r="L278">
            <v>189.156217229172</v>
          </cell>
          <cell r="M278">
            <v>257.50192805345802</v>
          </cell>
        </row>
        <row r="279">
          <cell r="L279">
            <v>188.30101222630699</v>
          </cell>
          <cell r="M279">
            <v>258.16002427631503</v>
          </cell>
        </row>
        <row r="280">
          <cell r="L280">
            <v>186.92856522824201</v>
          </cell>
          <cell r="M280">
            <v>257.82264759975902</v>
          </cell>
        </row>
        <row r="281">
          <cell r="L281">
            <v>186.71819195784499</v>
          </cell>
          <cell r="M281">
            <v>257.55246323464002</v>
          </cell>
        </row>
        <row r="282">
          <cell r="L282">
            <v>189.04229345604901</v>
          </cell>
          <cell r="M282">
            <v>257.87196952009299</v>
          </cell>
        </row>
        <row r="283">
          <cell r="L283">
            <v>191.69735717998401</v>
          </cell>
          <cell r="M283">
            <v>260.02178784369602</v>
          </cell>
        </row>
        <row r="284">
          <cell r="L284">
            <v>193.366976381554</v>
          </cell>
          <cell r="M284">
            <v>262.03209871169702</v>
          </cell>
        </row>
        <row r="285">
          <cell r="L285">
            <v>195.106632079778</v>
          </cell>
          <cell r="M285">
            <v>265.866339058194</v>
          </cell>
        </row>
        <row r="286">
          <cell r="L286">
            <v>197.77254798084999</v>
          </cell>
          <cell r="M286">
            <v>268.15655858105703</v>
          </cell>
        </row>
        <row r="287">
          <cell r="L287">
            <v>201.79734320767</v>
          </cell>
          <cell r="M287">
            <v>270.54893294881799</v>
          </cell>
        </row>
        <row r="288">
          <cell r="L288">
            <v>203.93405371054601</v>
          </cell>
          <cell r="M288">
            <v>270.50669070864302</v>
          </cell>
        </row>
        <row r="289">
          <cell r="L289">
            <v>203.42441714235599</v>
          </cell>
          <cell r="M289">
            <v>270.97563163976798</v>
          </cell>
        </row>
        <row r="290">
          <cell r="L290">
            <v>201.31623290382899</v>
          </cell>
          <cell r="M290">
            <v>271.92869961742201</v>
          </cell>
        </row>
        <row r="291">
          <cell r="L291">
            <v>198.65031546252499</v>
          </cell>
          <cell r="M291">
            <v>273.61639500492601</v>
          </cell>
        </row>
        <row r="292">
          <cell r="L292">
            <v>197.69313533665101</v>
          </cell>
          <cell r="M292">
            <v>276.54323410233502</v>
          </cell>
        </row>
        <row r="293">
          <cell r="L293">
            <v>197.63714643102699</v>
          </cell>
          <cell r="M293">
            <v>279.25840781606701</v>
          </cell>
        </row>
        <row r="294">
          <cell r="L294">
            <v>199.32833591753001</v>
          </cell>
          <cell r="M294">
            <v>281.14472113503399</v>
          </cell>
        </row>
        <row r="295">
          <cell r="L295">
            <v>200.88839324580201</v>
          </cell>
          <cell r="M295">
            <v>282.00193828627903</v>
          </cell>
        </row>
        <row r="296">
          <cell r="L296">
            <v>202.696332245343</v>
          </cell>
          <cell r="M296">
            <v>282.19976851416402</v>
          </cell>
        </row>
        <row r="297">
          <cell r="L297">
            <v>202.430151367077</v>
          </cell>
          <cell r="M297">
            <v>286.11915459367799</v>
          </cell>
        </row>
        <row r="298">
          <cell r="L298">
            <v>199.72973409271199</v>
          </cell>
          <cell r="M298">
            <v>286.42034529230801</v>
          </cell>
        </row>
        <row r="299">
          <cell r="L299">
            <v>196.705454823672</v>
          </cell>
          <cell r="M299">
            <v>287.26833517556901</v>
          </cell>
        </row>
        <row r="300">
          <cell r="L300">
            <v>195.940073749617</v>
          </cell>
          <cell r="M300">
            <v>285.38077952378001</v>
          </cell>
        </row>
        <row r="301">
          <cell r="L301">
            <v>197.54208449167601</v>
          </cell>
          <cell r="M301">
            <v>289.18685741436701</v>
          </cell>
        </row>
        <row r="302">
          <cell r="L302">
            <v>198.73921027388499</v>
          </cell>
          <cell r="M302">
            <v>292.97300177835001</v>
          </cell>
        </row>
        <row r="303">
          <cell r="L303">
            <v>200.369957227919</v>
          </cell>
          <cell r="M303">
            <v>297.37557407200302</v>
          </cell>
        </row>
        <row r="304">
          <cell r="L304">
            <v>202.95727182169301</v>
          </cell>
          <cell r="M304">
            <v>298.91189085289</v>
          </cell>
        </row>
        <row r="305">
          <cell r="L305">
            <v>203.77979853465899</v>
          </cell>
          <cell r="M305">
            <v>300.38022791876102</v>
          </cell>
        </row>
        <row r="306">
          <cell r="L306">
            <v>203.555829779666</v>
          </cell>
          <cell r="M306">
            <v>300.96789982984001</v>
          </cell>
        </row>
        <row r="307">
          <cell r="L307">
            <v>202.039007479177</v>
          </cell>
          <cell r="M307">
            <v>302.97079173057801</v>
          </cell>
        </row>
        <row r="308">
          <cell r="L308">
            <v>205.62832135813599</v>
          </cell>
          <cell r="M308">
            <v>305.996986703684</v>
          </cell>
        </row>
        <row r="309">
          <cell r="L309">
            <v>208.50238581539199</v>
          </cell>
          <cell r="M309">
            <v>310.34320175738998</v>
          </cell>
        </row>
        <row r="310">
          <cell r="L310">
            <v>210.67829692887599</v>
          </cell>
          <cell r="M310">
            <v>317.47448610145898</v>
          </cell>
        </row>
        <row r="311">
          <cell r="L311">
            <v>211.814168983076</v>
          </cell>
          <cell r="M311">
            <v>327.225041580023</v>
          </cell>
        </row>
        <row r="312">
          <cell r="L312">
            <v>216.251145100005</v>
          </cell>
          <cell r="M312">
            <v>337.46278922457799</v>
          </cell>
        </row>
        <row r="313">
          <cell r="L313">
            <v>223.51297678530801</v>
          </cell>
          <cell r="M313">
            <v>345.14981223157901</v>
          </cell>
        </row>
        <row r="314">
          <cell r="L314">
            <v>228.56304311375001</v>
          </cell>
          <cell r="M314">
            <v>351.04879701309301</v>
          </cell>
        </row>
        <row r="315">
          <cell r="L315">
            <v>230.55204024366401</v>
          </cell>
          <cell r="M315">
            <v>358.12202868843099</v>
          </cell>
        </row>
        <row r="316">
          <cell r="L316">
            <v>232.670207568244</v>
          </cell>
          <cell r="M316">
            <v>368.08527105895502</v>
          </cell>
        </row>
        <row r="317">
          <cell r="L317">
            <v>235.65522999297599</v>
          </cell>
          <cell r="M317">
            <v>376.73329238884401</v>
          </cell>
        </row>
        <row r="318">
          <cell r="L318">
            <v>238.12919831685701</v>
          </cell>
          <cell r="M318">
            <v>383.56122079500801</v>
          </cell>
        </row>
        <row r="319">
          <cell r="L319">
            <v>234.624656336144</v>
          </cell>
          <cell r="M319">
            <v>384.28575107270802</v>
          </cell>
        </row>
        <row r="320">
          <cell r="L320">
            <v>230.14649495453699</v>
          </cell>
          <cell r="M320">
            <v>387.56683483250299</v>
          </cell>
        </row>
        <row r="321">
          <cell r="L321">
            <v>228.00703837523801</v>
          </cell>
          <cell r="M321">
            <v>393.84364734676899</v>
          </cell>
        </row>
        <row r="322">
          <cell r="L322">
            <v>230.569181405075</v>
          </cell>
          <cell r="M322">
            <v>404.098311330814</v>
          </cell>
        </row>
        <row r="323">
          <cell r="L323">
            <v>232.87833070050999</v>
          </cell>
          <cell r="M323">
            <v>411.06486997952601</v>
          </cell>
        </row>
        <row r="324">
          <cell r="L324">
            <v>236.460266203309</v>
          </cell>
          <cell r="M324">
            <v>411.37346258098103</v>
          </cell>
        </row>
        <row r="325">
          <cell r="L325">
            <v>235.01381737931399</v>
          </cell>
          <cell r="M325">
            <v>408.79731332130802</v>
          </cell>
        </row>
        <row r="326">
          <cell r="L326">
            <v>234.66907908364999</v>
          </cell>
          <cell r="M326">
            <v>401.96467439928603</v>
          </cell>
        </row>
        <row r="327">
          <cell r="L327">
            <v>228.48928435606999</v>
          </cell>
          <cell r="M327">
            <v>394.25110994148901</v>
          </cell>
        </row>
        <row r="328">
          <cell r="L328">
            <v>229.73233638674699</v>
          </cell>
          <cell r="M328">
            <v>379.98375234482302</v>
          </cell>
        </row>
        <row r="329">
          <cell r="L329">
            <v>231.19248965013301</v>
          </cell>
          <cell r="M329">
            <v>368.60541397136899</v>
          </cell>
        </row>
        <row r="330">
          <cell r="L330">
            <v>236.43295350937001</v>
          </cell>
          <cell r="M330">
            <v>356.67491463384698</v>
          </cell>
        </row>
        <row r="331">
          <cell r="L331">
            <v>235.26851587516401</v>
          </cell>
          <cell r="M331">
            <v>353.33029779025298</v>
          </cell>
        </row>
        <row r="332">
          <cell r="L332">
            <v>230.97735036028399</v>
          </cell>
          <cell r="M332">
            <v>345.60397760074</v>
          </cell>
        </row>
        <row r="333">
          <cell r="L333">
            <v>228.754042319565</v>
          </cell>
          <cell r="M333">
            <v>343.23475373154997</v>
          </cell>
        </row>
        <row r="334">
          <cell r="L334">
            <v>230.616043673023</v>
          </cell>
          <cell r="M334">
            <v>334.83211329817601</v>
          </cell>
        </row>
        <row r="335">
          <cell r="L335">
            <v>237.35596463573401</v>
          </cell>
          <cell r="M335">
            <v>336.44206423635802</v>
          </cell>
        </row>
        <row r="336">
          <cell r="L336">
            <v>238.96025071684099</v>
          </cell>
          <cell r="M336">
            <v>335.11931040146499</v>
          </cell>
        </row>
        <row r="337">
          <cell r="L337">
            <v>239.16699249023901</v>
          </cell>
          <cell r="M337">
            <v>337.65062160882002</v>
          </cell>
        </row>
        <row r="338">
          <cell r="L338">
            <v>232.49736172411801</v>
          </cell>
          <cell r="M338">
            <v>334.18079239382701</v>
          </cell>
        </row>
        <row r="339">
          <cell r="L339">
            <v>226.75729798948399</v>
          </cell>
          <cell r="M339">
            <v>331.586139215142</v>
          </cell>
        </row>
        <row r="340">
          <cell r="L340">
            <v>217.811171228125</v>
          </cell>
          <cell r="M340">
            <v>329.07736405808902</v>
          </cell>
        </row>
        <row r="341">
          <cell r="L341">
            <v>214.79744297641</v>
          </cell>
          <cell r="M341">
            <v>326.39110745601801</v>
          </cell>
        </row>
        <row r="342">
          <cell r="L342">
            <v>210.81932740354699</v>
          </cell>
          <cell r="M342">
            <v>318.33489352857202</v>
          </cell>
        </row>
        <row r="343">
          <cell r="L343">
            <v>211.988662790516</v>
          </cell>
          <cell r="M343">
            <v>309.50627830425998</v>
          </cell>
        </row>
        <row r="344">
          <cell r="L344">
            <v>209.78600871300799</v>
          </cell>
          <cell r="M344">
            <v>302.65523849578898</v>
          </cell>
        </row>
        <row r="345">
          <cell r="L345">
            <v>213.021925103006</v>
          </cell>
          <cell r="M345">
            <v>303.62854640616501</v>
          </cell>
        </row>
        <row r="346">
          <cell r="L346">
            <v>212.449231313138</v>
          </cell>
          <cell r="M346">
            <v>304.98345087246298</v>
          </cell>
        </row>
        <row r="347">
          <cell r="L347">
            <v>212.042205890731</v>
          </cell>
          <cell r="M347">
            <v>305.839878099158</v>
          </cell>
        </row>
        <row r="348">
          <cell r="L348">
            <v>207.993962120161</v>
          </cell>
          <cell r="M348">
            <v>304.17509766542503</v>
          </cell>
        </row>
        <row r="349">
          <cell r="L349">
            <v>206.57638119085999</v>
          </cell>
          <cell r="M349">
            <v>303.37112707841698</v>
          </cell>
        </row>
        <row r="350">
          <cell r="L350">
            <v>207.90356859793101</v>
          </cell>
          <cell r="M350">
            <v>305.33704780308301</v>
          </cell>
        </row>
        <row r="351">
          <cell r="L351">
            <v>210.94503242733899</v>
          </cell>
          <cell r="M351">
            <v>308.22472866522901</v>
          </cell>
        </row>
        <row r="352">
          <cell r="L352">
            <v>210.37793158337499</v>
          </cell>
          <cell r="M352">
            <v>313.78138072860099</v>
          </cell>
        </row>
        <row r="353">
          <cell r="L353">
            <v>208.93517612496601</v>
          </cell>
          <cell r="M353">
            <v>316.68150669431498</v>
          </cell>
        </row>
        <row r="354">
          <cell r="L354">
            <v>205.39210582285901</v>
          </cell>
          <cell r="M354">
            <v>319.76682024888999</v>
          </cell>
        </row>
        <row r="355">
          <cell r="L355">
            <v>205.70558162756899</v>
          </cell>
          <cell r="M355">
            <v>320.91045691139902</v>
          </cell>
        </row>
        <row r="356">
          <cell r="L356">
            <v>203.47605360863199</v>
          </cell>
          <cell r="M356">
            <v>320.44132366632198</v>
          </cell>
        </row>
        <row r="357">
          <cell r="L357">
            <v>201.16068657653901</v>
          </cell>
          <cell r="M357">
            <v>319.621196234058</v>
          </cell>
        </row>
        <row r="358">
          <cell r="L358">
            <v>197.86183649438101</v>
          </cell>
          <cell r="M358">
            <v>318.91358558755798</v>
          </cell>
        </row>
        <row r="359">
          <cell r="L359">
            <v>197.17165305152901</v>
          </cell>
          <cell r="M359">
            <v>317.95541309831901</v>
          </cell>
        </row>
        <row r="360">
          <cell r="L360">
            <v>199.86696870447</v>
          </cell>
          <cell r="M360">
            <v>313.63227333779099</v>
          </cell>
        </row>
      </sheetData>
      <sheetData sheetId="3">
        <row r="6">
          <cell r="Q6" t="str">
            <v>U.S. Office</v>
          </cell>
          <cell r="R6" t="str">
            <v>U.S. Industrial</v>
          </cell>
          <cell r="S6" t="str">
            <v>U.S. Retail</v>
          </cell>
          <cell r="T6" t="str">
            <v>U.S. Multifamily</v>
          </cell>
          <cell r="U6" t="str">
            <v>U.S. Land</v>
          </cell>
          <cell r="V6" t="str">
            <v>U.S. Hospitality</v>
          </cell>
          <cell r="W6" t="str">
            <v>U.S. Office</v>
          </cell>
          <cell r="X6" t="str">
            <v>U.S. Industrial</v>
          </cell>
          <cell r="Y6" t="str">
            <v>U.S. Retail</v>
          </cell>
          <cell r="Z6" t="str">
            <v>U.S. Multifamily</v>
          </cell>
        </row>
        <row r="7">
          <cell r="Q7">
            <v>58.615770738217201</v>
          </cell>
          <cell r="R7">
            <v>68.025971959707803</v>
          </cell>
          <cell r="S7">
            <v>69.003729504196897</v>
          </cell>
          <cell r="T7">
            <v>62.240451233281803</v>
          </cell>
          <cell r="W7">
            <v>61.072859402077903</v>
          </cell>
          <cell r="X7">
            <v>69.110063463272795</v>
          </cell>
          <cell r="Y7">
            <v>78.802707871007499</v>
          </cell>
          <cell r="Z7">
            <v>66.820070179827397</v>
          </cell>
        </row>
        <row r="8">
          <cell r="Q8">
            <v>62.2461632156188</v>
          </cell>
          <cell r="R8">
            <v>70.267113023934698</v>
          </cell>
          <cell r="S8">
            <v>67.955569979357406</v>
          </cell>
          <cell r="T8">
            <v>62.996494762505002</v>
          </cell>
          <cell r="W8">
            <v>61.274590866981001</v>
          </cell>
          <cell r="X8">
            <v>68.442546360969203</v>
          </cell>
          <cell r="Y8">
            <v>73.381980338828001</v>
          </cell>
          <cell r="Z8">
            <v>66.331822775818793</v>
          </cell>
        </row>
        <row r="9">
          <cell r="Q9">
            <v>65.758235169819898</v>
          </cell>
          <cell r="R9">
            <v>71.772697887225902</v>
          </cell>
          <cell r="S9">
            <v>69.851864743800704</v>
          </cell>
          <cell r="T9">
            <v>64.101368076619295</v>
          </cell>
          <cell r="W9">
            <v>64.589621279668407</v>
          </cell>
          <cell r="X9">
            <v>70.090212674871296</v>
          </cell>
          <cell r="Y9">
            <v>68.462600469955504</v>
          </cell>
          <cell r="Z9">
            <v>67.555635922343299</v>
          </cell>
        </row>
        <row r="10">
          <cell r="Q10">
            <v>65.475171135702297</v>
          </cell>
          <cell r="R10">
            <v>70.476949377777302</v>
          </cell>
          <cell r="S10">
            <v>74.283126336537507</v>
          </cell>
          <cell r="T10">
            <v>65.107560448007405</v>
          </cell>
          <cell r="W10">
            <v>66.827560759379097</v>
          </cell>
          <cell r="X10">
            <v>72.709903003985701</v>
          </cell>
          <cell r="Y10">
            <v>71.999308460004798</v>
          </cell>
          <cell r="Z10">
            <v>68.309732197794006</v>
          </cell>
        </row>
        <row r="11">
          <cell r="Q11">
            <v>65.962928727151805</v>
          </cell>
          <cell r="R11">
            <v>70.300675443214502</v>
          </cell>
          <cell r="S11">
            <v>76.393352505318902</v>
          </cell>
          <cell r="T11">
            <v>67.646904602481001</v>
          </cell>
          <cell r="W11">
            <v>67.324102139834693</v>
          </cell>
          <cell r="X11">
            <v>73.484284632780501</v>
          </cell>
          <cell r="Y11">
            <v>79.934149635264504</v>
          </cell>
          <cell r="Z11">
            <v>69.908041816270995</v>
          </cell>
        </row>
        <row r="12">
          <cell r="Q12">
            <v>69.834165240443099</v>
          </cell>
          <cell r="R12">
            <v>73.012174460543605</v>
          </cell>
          <cell r="S12">
            <v>76.969744522461298</v>
          </cell>
          <cell r="T12">
            <v>70.9751275528251</v>
          </cell>
          <cell r="W12">
            <v>67.951043461728105</v>
          </cell>
          <cell r="X12">
            <v>72.916444265302005</v>
          </cell>
          <cell r="Y12">
            <v>83.742519628952095</v>
          </cell>
          <cell r="Z12">
            <v>72.002827681777205</v>
          </cell>
        </row>
        <row r="13">
          <cell r="Q13">
            <v>74.858899836851606</v>
          </cell>
          <cell r="R13">
            <v>77.083445288470202</v>
          </cell>
          <cell r="S13">
            <v>79.241318349291205</v>
          </cell>
          <cell r="T13">
            <v>72.535164127915607</v>
          </cell>
          <cell r="W13">
            <v>73.921155175515594</v>
          </cell>
          <cell r="X13">
            <v>74.477230947791597</v>
          </cell>
          <cell r="Y13">
            <v>85.102297413182697</v>
          </cell>
          <cell r="Z13">
            <v>74.0318357320388</v>
          </cell>
        </row>
        <row r="14">
          <cell r="Q14">
            <v>77.340588652544</v>
          </cell>
          <cell r="R14">
            <v>79.214902048137702</v>
          </cell>
          <cell r="S14">
            <v>82.064136931469093</v>
          </cell>
          <cell r="T14">
            <v>73.240730450511194</v>
          </cell>
          <cell r="W14">
            <v>81.984371446808296</v>
          </cell>
          <cell r="X14">
            <v>78.512705636281694</v>
          </cell>
          <cell r="Y14">
            <v>84.923282335333894</v>
          </cell>
          <cell r="Z14">
            <v>77.031306844627593</v>
          </cell>
        </row>
        <row r="15">
          <cell r="Q15">
            <v>77.747785436389293</v>
          </cell>
          <cell r="R15">
            <v>79.378668629056705</v>
          </cell>
          <cell r="S15">
            <v>83.477910621722799</v>
          </cell>
          <cell r="T15">
            <v>74.852717764714399</v>
          </cell>
          <cell r="U15">
            <v>75.017173336931606</v>
          </cell>
          <cell r="V15">
            <v>87.107523384060798</v>
          </cell>
          <cell r="W15">
            <v>83.074314434247299</v>
          </cell>
          <cell r="X15">
            <v>80.993089827078407</v>
          </cell>
          <cell r="Y15">
            <v>84.873097642626306</v>
          </cell>
          <cell r="Z15">
            <v>79.403703862824599</v>
          </cell>
        </row>
        <row r="16">
          <cell r="Q16">
            <v>78.410915162119593</v>
          </cell>
          <cell r="R16">
            <v>79.649255122378804</v>
          </cell>
          <cell r="S16">
            <v>84.643846184613295</v>
          </cell>
          <cell r="T16">
            <v>77.397770834415496</v>
          </cell>
          <cell r="U16">
            <v>73.421712704640996</v>
          </cell>
          <cell r="V16">
            <v>84.948037056777494</v>
          </cell>
          <cell r="W16">
            <v>84.078211695762505</v>
          </cell>
          <cell r="X16">
            <v>81.691397505750999</v>
          </cell>
          <cell r="Y16">
            <v>88.364978586982403</v>
          </cell>
          <cell r="Z16">
            <v>80.492745227957997</v>
          </cell>
        </row>
        <row r="17">
          <cell r="Q17">
            <v>80.315997980492597</v>
          </cell>
          <cell r="R17">
            <v>81.363299433196801</v>
          </cell>
          <cell r="S17">
            <v>84.958476442815297</v>
          </cell>
          <cell r="T17">
            <v>80.005952018421993</v>
          </cell>
          <cell r="U17">
            <v>74.734676507297195</v>
          </cell>
          <cell r="V17">
            <v>85.168753025148902</v>
          </cell>
          <cell r="W17">
            <v>86.7121697601862</v>
          </cell>
          <cell r="X17">
            <v>82.218815307522604</v>
          </cell>
          <cell r="Y17">
            <v>91.268168328336102</v>
          </cell>
          <cell r="Z17">
            <v>82.367115304006006</v>
          </cell>
        </row>
        <row r="18">
          <cell r="Q18">
            <v>82.751925006481898</v>
          </cell>
          <cell r="R18">
            <v>84.098091540635494</v>
          </cell>
          <cell r="S18">
            <v>85.535477138047398</v>
          </cell>
          <cell r="T18">
            <v>82.212089727505102</v>
          </cell>
          <cell r="U18">
            <v>79.250121293791807</v>
          </cell>
          <cell r="V18">
            <v>82.229111207551398</v>
          </cell>
          <cell r="W18">
            <v>86.714384670385996</v>
          </cell>
          <cell r="X18">
            <v>82.181336805977594</v>
          </cell>
          <cell r="Y18">
            <v>92.555010647109199</v>
          </cell>
          <cell r="Z18">
            <v>82.903286379155205</v>
          </cell>
        </row>
        <row r="19">
          <cell r="Q19">
            <v>85.499474427790801</v>
          </cell>
          <cell r="R19">
            <v>86.853045163879301</v>
          </cell>
          <cell r="S19">
            <v>87.8438580133286</v>
          </cell>
          <cell r="T19">
            <v>84.709755449571205</v>
          </cell>
          <cell r="U19">
            <v>82.345599597222005</v>
          </cell>
          <cell r="V19">
            <v>88.446782764538895</v>
          </cell>
          <cell r="W19">
            <v>85.407256507456907</v>
          </cell>
          <cell r="X19">
            <v>83.985186363274707</v>
          </cell>
          <cell r="Y19">
            <v>93.752558313510505</v>
          </cell>
          <cell r="Z19">
            <v>81.827816333675699</v>
          </cell>
        </row>
        <row r="20">
          <cell r="Q20">
            <v>89.284883416430503</v>
          </cell>
          <cell r="R20">
            <v>87.933147319182098</v>
          </cell>
          <cell r="S20">
            <v>91.098373227620002</v>
          </cell>
          <cell r="T20">
            <v>86.909051435220405</v>
          </cell>
          <cell r="U20">
            <v>86.103069530991604</v>
          </cell>
          <cell r="V20">
            <v>89.518692655738903</v>
          </cell>
          <cell r="W20">
            <v>87.116112862663698</v>
          </cell>
          <cell r="X20">
            <v>87.472477004941396</v>
          </cell>
          <cell r="Y20">
            <v>93.232254310368702</v>
          </cell>
          <cell r="Z20">
            <v>85.260012909363297</v>
          </cell>
        </row>
        <row r="21">
          <cell r="Q21">
            <v>90.690906785578207</v>
          </cell>
          <cell r="R21">
            <v>88.29004680688</v>
          </cell>
          <cell r="S21">
            <v>93.718896964125193</v>
          </cell>
          <cell r="T21">
            <v>88.752650162056298</v>
          </cell>
          <cell r="U21">
            <v>89.791243935917606</v>
          </cell>
          <cell r="V21">
            <v>87.388679643494399</v>
          </cell>
          <cell r="W21">
            <v>90.587910138790804</v>
          </cell>
          <cell r="X21">
            <v>90.085816436923494</v>
          </cell>
          <cell r="Y21">
            <v>93.204916526519995</v>
          </cell>
          <cell r="Z21">
            <v>91.700230022753004</v>
          </cell>
        </row>
        <row r="22">
          <cell r="Q22">
            <v>90.477951497737493</v>
          </cell>
          <cell r="R22">
            <v>90.775581895233898</v>
          </cell>
          <cell r="S22">
            <v>94.908421483296905</v>
          </cell>
          <cell r="T22">
            <v>91.295025550762603</v>
          </cell>
          <cell r="U22">
            <v>89.7727809163367</v>
          </cell>
          <cell r="V22">
            <v>91.6460671938259</v>
          </cell>
          <cell r="W22">
            <v>88.437655314926999</v>
          </cell>
          <cell r="X22">
            <v>91.668203904337005</v>
          </cell>
          <cell r="Y22">
            <v>94.741057042901303</v>
          </cell>
          <cell r="Z22">
            <v>94.285330766113702</v>
          </cell>
        </row>
        <row r="23">
          <cell r="Q23">
            <v>93.077075550289905</v>
          </cell>
          <cell r="R23">
            <v>94.619793490746801</v>
          </cell>
          <cell r="S23">
            <v>96.237739182588896</v>
          </cell>
          <cell r="T23">
            <v>95.726932756647201</v>
          </cell>
          <cell r="U23">
            <v>93.703597434936896</v>
          </cell>
          <cell r="V23">
            <v>90.669960611928204</v>
          </cell>
          <cell r="W23">
            <v>86.847512614767595</v>
          </cell>
          <cell r="X23">
            <v>91.545965121537805</v>
          </cell>
          <cell r="Y23">
            <v>95.490581379084006</v>
          </cell>
          <cell r="Z23">
            <v>94.258044481996905</v>
          </cell>
        </row>
        <row r="24">
          <cell r="Q24">
            <v>98.377221839488698</v>
          </cell>
          <cell r="R24">
            <v>98.280001779048106</v>
          </cell>
          <cell r="S24">
            <v>98.356134767612005</v>
          </cell>
          <cell r="T24">
            <v>100.347821385598</v>
          </cell>
          <cell r="U24">
            <v>95.728640503081905</v>
          </cell>
          <cell r="V24">
            <v>94.490777758468695</v>
          </cell>
          <cell r="W24">
            <v>92.416733570636396</v>
          </cell>
          <cell r="X24">
            <v>93.913684476906099</v>
          </cell>
          <cell r="Y24">
            <v>95.764751025737596</v>
          </cell>
          <cell r="Z24">
            <v>94.945496699021305</v>
          </cell>
        </row>
        <row r="25">
          <cell r="Q25">
            <v>101.044041391237</v>
          </cell>
          <cell r="R25">
            <v>99.759138544441498</v>
          </cell>
          <cell r="S25">
            <v>99.361217524274394</v>
          </cell>
          <cell r="T25">
            <v>100.448739815913</v>
          </cell>
          <cell r="U25">
            <v>97.479541044140305</v>
          </cell>
          <cell r="V25">
            <v>98.556092975100398</v>
          </cell>
          <cell r="W25">
            <v>98.521829343966303</v>
          </cell>
          <cell r="X25">
            <v>98.6641380433107</v>
          </cell>
          <cell r="Y25">
            <v>97.616706493005395</v>
          </cell>
          <cell r="Z25">
            <v>97.392357033484402</v>
          </cell>
        </row>
        <row r="26">
          <cell r="Q26">
            <v>100</v>
          </cell>
          <cell r="R26">
            <v>100</v>
          </cell>
          <cell r="S26">
            <v>100</v>
          </cell>
          <cell r="T26">
            <v>100</v>
          </cell>
          <cell r="U26">
            <v>100</v>
          </cell>
          <cell r="V26">
            <v>100</v>
          </cell>
          <cell r="W26">
            <v>100</v>
          </cell>
          <cell r="X26">
            <v>100</v>
          </cell>
          <cell r="Y26">
            <v>100</v>
          </cell>
          <cell r="Z26">
            <v>100</v>
          </cell>
        </row>
        <row r="27">
          <cell r="Q27">
            <v>100.268981682811</v>
          </cell>
          <cell r="R27">
            <v>101.507350532887</v>
          </cell>
          <cell r="S27">
            <v>102.207242159636</v>
          </cell>
          <cell r="T27">
            <v>104.26479815108399</v>
          </cell>
          <cell r="U27">
            <v>99.842210930218599</v>
          </cell>
          <cell r="V27">
            <v>101.002582887513</v>
          </cell>
          <cell r="W27">
            <v>99.630115754934096</v>
          </cell>
          <cell r="X27">
            <v>99.386430622629405</v>
          </cell>
          <cell r="Y27">
            <v>100.90670676584099</v>
          </cell>
          <cell r="Z27">
            <v>101.867236952326</v>
          </cell>
        </row>
        <row r="28">
          <cell r="Q28">
            <v>102.555191353372</v>
          </cell>
          <cell r="R28">
            <v>102.90752398076501</v>
          </cell>
          <cell r="S28">
            <v>105.399652791896</v>
          </cell>
          <cell r="T28">
            <v>110.09360132915801</v>
          </cell>
          <cell r="U28">
            <v>102.793096726283</v>
          </cell>
          <cell r="V28">
            <v>99.5695496016818</v>
          </cell>
          <cell r="W28">
            <v>100.051892917548</v>
          </cell>
          <cell r="X28">
            <v>100.78265109104601</v>
          </cell>
          <cell r="Y28">
            <v>102.54277620424099</v>
          </cell>
          <cell r="Z28">
            <v>103.695526610122</v>
          </cell>
        </row>
        <row r="29">
          <cell r="Q29">
            <v>103.31029642403099</v>
          </cell>
          <cell r="R29">
            <v>102.76461895476901</v>
          </cell>
          <cell r="S29">
            <v>107.597727399741</v>
          </cell>
          <cell r="T29">
            <v>112.637293727315</v>
          </cell>
          <cell r="U29">
            <v>103.709850317451</v>
          </cell>
          <cell r="V29">
            <v>100.27231877996699</v>
          </cell>
          <cell r="W29">
            <v>98.957557009310705</v>
          </cell>
          <cell r="X29">
            <v>102.38587281381299</v>
          </cell>
          <cell r="Y29">
            <v>104.097178710664</v>
          </cell>
          <cell r="Z29">
            <v>104.73128672723701</v>
          </cell>
        </row>
        <row r="30">
          <cell r="Q30">
            <v>102.592153743468</v>
          </cell>
          <cell r="R30">
            <v>102.778943081409</v>
          </cell>
          <cell r="S30">
            <v>108.51212163984999</v>
          </cell>
          <cell r="T30">
            <v>113.613418319787</v>
          </cell>
          <cell r="U30">
            <v>105.854964277261</v>
          </cell>
          <cell r="V30">
            <v>98.538206135111594</v>
          </cell>
          <cell r="W30">
            <v>98.625949319174097</v>
          </cell>
          <cell r="X30">
            <v>101.15439119561699</v>
          </cell>
          <cell r="Y30">
            <v>103.436222634949</v>
          </cell>
          <cell r="Z30">
            <v>106.32956103998799</v>
          </cell>
        </row>
        <row r="31">
          <cell r="Q31">
            <v>103.612429485211</v>
          </cell>
          <cell r="R31">
            <v>103.993134527969</v>
          </cell>
          <cell r="S31">
            <v>109.819328327262</v>
          </cell>
          <cell r="T31">
            <v>117.119961141869</v>
          </cell>
          <cell r="U31">
            <v>109.273001290484</v>
          </cell>
          <cell r="V31">
            <v>100.019219509016</v>
          </cell>
          <cell r="W31">
            <v>99.563986979247105</v>
          </cell>
          <cell r="X31">
            <v>99.452874461407603</v>
          </cell>
          <cell r="Y31">
            <v>103.56755748907899</v>
          </cell>
          <cell r="Z31">
            <v>109.432828805387</v>
          </cell>
        </row>
        <row r="32">
          <cell r="Q32">
            <v>106.307491692239</v>
          </cell>
          <cell r="R32">
            <v>106.94195553456601</v>
          </cell>
          <cell r="S32">
            <v>112.56371922981501</v>
          </cell>
          <cell r="T32">
            <v>122.34904950796199</v>
          </cell>
          <cell r="U32">
            <v>112.358948861955</v>
          </cell>
          <cell r="V32">
            <v>100.95823326623299</v>
          </cell>
          <cell r="W32">
            <v>98.636425392178396</v>
          </cell>
          <cell r="X32">
            <v>99.340853144287607</v>
          </cell>
          <cell r="Y32">
            <v>105.16374700516501</v>
          </cell>
          <cell r="Z32">
            <v>111.146411658636</v>
          </cell>
        </row>
        <row r="33">
          <cell r="Q33">
            <v>108.623430146895</v>
          </cell>
          <cell r="R33">
            <v>110.63840906124101</v>
          </cell>
          <cell r="S33">
            <v>116.91919146623999</v>
          </cell>
          <cell r="T33">
            <v>127.455386843393</v>
          </cell>
          <cell r="U33">
            <v>117.25519530256101</v>
          </cell>
          <cell r="V33">
            <v>101.729118361179</v>
          </cell>
          <cell r="W33">
            <v>98.296594139658794</v>
          </cell>
          <cell r="X33">
            <v>100.27948975541899</v>
          </cell>
          <cell r="Y33">
            <v>109.209852483707</v>
          </cell>
          <cell r="Z33">
            <v>112.28235633546301</v>
          </cell>
        </row>
        <row r="34">
          <cell r="Q34">
            <v>109.923548983546</v>
          </cell>
          <cell r="R34">
            <v>112.047829624748</v>
          </cell>
          <cell r="S34">
            <v>120.9454245128</v>
          </cell>
          <cell r="T34">
            <v>131.36584682214499</v>
          </cell>
          <cell r="U34">
            <v>122.15224609645</v>
          </cell>
          <cell r="V34">
            <v>103.009218085378</v>
          </cell>
          <cell r="W34">
            <v>101.083148782854</v>
          </cell>
          <cell r="X34">
            <v>102.758332928329</v>
          </cell>
          <cell r="Y34">
            <v>114.290398009057</v>
          </cell>
          <cell r="Z34">
            <v>115.749312188624</v>
          </cell>
        </row>
        <row r="35">
          <cell r="Q35">
            <v>112.60728808387999</v>
          </cell>
          <cell r="R35">
            <v>112.24081131116399</v>
          </cell>
          <cell r="S35">
            <v>124.84941396712</v>
          </cell>
          <cell r="T35">
            <v>135.737236947328</v>
          </cell>
          <cell r="U35">
            <v>128.36182932133499</v>
          </cell>
          <cell r="V35">
            <v>104.352486214637</v>
          </cell>
          <cell r="W35">
            <v>105.28599040060099</v>
          </cell>
          <cell r="X35">
            <v>105.67228514185101</v>
          </cell>
          <cell r="Y35">
            <v>117.140280012023</v>
          </cell>
          <cell r="Z35">
            <v>119.321392369394</v>
          </cell>
        </row>
        <row r="36">
          <cell r="Q36">
            <v>116.22575925696501</v>
          </cell>
          <cell r="R36">
            <v>113.59760385569901</v>
          </cell>
          <cell r="S36">
            <v>128.72376154204801</v>
          </cell>
          <cell r="T36">
            <v>140.73712339888399</v>
          </cell>
          <cell r="U36">
            <v>131.31975877488</v>
          </cell>
          <cell r="V36">
            <v>106.50120027629001</v>
          </cell>
          <cell r="W36">
            <v>103.409614533565</v>
          </cell>
          <cell r="X36">
            <v>107.98753079957</v>
          </cell>
          <cell r="Y36">
            <v>121.1346957801</v>
          </cell>
          <cell r="Z36">
            <v>121.556396188826</v>
          </cell>
        </row>
        <row r="37">
          <cell r="Q37">
            <v>118.460933732198</v>
          </cell>
          <cell r="R37">
            <v>116.633639372332</v>
          </cell>
          <cell r="S37">
            <v>132.603452957261</v>
          </cell>
          <cell r="T37">
            <v>143.712297796146</v>
          </cell>
          <cell r="U37">
            <v>134.74758470779801</v>
          </cell>
          <cell r="V37">
            <v>108.377460608242</v>
          </cell>
          <cell r="W37">
            <v>98.737804927403303</v>
          </cell>
          <cell r="X37">
            <v>109.60067041693</v>
          </cell>
          <cell r="Y37">
            <v>125.152659327205</v>
          </cell>
          <cell r="Z37">
            <v>122.943238234097</v>
          </cell>
        </row>
        <row r="38">
          <cell r="Q38">
            <v>120.74530571517001</v>
          </cell>
          <cell r="R38">
            <v>120.596331185765</v>
          </cell>
          <cell r="S38">
            <v>138.071882417659</v>
          </cell>
          <cell r="T38">
            <v>146.713549030449</v>
          </cell>
          <cell r="U38">
            <v>135.67658038801099</v>
          </cell>
          <cell r="V38">
            <v>112.636632055653</v>
          </cell>
          <cell r="W38">
            <v>101.35981649105101</v>
          </cell>
          <cell r="X38">
            <v>111.139032395369</v>
          </cell>
          <cell r="Y38">
            <v>127.86395650425</v>
          </cell>
          <cell r="Z38">
            <v>123.915415989317</v>
          </cell>
        </row>
        <row r="39">
          <cell r="Q39">
            <v>125.104126433868</v>
          </cell>
          <cell r="R39">
            <v>126.84473118897</v>
          </cell>
          <cell r="S39">
            <v>145.27519032541699</v>
          </cell>
          <cell r="T39">
            <v>153.79926004214099</v>
          </cell>
          <cell r="U39">
            <v>142.440502613863</v>
          </cell>
          <cell r="V39">
            <v>115.840420058584</v>
          </cell>
          <cell r="W39">
            <v>108.105351152499</v>
          </cell>
          <cell r="X39">
            <v>113.981305264917</v>
          </cell>
          <cell r="Y39">
            <v>133.67415955715299</v>
          </cell>
          <cell r="Z39">
            <v>125.892901389587</v>
          </cell>
        </row>
        <row r="40">
          <cell r="Q40">
            <v>129.90705613129199</v>
          </cell>
          <cell r="R40">
            <v>133.95256570147399</v>
          </cell>
          <cell r="S40">
            <v>152.170692862414</v>
          </cell>
          <cell r="T40">
            <v>162.73832974065499</v>
          </cell>
          <cell r="U40">
            <v>152.15519074092299</v>
          </cell>
          <cell r="V40">
            <v>120.95790752254</v>
          </cell>
          <cell r="W40">
            <v>113.093051084631</v>
          </cell>
          <cell r="X40">
            <v>118.056619162418</v>
          </cell>
          <cell r="Y40">
            <v>141.43245808249799</v>
          </cell>
          <cell r="Z40">
            <v>130.707991925946</v>
          </cell>
        </row>
        <row r="41">
          <cell r="Q41">
            <v>134.55266695509999</v>
          </cell>
          <cell r="R41">
            <v>135.23773779731201</v>
          </cell>
          <cell r="S41">
            <v>155.56660343439299</v>
          </cell>
          <cell r="T41">
            <v>166.906027826696</v>
          </cell>
          <cell r="U41">
            <v>165.766418606679</v>
          </cell>
          <cell r="V41">
            <v>127.368743447651</v>
          </cell>
          <cell r="W41">
            <v>116.30825748613501</v>
          </cell>
          <cell r="X41">
            <v>122.66093659733799</v>
          </cell>
          <cell r="Y41">
            <v>147.635599276579</v>
          </cell>
          <cell r="Z41">
            <v>136.69321699393601</v>
          </cell>
        </row>
        <row r="42">
          <cell r="Q42">
            <v>139.20282667878701</v>
          </cell>
          <cell r="R42">
            <v>136.02328313590601</v>
          </cell>
          <cell r="S42">
            <v>159.24234086794601</v>
          </cell>
          <cell r="T42">
            <v>168.51141367437199</v>
          </cell>
          <cell r="U42">
            <v>170.35113718417699</v>
          </cell>
          <cell r="V42">
            <v>128.014923050589</v>
          </cell>
          <cell r="W42">
            <v>119.607916944926</v>
          </cell>
          <cell r="X42">
            <v>126.02477023442501</v>
          </cell>
          <cell r="Y42">
            <v>150.63021542484799</v>
          </cell>
          <cell r="Z42">
            <v>141.21759776824001</v>
          </cell>
        </row>
        <row r="43">
          <cell r="Q43">
            <v>144.41597009473799</v>
          </cell>
          <cell r="R43">
            <v>143.85595491190301</v>
          </cell>
          <cell r="S43">
            <v>169.65205065056799</v>
          </cell>
          <cell r="T43">
            <v>174.43478421825</v>
          </cell>
          <cell r="U43">
            <v>188.60859157234199</v>
          </cell>
          <cell r="V43">
            <v>136.38137506076299</v>
          </cell>
          <cell r="W43">
            <v>123.540886975454</v>
          </cell>
          <cell r="X43">
            <v>129.84845318787799</v>
          </cell>
          <cell r="Y43">
            <v>154.19280012702899</v>
          </cell>
          <cell r="Z43">
            <v>145.19160330788699</v>
          </cell>
        </row>
        <row r="44">
          <cell r="Q44">
            <v>150.61382346243099</v>
          </cell>
          <cell r="R44">
            <v>153.01995352818199</v>
          </cell>
          <cell r="S44">
            <v>182.25037089366899</v>
          </cell>
          <cell r="T44">
            <v>184.02185488338</v>
          </cell>
          <cell r="U44">
            <v>199.250501661154</v>
          </cell>
          <cell r="V44">
            <v>141.17621848165001</v>
          </cell>
          <cell r="W44">
            <v>125.81423766123299</v>
          </cell>
          <cell r="X44">
            <v>134.84252425988601</v>
          </cell>
          <cell r="Y44">
            <v>162.14769957491001</v>
          </cell>
          <cell r="Z44">
            <v>151.54455773102001</v>
          </cell>
        </row>
        <row r="45">
          <cell r="Q45">
            <v>155.642160430139</v>
          </cell>
          <cell r="R45">
            <v>156.33320323967601</v>
          </cell>
          <cell r="S45">
            <v>183.46022730950199</v>
          </cell>
          <cell r="T45">
            <v>190.00532200698501</v>
          </cell>
          <cell r="U45">
            <v>203.203442878153</v>
          </cell>
          <cell r="V45">
            <v>143.60679219974901</v>
          </cell>
          <cell r="W45">
            <v>129.09891215008801</v>
          </cell>
          <cell r="X45">
            <v>138.96152867481501</v>
          </cell>
          <cell r="Y45">
            <v>168.70973210842399</v>
          </cell>
          <cell r="Z45">
            <v>160.42826962083799</v>
          </cell>
        </row>
        <row r="46">
          <cell r="Q46">
            <v>158.993508788301</v>
          </cell>
          <cell r="R46">
            <v>158.330243492162</v>
          </cell>
          <cell r="S46">
            <v>181.397563870179</v>
          </cell>
          <cell r="T46">
            <v>190.74443511094699</v>
          </cell>
          <cell r="U46">
            <v>217.57904559228899</v>
          </cell>
          <cell r="V46">
            <v>151.43999572924201</v>
          </cell>
          <cell r="W46">
            <v>134.30090019926001</v>
          </cell>
          <cell r="X46">
            <v>144.07053948394901</v>
          </cell>
          <cell r="Y46">
            <v>171.62002043126299</v>
          </cell>
          <cell r="Z46">
            <v>166.79872417493399</v>
          </cell>
        </row>
        <row r="47">
          <cell r="Q47">
            <v>162.44284475970699</v>
          </cell>
          <cell r="R47">
            <v>163.20340111451401</v>
          </cell>
          <cell r="S47">
            <v>187.72296842008799</v>
          </cell>
          <cell r="T47">
            <v>190.55688472790399</v>
          </cell>
          <cell r="U47">
            <v>212.63549843234699</v>
          </cell>
          <cell r="V47">
            <v>148.30179136107699</v>
          </cell>
          <cell r="W47">
            <v>138.66143286957799</v>
          </cell>
          <cell r="X47">
            <v>149.72553105054101</v>
          </cell>
          <cell r="Y47">
            <v>173.47471837387999</v>
          </cell>
          <cell r="Z47">
            <v>167.321381785428</v>
          </cell>
        </row>
        <row r="48">
          <cell r="Q48">
            <v>166.02636375314199</v>
          </cell>
          <cell r="R48">
            <v>167.88588308351399</v>
          </cell>
          <cell r="S48">
            <v>193.30109160724601</v>
          </cell>
          <cell r="T48">
            <v>189.38279122003499</v>
          </cell>
          <cell r="U48">
            <v>215.629504970526</v>
          </cell>
          <cell r="V48">
            <v>148.624964126316</v>
          </cell>
          <cell r="W48">
            <v>144.93562951159601</v>
          </cell>
          <cell r="X48">
            <v>153.43727093707801</v>
          </cell>
          <cell r="Y48">
            <v>174.50023551501999</v>
          </cell>
          <cell r="Z48">
            <v>165.29949534359901</v>
          </cell>
        </row>
        <row r="49">
          <cell r="Q49">
            <v>166.17503365453101</v>
          </cell>
          <cell r="R49">
            <v>171.12298061312401</v>
          </cell>
          <cell r="S49">
            <v>189.477806661215</v>
          </cell>
          <cell r="T49">
            <v>186.87669152563601</v>
          </cell>
          <cell r="U49">
            <v>218.59265685416801</v>
          </cell>
          <cell r="V49">
            <v>151.633801055992</v>
          </cell>
          <cell r="W49">
            <v>151.93079945874101</v>
          </cell>
          <cell r="X49">
            <v>156.32594537656999</v>
          </cell>
          <cell r="Y49">
            <v>175.37693707042399</v>
          </cell>
          <cell r="Z49">
            <v>169.22648995816999</v>
          </cell>
        </row>
        <row r="50">
          <cell r="Q50">
            <v>164.978592169736</v>
          </cell>
          <cell r="R50">
            <v>173.32332879841701</v>
          </cell>
          <cell r="S50">
            <v>187.20484133688799</v>
          </cell>
          <cell r="T50">
            <v>186.931898754343</v>
          </cell>
          <cell r="U50">
            <v>219.36935389567401</v>
          </cell>
          <cell r="V50">
            <v>152.94432728535</v>
          </cell>
          <cell r="W50">
            <v>157.634001518183</v>
          </cell>
          <cell r="X50">
            <v>159.204246065745</v>
          </cell>
          <cell r="Y50">
            <v>176.63345717017299</v>
          </cell>
          <cell r="Z50">
            <v>177.06330309915899</v>
          </cell>
        </row>
        <row r="51">
          <cell r="Q51">
            <v>168.63994434143299</v>
          </cell>
          <cell r="R51">
            <v>175.446052184038</v>
          </cell>
          <cell r="S51">
            <v>194.094333359091</v>
          </cell>
          <cell r="T51">
            <v>191.91481406309501</v>
          </cell>
          <cell r="U51">
            <v>218.42676061778801</v>
          </cell>
          <cell r="V51">
            <v>158.877949766494</v>
          </cell>
          <cell r="W51">
            <v>163.343606588059</v>
          </cell>
          <cell r="X51">
            <v>164.31903093526799</v>
          </cell>
          <cell r="Y51">
            <v>178.92057383380401</v>
          </cell>
          <cell r="Z51">
            <v>176.51444568487301</v>
          </cell>
        </row>
        <row r="52">
          <cell r="Q52">
            <v>175.53521875976301</v>
          </cell>
          <cell r="R52">
            <v>178.21881824254501</v>
          </cell>
          <cell r="S52">
            <v>199.45998786209901</v>
          </cell>
          <cell r="T52">
            <v>196.69723553460099</v>
          </cell>
          <cell r="U52">
            <v>218.26083942553399</v>
          </cell>
          <cell r="V52">
            <v>167.86230217400501</v>
          </cell>
          <cell r="W52">
            <v>167.03330888178601</v>
          </cell>
          <cell r="X52">
            <v>170.111807217322</v>
          </cell>
          <cell r="Y52">
            <v>182.969493230457</v>
          </cell>
          <cell r="Z52">
            <v>172.305695482863</v>
          </cell>
        </row>
        <row r="53">
          <cell r="Q53">
            <v>173.39282102442201</v>
          </cell>
          <cell r="R53">
            <v>178.680495858678</v>
          </cell>
          <cell r="S53">
            <v>194.26059196380601</v>
          </cell>
          <cell r="T53">
            <v>190.16606347034599</v>
          </cell>
          <cell r="U53">
            <v>219.21357001378601</v>
          </cell>
          <cell r="V53">
            <v>173.05717340131099</v>
          </cell>
          <cell r="W53">
            <v>170.014957162012</v>
          </cell>
          <cell r="X53">
            <v>170.131065927262</v>
          </cell>
          <cell r="Y53">
            <v>187.227680030144</v>
          </cell>
          <cell r="Z53">
            <v>169.923644074083</v>
          </cell>
        </row>
        <row r="54">
          <cell r="Q54">
            <v>166.071037117081</v>
          </cell>
          <cell r="R54">
            <v>175.74690786271901</v>
          </cell>
          <cell r="S54">
            <v>186.90112293962699</v>
          </cell>
          <cell r="T54">
            <v>179.96056882902101</v>
          </cell>
          <cell r="U54">
            <v>223.942849976064</v>
          </cell>
          <cell r="V54">
            <v>173.978076446827</v>
          </cell>
          <cell r="W54">
            <v>170.01449592875801</v>
          </cell>
          <cell r="X54">
            <v>168.08768183141299</v>
          </cell>
          <cell r="Y54">
            <v>185.956681619123</v>
          </cell>
          <cell r="Z54">
            <v>167.59386857803401</v>
          </cell>
        </row>
        <row r="55">
          <cell r="Q55">
            <v>163.66841632234099</v>
          </cell>
          <cell r="R55">
            <v>172.750678899397</v>
          </cell>
          <cell r="S55">
            <v>184.316107059866</v>
          </cell>
          <cell r="T55">
            <v>176.23518857000801</v>
          </cell>
          <cell r="U55">
            <v>214.537019056931</v>
          </cell>
          <cell r="V55">
            <v>173.53268605828501</v>
          </cell>
          <cell r="W55">
            <v>160.89636443446</v>
          </cell>
          <cell r="X55">
            <v>168.334826870537</v>
          </cell>
          <cell r="Y55">
            <v>180.65586925510101</v>
          </cell>
          <cell r="Z55">
            <v>163.881017210252</v>
          </cell>
        </row>
        <row r="56">
          <cell r="Q56">
            <v>162.64610334630601</v>
          </cell>
          <cell r="R56">
            <v>171.647053515598</v>
          </cell>
          <cell r="S56">
            <v>181.55852769021399</v>
          </cell>
          <cell r="T56">
            <v>174.327450180867</v>
          </cell>
          <cell r="U56">
            <v>201.96717174599399</v>
          </cell>
          <cell r="V56">
            <v>163.11839180647101</v>
          </cell>
          <cell r="W56">
            <v>155.00466807640001</v>
          </cell>
          <cell r="X56">
            <v>166.675687692092</v>
          </cell>
          <cell r="Y56">
            <v>176.808246041595</v>
          </cell>
          <cell r="Z56">
            <v>159.543556114594</v>
          </cell>
        </row>
        <row r="57">
          <cell r="Q57">
            <v>154.16839747409799</v>
          </cell>
          <cell r="R57">
            <v>165.37587632229199</v>
          </cell>
          <cell r="S57">
            <v>169.38574265061101</v>
          </cell>
          <cell r="T57">
            <v>166.01932281613799</v>
          </cell>
          <cell r="U57">
            <v>189.59262979158299</v>
          </cell>
          <cell r="V57">
            <v>152.95184999486199</v>
          </cell>
          <cell r="W57">
            <v>153.58441179951399</v>
          </cell>
          <cell r="X57">
            <v>162.74202863312101</v>
          </cell>
          <cell r="Y57">
            <v>168.32165422919601</v>
          </cell>
          <cell r="Z57">
            <v>154.55905570775499</v>
          </cell>
        </row>
        <row r="58">
          <cell r="Q58">
            <v>142.28733757109001</v>
          </cell>
          <cell r="R58">
            <v>154.30014208075499</v>
          </cell>
          <cell r="S58">
            <v>156.82927482443199</v>
          </cell>
          <cell r="T58">
            <v>156.30355709303899</v>
          </cell>
          <cell r="U58">
            <v>170.70833108297299</v>
          </cell>
          <cell r="V58">
            <v>149.200091247893</v>
          </cell>
          <cell r="W58">
            <v>150.17056010789699</v>
          </cell>
          <cell r="X58">
            <v>159.70864334019399</v>
          </cell>
          <cell r="Y58">
            <v>156.92744233784001</v>
          </cell>
          <cell r="Z58">
            <v>146.15047084685199</v>
          </cell>
        </row>
        <row r="59">
          <cell r="Q59">
            <v>131.633522074615</v>
          </cell>
          <cell r="R59">
            <v>143.24439576411999</v>
          </cell>
          <cell r="S59">
            <v>151.68465514083999</v>
          </cell>
          <cell r="T59">
            <v>148.50921801992001</v>
          </cell>
          <cell r="U59">
            <v>163.550102481267</v>
          </cell>
          <cell r="V59">
            <v>136.60657428370601</v>
          </cell>
          <cell r="W59">
            <v>134.34478449205</v>
          </cell>
          <cell r="X59">
            <v>149.80075076518699</v>
          </cell>
          <cell r="Y59">
            <v>147.33969823573099</v>
          </cell>
          <cell r="Z59">
            <v>135.600069465091</v>
          </cell>
        </row>
        <row r="60">
          <cell r="Q60">
            <v>122.122751349559</v>
          </cell>
          <cell r="R60">
            <v>136.081522568049</v>
          </cell>
          <cell r="S60">
            <v>148.50684125432099</v>
          </cell>
          <cell r="T60">
            <v>137.81859348554599</v>
          </cell>
          <cell r="U60">
            <v>155.33105462407599</v>
          </cell>
          <cell r="V60">
            <v>126.78650089876</v>
          </cell>
          <cell r="W60">
            <v>111.90659755209801</v>
          </cell>
          <cell r="X60">
            <v>134.51962465868499</v>
          </cell>
          <cell r="Y60">
            <v>138.29927720011301</v>
          </cell>
          <cell r="Z60">
            <v>126.338600759497</v>
          </cell>
        </row>
        <row r="61">
          <cell r="Q61">
            <v>120.72559468342099</v>
          </cell>
          <cell r="R61">
            <v>133.18027004475999</v>
          </cell>
          <cell r="S61">
            <v>145.15375951487101</v>
          </cell>
          <cell r="T61">
            <v>128.97544377258799</v>
          </cell>
          <cell r="U61">
            <v>148.255746523689</v>
          </cell>
          <cell r="V61">
            <v>113.995129985586</v>
          </cell>
          <cell r="W61">
            <v>101.290422949187</v>
          </cell>
          <cell r="X61">
            <v>126.018369813672</v>
          </cell>
          <cell r="Y61">
            <v>131.99780848064299</v>
          </cell>
          <cell r="Z61">
            <v>121.300948042003</v>
          </cell>
        </row>
        <row r="62">
          <cell r="Q62">
            <v>122.35056605529</v>
          </cell>
          <cell r="R62">
            <v>129.70437754921599</v>
          </cell>
          <cell r="S62">
            <v>141.284404849411</v>
          </cell>
          <cell r="T62">
            <v>126.04491671660701</v>
          </cell>
          <cell r="U62">
            <v>143.41154748850801</v>
          </cell>
          <cell r="V62">
            <v>99.888589850101695</v>
          </cell>
          <cell r="W62">
            <v>99.850235981346103</v>
          </cell>
          <cell r="X62">
            <v>123.019279070378</v>
          </cell>
          <cell r="Y62">
            <v>128.90015291553701</v>
          </cell>
          <cell r="Z62">
            <v>119.42989763826399</v>
          </cell>
        </row>
        <row r="63">
          <cell r="Q63">
            <v>118.686192329345</v>
          </cell>
          <cell r="R63">
            <v>127.667304500163</v>
          </cell>
          <cell r="S63">
            <v>137.19025831911401</v>
          </cell>
          <cell r="T63">
            <v>126.484351373734</v>
          </cell>
          <cell r="U63">
            <v>136.53514014450701</v>
          </cell>
          <cell r="V63">
            <v>99.787669325053002</v>
          </cell>
          <cell r="W63">
            <v>109.999034976638</v>
          </cell>
          <cell r="X63">
            <v>119.938097509624</v>
          </cell>
          <cell r="Y63">
            <v>129.55540748796901</v>
          </cell>
          <cell r="Z63">
            <v>120.269086125119</v>
          </cell>
        </row>
        <row r="64">
          <cell r="Q64">
            <v>113.53919237014701</v>
          </cell>
          <cell r="R64">
            <v>128.99210141315001</v>
          </cell>
          <cell r="S64">
            <v>132.47982834068799</v>
          </cell>
          <cell r="T64">
            <v>125.436657642108</v>
          </cell>
          <cell r="U64">
            <v>135.40228931455599</v>
          </cell>
          <cell r="V64">
            <v>96.921634459045904</v>
          </cell>
          <cell r="W64">
            <v>117.973431769458</v>
          </cell>
          <cell r="X64">
            <v>119.794593852342</v>
          </cell>
          <cell r="Y64">
            <v>130.783571231938</v>
          </cell>
          <cell r="Z64">
            <v>126.44801282466899</v>
          </cell>
        </row>
        <row r="65">
          <cell r="Q65">
            <v>111.119486570231</v>
          </cell>
          <cell r="R65">
            <v>125.289950791083</v>
          </cell>
          <cell r="S65">
            <v>132.295935962328</v>
          </cell>
          <cell r="T65">
            <v>125.82739523682299</v>
          </cell>
          <cell r="U65">
            <v>132.658492731374</v>
          </cell>
          <cell r="V65">
            <v>98.639725923341501</v>
          </cell>
          <cell r="W65">
            <v>114.16898032518201</v>
          </cell>
          <cell r="X65">
            <v>120.93170095575501</v>
          </cell>
          <cell r="Y65">
            <v>129.81518534680501</v>
          </cell>
          <cell r="Z65">
            <v>135.546502948728</v>
          </cell>
        </row>
        <row r="66">
          <cell r="Q66">
            <v>109.092378462583</v>
          </cell>
          <cell r="R66">
            <v>118.279902088848</v>
          </cell>
          <cell r="S66">
            <v>133.859591200057</v>
          </cell>
          <cell r="T66">
            <v>128.70793392892</v>
          </cell>
          <cell r="U66">
            <v>130.31702790866001</v>
          </cell>
          <cell r="V66">
            <v>101.384199388921</v>
          </cell>
          <cell r="W66">
            <v>115.996770731859</v>
          </cell>
          <cell r="X66">
            <v>120.030178878481</v>
          </cell>
          <cell r="Y66">
            <v>130.34863261498899</v>
          </cell>
          <cell r="Z66">
            <v>140.38962738921799</v>
          </cell>
        </row>
        <row r="67">
          <cell r="Q67">
            <v>107.146968732396</v>
          </cell>
          <cell r="R67">
            <v>118.126004869844</v>
          </cell>
          <cell r="S67">
            <v>131.91016616205599</v>
          </cell>
          <cell r="T67">
            <v>132.17816415407401</v>
          </cell>
          <cell r="U67">
            <v>131.14353479575499</v>
          </cell>
          <cell r="V67">
            <v>100.051599295457</v>
          </cell>
          <cell r="W67">
            <v>120.669686270497</v>
          </cell>
          <cell r="X67">
            <v>120.090693056075</v>
          </cell>
          <cell r="Y67">
            <v>133.27957653230899</v>
          </cell>
          <cell r="Z67">
            <v>141.15274053870399</v>
          </cell>
        </row>
        <row r="68">
          <cell r="Q68">
            <v>108.69470154091501</v>
          </cell>
          <cell r="R68">
            <v>123.02350069558599</v>
          </cell>
          <cell r="S68">
            <v>129.71191898932099</v>
          </cell>
          <cell r="T68">
            <v>136.469607573762</v>
          </cell>
          <cell r="U68">
            <v>127.543099982369</v>
          </cell>
          <cell r="V68">
            <v>101.375369265047</v>
          </cell>
          <cell r="W68">
            <v>120.180787589631</v>
          </cell>
          <cell r="X68">
            <v>121.638380909329</v>
          </cell>
          <cell r="Y68">
            <v>135.447231162881</v>
          </cell>
          <cell r="Z68">
            <v>143.62795330526501</v>
          </cell>
        </row>
        <row r="69">
          <cell r="Q69">
            <v>110.400697694806</v>
          </cell>
          <cell r="R69">
            <v>122.775511749061</v>
          </cell>
          <cell r="S69">
            <v>130.229334515598</v>
          </cell>
          <cell r="T69">
            <v>140.61463479962899</v>
          </cell>
          <cell r="U69">
            <v>125.728868016715</v>
          </cell>
          <cell r="V69">
            <v>102.87414273829999</v>
          </cell>
          <cell r="W69">
            <v>119.22568378997499</v>
          </cell>
          <cell r="X69">
            <v>123.97858233359599</v>
          </cell>
          <cell r="Y69">
            <v>135.65468075804</v>
          </cell>
          <cell r="Z69">
            <v>149.26314647371299</v>
          </cell>
        </row>
        <row r="70">
          <cell r="Q70">
            <v>109.040309081873</v>
          </cell>
          <cell r="R70">
            <v>118.644208955243</v>
          </cell>
          <cell r="S70">
            <v>131.29641831727099</v>
          </cell>
          <cell r="T70">
            <v>143.24276861805001</v>
          </cell>
          <cell r="U70">
            <v>128.13330091224799</v>
          </cell>
          <cell r="V70">
            <v>101.93964778977301</v>
          </cell>
          <cell r="W70">
            <v>123.28031429137801</v>
          </cell>
          <cell r="X70">
            <v>123.99949402360301</v>
          </cell>
          <cell r="Y70">
            <v>136.964333368317</v>
          </cell>
          <cell r="Z70">
            <v>152.38256213146599</v>
          </cell>
        </row>
        <row r="71">
          <cell r="Q71">
            <v>107.503171850082</v>
          </cell>
          <cell r="R71">
            <v>118.335170830157</v>
          </cell>
          <cell r="S71">
            <v>131.85746942113599</v>
          </cell>
          <cell r="T71">
            <v>145.50273382736</v>
          </cell>
          <cell r="U71">
            <v>125.45954204987601</v>
          </cell>
          <cell r="V71">
            <v>103.738802890701</v>
          </cell>
          <cell r="W71">
            <v>126.745588108692</v>
          </cell>
          <cell r="X71">
            <v>124.176243994665</v>
          </cell>
          <cell r="Y71">
            <v>139.67978062239101</v>
          </cell>
          <cell r="Z71">
            <v>151.16356899597099</v>
          </cell>
        </row>
        <row r="72">
          <cell r="Q72">
            <v>107.679980086059</v>
          </cell>
          <cell r="R72">
            <v>120.493843004632</v>
          </cell>
          <cell r="S72">
            <v>134.16657320098301</v>
          </cell>
          <cell r="T72">
            <v>149.634936385722</v>
          </cell>
          <cell r="U72">
            <v>124.10727068320401</v>
          </cell>
          <cell r="V72">
            <v>105.22338364369899</v>
          </cell>
          <cell r="W72">
            <v>128.203642918111</v>
          </cell>
          <cell r="X72">
            <v>127.780168391695</v>
          </cell>
          <cell r="Y72">
            <v>141.065467052044</v>
          </cell>
          <cell r="Z72">
            <v>153.72296534574801</v>
          </cell>
        </row>
        <row r="73">
          <cell r="Q73">
            <v>110.717841403975</v>
          </cell>
          <cell r="R73">
            <v>123.377764462049</v>
          </cell>
          <cell r="S73">
            <v>136.70834802898599</v>
          </cell>
          <cell r="T73">
            <v>155.37910621883901</v>
          </cell>
          <cell r="U73">
            <v>127.762857226675</v>
          </cell>
          <cell r="V73">
            <v>105.188027807349</v>
          </cell>
          <cell r="W73">
            <v>130.102889787354</v>
          </cell>
          <cell r="X73">
            <v>129.87026575562999</v>
          </cell>
          <cell r="Y73">
            <v>142.03596687165299</v>
          </cell>
          <cell r="Z73">
            <v>159.853017650608</v>
          </cell>
        </row>
        <row r="74">
          <cell r="Q74">
            <v>113.735857122239</v>
          </cell>
          <cell r="R74">
            <v>124.223924052122</v>
          </cell>
          <cell r="S74">
            <v>137.63360904245201</v>
          </cell>
          <cell r="T74">
            <v>159.52732480986799</v>
          </cell>
          <cell r="U74">
            <v>128.30739747553201</v>
          </cell>
          <cell r="V74">
            <v>110.32838694287</v>
          </cell>
          <cell r="W74">
            <v>131.12871167415901</v>
          </cell>
          <cell r="X74">
            <v>129.20374999535301</v>
          </cell>
          <cell r="Y74">
            <v>142.30468009432599</v>
          </cell>
          <cell r="Z74">
            <v>163.674544377621</v>
          </cell>
        </row>
        <row r="75">
          <cell r="Q75">
            <v>115.01434631944301</v>
          </cell>
          <cell r="R75">
            <v>124.99901143829599</v>
          </cell>
          <cell r="S75">
            <v>140.98767928520999</v>
          </cell>
          <cell r="T75">
            <v>163.10626590368801</v>
          </cell>
          <cell r="U75">
            <v>128.08659869673099</v>
          </cell>
          <cell r="V75">
            <v>114.149655546434</v>
          </cell>
          <cell r="W75">
            <v>136.45627212188401</v>
          </cell>
          <cell r="X75">
            <v>130.63592263515801</v>
          </cell>
          <cell r="Y75">
            <v>144.69370824930701</v>
          </cell>
          <cell r="Z75">
            <v>166.828861523022</v>
          </cell>
        </row>
        <row r="76">
          <cell r="Q76">
            <v>116.43594093214701</v>
          </cell>
          <cell r="R76">
            <v>129.161966754302</v>
          </cell>
          <cell r="S76">
            <v>149.326405608019</v>
          </cell>
          <cell r="T76">
            <v>169.738718440968</v>
          </cell>
          <cell r="U76">
            <v>130.91579274988499</v>
          </cell>
          <cell r="V76">
            <v>116.317227307859</v>
          </cell>
          <cell r="W76">
            <v>144.68806217943501</v>
          </cell>
          <cell r="X76">
            <v>134.052208955503</v>
          </cell>
          <cell r="Y76">
            <v>150.35131452316801</v>
          </cell>
          <cell r="Z76">
            <v>169.79807617804099</v>
          </cell>
        </row>
        <row r="77">
          <cell r="Q77">
            <v>119.063467042257</v>
          </cell>
          <cell r="R77">
            <v>133.41564785024499</v>
          </cell>
          <cell r="S77">
            <v>152.64752517339599</v>
          </cell>
          <cell r="T77">
            <v>176.23789760168401</v>
          </cell>
          <cell r="U77">
            <v>130.16446302846501</v>
          </cell>
          <cell r="V77">
            <v>117.264142246509</v>
          </cell>
          <cell r="W77">
            <v>148.46850848182299</v>
          </cell>
          <cell r="X77">
            <v>137.80207101100899</v>
          </cell>
          <cell r="Y77">
            <v>154.358740971456</v>
          </cell>
          <cell r="Z77">
            <v>173.430430773003</v>
          </cell>
        </row>
        <row r="78">
          <cell r="Q78">
            <v>122.05109123041299</v>
          </cell>
          <cell r="R78">
            <v>135.249068565708</v>
          </cell>
          <cell r="S78">
            <v>150.582611712681</v>
          </cell>
          <cell r="T78">
            <v>179.85198289206701</v>
          </cell>
          <cell r="U78">
            <v>134.87154644449501</v>
          </cell>
          <cell r="V78">
            <v>115.76146960872801</v>
          </cell>
          <cell r="W78">
            <v>147.76592961157999</v>
          </cell>
          <cell r="X78">
            <v>141.85706033363601</v>
          </cell>
          <cell r="Y78">
            <v>157.753314056764</v>
          </cell>
          <cell r="Z78">
            <v>178.175481629362</v>
          </cell>
        </row>
        <row r="79">
          <cell r="Q79">
            <v>125.901156772721</v>
          </cell>
          <cell r="R79">
            <v>139.45257723955999</v>
          </cell>
          <cell r="S79">
            <v>153.42062280265401</v>
          </cell>
          <cell r="T79">
            <v>185.80512273109201</v>
          </cell>
          <cell r="U79">
            <v>138.43454366808899</v>
          </cell>
          <cell r="V79">
            <v>119.496777492481</v>
          </cell>
          <cell r="W79">
            <v>148.591811097701</v>
          </cell>
          <cell r="X79">
            <v>146.01728859350499</v>
          </cell>
          <cell r="Y79">
            <v>161.12826565699501</v>
          </cell>
          <cell r="Z79">
            <v>176.85145444162299</v>
          </cell>
        </row>
        <row r="80">
          <cell r="Q80">
            <v>131.25964415612299</v>
          </cell>
          <cell r="R80">
            <v>146.783914331745</v>
          </cell>
          <cell r="S80">
            <v>160.34365279722601</v>
          </cell>
          <cell r="T80">
            <v>196.200769103905</v>
          </cell>
          <cell r="U80">
            <v>143.09514985833701</v>
          </cell>
          <cell r="V80">
            <v>126.389077716689</v>
          </cell>
          <cell r="W80">
            <v>155.11552942476999</v>
          </cell>
          <cell r="X80">
            <v>148.881413891074</v>
          </cell>
          <cell r="Y80">
            <v>162.73137250919601</v>
          </cell>
          <cell r="Z80">
            <v>176.573693433236</v>
          </cell>
        </row>
        <row r="81">
          <cell r="Q81">
            <v>133.35301200080301</v>
          </cell>
          <cell r="R81">
            <v>150.67795537892201</v>
          </cell>
          <cell r="S81">
            <v>164.604837575327</v>
          </cell>
          <cell r="T81">
            <v>201.92842100182901</v>
          </cell>
          <cell r="U81">
            <v>149.589227024797</v>
          </cell>
          <cell r="V81">
            <v>131.52297528829999</v>
          </cell>
          <cell r="W81">
            <v>159.486998810996</v>
          </cell>
          <cell r="X81">
            <v>152.78500527231299</v>
          </cell>
          <cell r="Y81">
            <v>164.103357407651</v>
          </cell>
          <cell r="Z81">
            <v>186.84655490992</v>
          </cell>
        </row>
        <row r="82">
          <cell r="Q82">
            <v>133.84964450360999</v>
          </cell>
          <cell r="R82">
            <v>151.30682990513299</v>
          </cell>
          <cell r="S82">
            <v>165.68157986776399</v>
          </cell>
          <cell r="T82">
            <v>202.555714060865</v>
          </cell>
          <cell r="U82">
            <v>156.921974441564</v>
          </cell>
          <cell r="V82">
            <v>138.88784965835401</v>
          </cell>
          <cell r="W82">
            <v>162.840689252087</v>
          </cell>
          <cell r="X82">
            <v>158.793289008583</v>
          </cell>
          <cell r="Y82">
            <v>167.911386840033</v>
          </cell>
          <cell r="Z82">
            <v>196.16086804469899</v>
          </cell>
        </row>
        <row r="83">
          <cell r="Q83">
            <v>137.99676763343601</v>
          </cell>
          <cell r="R83">
            <v>154.89626575700001</v>
          </cell>
          <cell r="S83">
            <v>168.83557295452201</v>
          </cell>
          <cell r="T83">
            <v>208.21985051443701</v>
          </cell>
          <cell r="U83">
            <v>159.062894326563</v>
          </cell>
          <cell r="V83">
            <v>139.43783894880301</v>
          </cell>
          <cell r="W83">
            <v>169.76156039986401</v>
          </cell>
          <cell r="X83">
            <v>162.722583333454</v>
          </cell>
          <cell r="Y83">
            <v>174.50716817025801</v>
          </cell>
          <cell r="Z83">
            <v>200.66140389744501</v>
          </cell>
        </row>
        <row r="84">
          <cell r="Q84">
            <v>143.04532792585599</v>
          </cell>
          <cell r="R84">
            <v>161.750383816294</v>
          </cell>
          <cell r="S84">
            <v>172.77718545883999</v>
          </cell>
          <cell r="T84">
            <v>219.645124208965</v>
          </cell>
          <cell r="U84">
            <v>162.73558867831099</v>
          </cell>
          <cell r="V84">
            <v>141.243153731619</v>
          </cell>
          <cell r="W84">
            <v>174.32074549414</v>
          </cell>
          <cell r="X84">
            <v>165.36810717990301</v>
          </cell>
          <cell r="Y84">
            <v>178.40992258123401</v>
          </cell>
          <cell r="Z84">
            <v>206.269845763972</v>
          </cell>
        </row>
        <row r="85">
          <cell r="Q85">
            <v>143.253122663146</v>
          </cell>
          <cell r="R85">
            <v>164.21383048833201</v>
          </cell>
          <cell r="S85">
            <v>173.86409253298399</v>
          </cell>
          <cell r="T85">
            <v>224.78709093330701</v>
          </cell>
          <cell r="U85">
            <v>164.55233561662001</v>
          </cell>
          <cell r="V85">
            <v>146.57363275063199</v>
          </cell>
          <cell r="W85">
            <v>174.481838904537</v>
          </cell>
          <cell r="X85">
            <v>166.88538749953</v>
          </cell>
          <cell r="Y85">
            <v>178.507935872671</v>
          </cell>
          <cell r="Z85">
            <v>209.89605609577001</v>
          </cell>
        </row>
        <row r="86">
          <cell r="Q86">
            <v>142.02565271851799</v>
          </cell>
          <cell r="R86">
            <v>163.23675529744901</v>
          </cell>
          <cell r="S86">
            <v>174.76827935163701</v>
          </cell>
          <cell r="T86">
            <v>224.41316674334999</v>
          </cell>
          <cell r="U86">
            <v>170.130541864131</v>
          </cell>
          <cell r="V86">
            <v>151.31097124140999</v>
          </cell>
          <cell r="W86">
            <v>169.042776999919</v>
          </cell>
          <cell r="X86">
            <v>168.63703148080299</v>
          </cell>
          <cell r="Y86">
            <v>178.787317753824</v>
          </cell>
          <cell r="Z86">
            <v>212.66975878201899</v>
          </cell>
        </row>
        <row r="87">
          <cell r="Q87">
            <v>144.438834383917</v>
          </cell>
          <cell r="R87">
            <v>168.18792011619101</v>
          </cell>
          <cell r="S87">
            <v>179.10326805950601</v>
          </cell>
          <cell r="T87">
            <v>231.69477691013901</v>
          </cell>
          <cell r="U87">
            <v>173.909308611005</v>
          </cell>
          <cell r="V87">
            <v>153.70997400622301</v>
          </cell>
          <cell r="W87">
            <v>165.511151070447</v>
          </cell>
          <cell r="X87">
            <v>173.23540106257801</v>
          </cell>
          <cell r="Y87">
            <v>179.63734194538799</v>
          </cell>
          <cell r="Z87">
            <v>217.142495851815</v>
          </cell>
        </row>
        <row r="88">
          <cell r="Q88">
            <v>148.51041476276299</v>
          </cell>
          <cell r="R88">
            <v>177.42062567967</v>
          </cell>
          <cell r="S88">
            <v>184.698194853491</v>
          </cell>
          <cell r="T88">
            <v>245.772567319779</v>
          </cell>
          <cell r="U88">
            <v>179.375051418656</v>
          </cell>
          <cell r="V88">
            <v>161.114330811889</v>
          </cell>
          <cell r="W88">
            <v>170.39423898944</v>
          </cell>
          <cell r="X88">
            <v>177.843658841609</v>
          </cell>
          <cell r="Y88">
            <v>181.27683363513901</v>
          </cell>
          <cell r="Z88">
            <v>221.82865744269</v>
          </cell>
        </row>
        <row r="89">
          <cell r="Q89">
            <v>152.75041516969901</v>
          </cell>
          <cell r="R89">
            <v>180.57651428436401</v>
          </cell>
          <cell r="S89">
            <v>188.711921294875</v>
          </cell>
          <cell r="T89">
            <v>251.96822093366299</v>
          </cell>
          <cell r="U89">
            <v>187.01919470625899</v>
          </cell>
          <cell r="V89">
            <v>162.10526367888201</v>
          </cell>
          <cell r="W89">
            <v>175.634114738368</v>
          </cell>
          <cell r="X89">
            <v>180.463161250599</v>
          </cell>
          <cell r="Y89">
            <v>184.826391271131</v>
          </cell>
          <cell r="Z89">
            <v>226.443066565637</v>
          </cell>
        </row>
        <row r="90">
          <cell r="Q90">
            <v>156.42778867613501</v>
          </cell>
          <cell r="R90">
            <v>180.591568570059</v>
          </cell>
          <cell r="S90">
            <v>192.46451678853401</v>
          </cell>
          <cell r="T90">
            <v>251.69939468533599</v>
          </cell>
          <cell r="U90">
            <v>192.00251636098</v>
          </cell>
          <cell r="V90">
            <v>165.744334747045</v>
          </cell>
          <cell r="W90">
            <v>175.17511980522801</v>
          </cell>
          <cell r="X90">
            <v>183.589003162447</v>
          </cell>
          <cell r="Y90">
            <v>189.22418629331901</v>
          </cell>
          <cell r="Z90">
            <v>229.158677926309</v>
          </cell>
        </row>
        <row r="91">
          <cell r="Q91">
            <v>162.15450934158801</v>
          </cell>
          <cell r="R91">
            <v>190.810339899795</v>
          </cell>
          <cell r="S91">
            <v>200.03332530192301</v>
          </cell>
          <cell r="T91">
            <v>260.65022995905599</v>
          </cell>
          <cell r="U91">
            <v>197.587890795292</v>
          </cell>
          <cell r="V91">
            <v>173.02890460533499</v>
          </cell>
          <cell r="W91">
            <v>175.83979261260399</v>
          </cell>
          <cell r="X91">
            <v>190.61863838422099</v>
          </cell>
          <cell r="Y91">
            <v>189.500272415756</v>
          </cell>
          <cell r="Z91">
            <v>230.67467322085699</v>
          </cell>
        </row>
        <row r="92">
          <cell r="Q92">
            <v>169.22186755435999</v>
          </cell>
          <cell r="R92">
            <v>207.80602143001599</v>
          </cell>
          <cell r="S92">
            <v>209.17916198526501</v>
          </cell>
          <cell r="T92">
            <v>275.06153369635899</v>
          </cell>
          <cell r="U92">
            <v>206.18100154574401</v>
          </cell>
          <cell r="V92">
            <v>173.64179645977899</v>
          </cell>
          <cell r="W92">
            <v>182.44423747932001</v>
          </cell>
          <cell r="X92">
            <v>196.899311251363</v>
          </cell>
          <cell r="Y92">
            <v>187.72060622012501</v>
          </cell>
          <cell r="Z92">
            <v>234.81041113511699</v>
          </cell>
        </row>
        <row r="93">
          <cell r="Q93">
            <v>169.730391869116</v>
          </cell>
          <cell r="R93">
            <v>212.119870861648</v>
          </cell>
          <cell r="S93">
            <v>210.88358610157599</v>
          </cell>
          <cell r="T93">
            <v>278.26732660924199</v>
          </cell>
          <cell r="U93">
            <v>216.07900690837999</v>
          </cell>
          <cell r="V93">
            <v>176.91634775484499</v>
          </cell>
          <cell r="W93">
            <v>185.06171241119699</v>
          </cell>
          <cell r="X93">
            <v>198.439669243813</v>
          </cell>
          <cell r="Y93">
            <v>187.65562035076599</v>
          </cell>
          <cell r="Z93">
            <v>240.88346594062801</v>
          </cell>
        </row>
        <row r="94">
          <cell r="Q94">
            <v>168.18944157719301</v>
          </cell>
          <cell r="R94">
            <v>208.03194250490299</v>
          </cell>
          <cell r="S94">
            <v>208.34742768738701</v>
          </cell>
          <cell r="T94">
            <v>275.831316815523</v>
          </cell>
          <cell r="U94">
            <v>234.06177789521999</v>
          </cell>
          <cell r="V94">
            <v>180.73843157881899</v>
          </cell>
          <cell r="W94">
            <v>185.215563311739</v>
          </cell>
          <cell r="X94">
            <v>202.48593217714699</v>
          </cell>
          <cell r="Y94">
            <v>188.52873980674701</v>
          </cell>
          <cell r="Z94">
            <v>246.38323953217801</v>
          </cell>
        </row>
        <row r="95">
          <cell r="Q95">
            <v>172.38329774899</v>
          </cell>
          <cell r="R95">
            <v>210.96906459653701</v>
          </cell>
          <cell r="S95">
            <v>208.60144342752099</v>
          </cell>
          <cell r="T95">
            <v>284.53083616221198</v>
          </cell>
          <cell r="U95">
            <v>242.35250549503701</v>
          </cell>
          <cell r="V95">
            <v>179.61921834237299</v>
          </cell>
          <cell r="W95">
            <v>186.17265972224399</v>
          </cell>
          <cell r="X95">
            <v>211.61379675147799</v>
          </cell>
          <cell r="Y95">
            <v>190.435234385455</v>
          </cell>
          <cell r="Z95">
            <v>250.53119275706101</v>
          </cell>
        </row>
        <row r="96">
          <cell r="Q96">
            <v>178.32348099708901</v>
          </cell>
          <cell r="R96">
            <v>217.29166854136099</v>
          </cell>
          <cell r="S96">
            <v>209.877688328538</v>
          </cell>
          <cell r="T96">
            <v>299.44911661497099</v>
          </cell>
          <cell r="U96">
            <v>242.99635661700199</v>
          </cell>
          <cell r="V96">
            <v>182.318097814607</v>
          </cell>
          <cell r="W96">
            <v>186.232063618051</v>
          </cell>
          <cell r="X96">
            <v>217.67554029113199</v>
          </cell>
          <cell r="Y96">
            <v>191.577469720631</v>
          </cell>
          <cell r="Z96">
            <v>254.375865317261</v>
          </cell>
        </row>
        <row r="97">
          <cell r="Q97">
            <v>179.73125166828299</v>
          </cell>
          <cell r="R97">
            <v>222.886847525528</v>
          </cell>
          <cell r="S97">
            <v>211.40613269234399</v>
          </cell>
          <cell r="T97">
            <v>304.01997513035298</v>
          </cell>
          <cell r="U97">
            <v>244.29161109695301</v>
          </cell>
          <cell r="V97">
            <v>184.02706166533901</v>
          </cell>
          <cell r="W97">
            <v>188.37231907389</v>
          </cell>
          <cell r="X97">
            <v>217.827843583972</v>
          </cell>
          <cell r="Y97">
            <v>189.14714539858801</v>
          </cell>
          <cell r="Z97">
            <v>258.02324330923301</v>
          </cell>
        </row>
        <row r="98">
          <cell r="Q98">
            <v>179.49353303846499</v>
          </cell>
          <cell r="R98">
            <v>226.97299037974199</v>
          </cell>
          <cell r="S98">
            <v>212.49836248585899</v>
          </cell>
          <cell r="T98">
            <v>302.291301105706</v>
          </cell>
          <cell r="U98">
            <v>240.787585488144</v>
          </cell>
          <cell r="V98">
            <v>185.493639490314</v>
          </cell>
          <cell r="W98">
            <v>189.76148552304301</v>
          </cell>
          <cell r="X98">
            <v>217.699684328632</v>
          </cell>
          <cell r="Y98">
            <v>185.99067554567401</v>
          </cell>
          <cell r="Z98">
            <v>260.60613941573899</v>
          </cell>
        </row>
        <row r="99">
          <cell r="Q99">
            <v>182.13109744933001</v>
          </cell>
          <cell r="R99">
            <v>230.83517010310999</v>
          </cell>
          <cell r="S99">
            <v>212.358564071193</v>
          </cell>
          <cell r="T99">
            <v>307.162262440929</v>
          </cell>
          <cell r="U99">
            <v>239.339216464841</v>
          </cell>
          <cell r="V99">
            <v>183.29264498553499</v>
          </cell>
          <cell r="W99">
            <v>194.59053383024201</v>
          </cell>
          <cell r="X99">
            <v>222.54999394843</v>
          </cell>
          <cell r="Y99">
            <v>186.85926150697199</v>
          </cell>
          <cell r="Z99">
            <v>265.48680787894801</v>
          </cell>
        </row>
        <row r="100">
          <cell r="Q100">
            <v>185.47703832392301</v>
          </cell>
          <cell r="R100">
            <v>234.116982881572</v>
          </cell>
          <cell r="S100">
            <v>212.03827053104399</v>
          </cell>
          <cell r="T100">
            <v>317.16762145054599</v>
          </cell>
          <cell r="U100">
            <v>250.121532920715</v>
          </cell>
          <cell r="V100">
            <v>186.51179396529699</v>
          </cell>
          <cell r="W100">
            <v>201.22733590945401</v>
          </cell>
          <cell r="X100">
            <v>230.79328827002001</v>
          </cell>
          <cell r="Y100">
            <v>188.75896365824099</v>
          </cell>
          <cell r="Z100">
            <v>271.23154029710599</v>
          </cell>
        </row>
        <row r="101">
          <cell r="Q101">
            <v>186.99677238471099</v>
          </cell>
          <cell r="R101">
            <v>237.10665738246499</v>
          </cell>
          <cell r="S101">
            <v>213.780949298232</v>
          </cell>
          <cell r="T101">
            <v>327.58238803220002</v>
          </cell>
          <cell r="U101">
            <v>257.39080369949102</v>
          </cell>
          <cell r="V101">
            <v>187.42984673682699</v>
          </cell>
          <cell r="W101">
            <v>202.923968238361</v>
          </cell>
          <cell r="X101">
            <v>235.761938446339</v>
          </cell>
          <cell r="Y101">
            <v>189.22821513489001</v>
          </cell>
          <cell r="Z101">
            <v>275.74257527635598</v>
          </cell>
        </row>
        <row r="102">
          <cell r="Q102">
            <v>187.01306882780099</v>
          </cell>
          <cell r="R102">
            <v>241.19129588220201</v>
          </cell>
          <cell r="S102">
            <v>216.260819071615</v>
          </cell>
          <cell r="T102">
            <v>332.64011372123502</v>
          </cell>
          <cell r="U102">
            <v>270.73245867230798</v>
          </cell>
          <cell r="V102">
            <v>190.10735146593899</v>
          </cell>
          <cell r="W102">
            <v>202.86407908341101</v>
          </cell>
          <cell r="X102">
            <v>241.47738742916101</v>
          </cell>
          <cell r="Y102">
            <v>190.36242775581999</v>
          </cell>
          <cell r="Z102">
            <v>281.080908650678</v>
          </cell>
        </row>
        <row r="103">
          <cell r="Q103">
            <v>186.02417224186399</v>
          </cell>
          <cell r="R103">
            <v>246.749174155031</v>
          </cell>
          <cell r="S103">
            <v>215.57397413600501</v>
          </cell>
          <cell r="T103">
            <v>332.20573706022998</v>
          </cell>
          <cell r="U103">
            <v>280.81217819843499</v>
          </cell>
          <cell r="V103">
            <v>193.664518171661</v>
          </cell>
          <cell r="W103">
            <v>201.33329860867099</v>
          </cell>
          <cell r="X103">
            <v>249.29507681957901</v>
          </cell>
          <cell r="Y103">
            <v>190.799333555027</v>
          </cell>
          <cell r="Z103">
            <v>284.601337363006</v>
          </cell>
        </row>
        <row r="104">
          <cell r="Q104">
            <v>183.998589346073</v>
          </cell>
          <cell r="R104">
            <v>251.707757656995</v>
          </cell>
          <cell r="S104">
            <v>211.89777417517001</v>
          </cell>
          <cell r="T104">
            <v>330.457051948181</v>
          </cell>
          <cell r="U104">
            <v>284.54088438889602</v>
          </cell>
          <cell r="V104">
            <v>186.58337065731899</v>
          </cell>
          <cell r="W104">
            <v>193.971902231847</v>
          </cell>
          <cell r="X104">
            <v>254.98947665018201</v>
          </cell>
          <cell r="Y104">
            <v>189.11108927695</v>
          </cell>
          <cell r="Z104">
            <v>289.499928186467</v>
          </cell>
        </row>
        <row r="105">
          <cell r="Q105">
            <v>188.771180940785</v>
          </cell>
          <cell r="R105">
            <v>258.03953550508601</v>
          </cell>
          <cell r="S105">
            <v>214.748809589681</v>
          </cell>
          <cell r="T105">
            <v>343.533338971592</v>
          </cell>
          <cell r="U105">
            <v>295.68854187406902</v>
          </cell>
          <cell r="V105">
            <v>187.349421671047</v>
          </cell>
          <cell r="W105">
            <v>191.63677731920299</v>
          </cell>
          <cell r="X105">
            <v>264.158735405188</v>
          </cell>
          <cell r="Y105">
            <v>189.98565619511399</v>
          </cell>
          <cell r="Z105">
            <v>297.24712336337302</v>
          </cell>
        </row>
        <row r="106">
          <cell r="Q106">
            <v>195.617267429131</v>
          </cell>
          <cell r="R106">
            <v>266.68005149168403</v>
          </cell>
          <cell r="S106">
            <v>223.170992599855</v>
          </cell>
          <cell r="T106">
            <v>363.181128330403</v>
          </cell>
          <cell r="U106">
            <v>315.32595259676498</v>
          </cell>
          <cell r="V106">
            <v>186.19526320847001</v>
          </cell>
          <cell r="W106">
            <v>193.94321329843501</v>
          </cell>
          <cell r="X106">
            <v>275.53115413360098</v>
          </cell>
          <cell r="Y106">
            <v>192.75301905845399</v>
          </cell>
          <cell r="Z106">
            <v>302.65778730182802</v>
          </cell>
        </row>
        <row r="107">
          <cell r="Q107">
            <v>197.27432343326399</v>
          </cell>
          <cell r="R107">
            <v>277.72937942765998</v>
          </cell>
          <cell r="S107">
            <v>230.88879266768899</v>
          </cell>
          <cell r="T107">
            <v>377.85594341179899</v>
          </cell>
          <cell r="U107">
            <v>316.16307433894201</v>
          </cell>
          <cell r="V107">
            <v>186.236205238819</v>
          </cell>
          <cell r="W107">
            <v>192.21975626599601</v>
          </cell>
          <cell r="X107">
            <v>281.66889791737799</v>
          </cell>
          <cell r="Y107">
            <v>196.68495046819001</v>
          </cell>
          <cell r="Z107">
            <v>312.607226151134</v>
          </cell>
        </row>
        <row r="108">
          <cell r="Q108">
            <v>202.174897926141</v>
          </cell>
          <cell r="R108">
            <v>293.36032487894897</v>
          </cell>
          <cell r="S108">
            <v>241.09389750798701</v>
          </cell>
          <cell r="T108">
            <v>401.216594464222</v>
          </cell>
          <cell r="U108">
            <v>333.115105284999</v>
          </cell>
          <cell r="V108">
            <v>196.03154343195101</v>
          </cell>
          <cell r="W108">
            <v>198.49316216143501</v>
          </cell>
          <cell r="X108">
            <v>293.28261517970498</v>
          </cell>
          <cell r="Y108">
            <v>204.233319640698</v>
          </cell>
          <cell r="Z108">
            <v>332.10084928921401</v>
          </cell>
        </row>
        <row r="109">
          <cell r="Q109">
            <v>211.16507618117001</v>
          </cell>
          <cell r="R109">
            <v>307.09220896174799</v>
          </cell>
          <cell r="S109">
            <v>250.785037310371</v>
          </cell>
          <cell r="T109">
            <v>424.31595615568301</v>
          </cell>
          <cell r="U109">
            <v>340.73389507917199</v>
          </cell>
          <cell r="V109">
            <v>204.379558936081</v>
          </cell>
          <cell r="W109">
            <v>212.29598328959099</v>
          </cell>
          <cell r="X109">
            <v>318.520513215351</v>
          </cell>
          <cell r="Y109">
            <v>210.960309026018</v>
          </cell>
          <cell r="Z109">
            <v>356.92650246630001</v>
          </cell>
        </row>
        <row r="110">
          <cell r="Q110">
            <v>215.95884992938301</v>
          </cell>
          <cell r="R110">
            <v>316.75464588690102</v>
          </cell>
          <cell r="S110">
            <v>255.957410170114</v>
          </cell>
          <cell r="T110">
            <v>435.43684533706102</v>
          </cell>
          <cell r="U110">
            <v>345.33573253230202</v>
          </cell>
          <cell r="V110">
            <v>216.45676833423201</v>
          </cell>
          <cell r="W110">
            <v>217.16193598689799</v>
          </cell>
          <cell r="X110">
            <v>338.01558570997997</v>
          </cell>
          <cell r="Y110">
            <v>215.83423210632</v>
          </cell>
          <cell r="Z110">
            <v>377.546385615877</v>
          </cell>
        </row>
        <row r="111">
          <cell r="Q111">
            <v>220.018441956202</v>
          </cell>
          <cell r="R111">
            <v>335.56787786016599</v>
          </cell>
          <cell r="S111">
            <v>261.61968732298101</v>
          </cell>
          <cell r="T111">
            <v>453.33206851200998</v>
          </cell>
          <cell r="U111">
            <v>358.01786438190499</v>
          </cell>
          <cell r="V111">
            <v>225.97969684345</v>
          </cell>
          <cell r="W111">
            <v>211.448370441023</v>
          </cell>
          <cell r="X111">
            <v>359.864097829912</v>
          </cell>
          <cell r="Y111">
            <v>220.73502782795501</v>
          </cell>
          <cell r="Z111">
            <v>393.62782069058898</v>
          </cell>
        </row>
        <row r="112">
          <cell r="Q112">
            <v>230.694999420963</v>
          </cell>
          <cell r="R112">
            <v>361.594654874703</v>
          </cell>
          <cell r="S112">
            <v>269.03919472208401</v>
          </cell>
          <cell r="T112">
            <v>480.50744468471902</v>
          </cell>
          <cell r="U112">
            <v>371.97238097888902</v>
          </cell>
          <cell r="V112">
            <v>230.41694376339001</v>
          </cell>
          <cell r="W112">
            <v>204.28155554752999</v>
          </cell>
          <cell r="X112">
            <v>390.81049996227802</v>
          </cell>
          <cell r="Y112">
            <v>222.84848536004699</v>
          </cell>
          <cell r="Z112">
            <v>408.59532025722001</v>
          </cell>
        </row>
        <row r="113">
          <cell r="Q113">
            <v>230.56253187719901</v>
          </cell>
          <cell r="R113">
            <v>363.740717095739</v>
          </cell>
          <cell r="S113">
            <v>269.43611146483897</v>
          </cell>
          <cell r="T113">
            <v>467.13003039489399</v>
          </cell>
          <cell r="U113">
            <v>384.903262009196</v>
          </cell>
          <cell r="V113">
            <v>238.00029845264399</v>
          </cell>
          <cell r="W113">
            <v>194.075057577575</v>
          </cell>
          <cell r="X113">
            <v>398.23790695935202</v>
          </cell>
          <cell r="Y113">
            <v>221.46592143542901</v>
          </cell>
          <cell r="Z113">
            <v>402.21953498529899</v>
          </cell>
        </row>
        <row r="114">
          <cell r="Q114">
            <v>220.588800786435</v>
          </cell>
          <cell r="R114">
            <v>355.39283024607499</v>
          </cell>
          <cell r="S114">
            <v>266.81941524018902</v>
          </cell>
          <cell r="T114">
            <v>439.49673582621102</v>
          </cell>
          <cell r="U114">
            <v>397.73468440303401</v>
          </cell>
          <cell r="V114">
            <v>238.087755464303</v>
          </cell>
          <cell r="W114">
            <v>181.640173181645</v>
          </cell>
          <cell r="X114">
            <v>387.243477380039</v>
          </cell>
          <cell r="Y114">
            <v>218.49926152542099</v>
          </cell>
          <cell r="Z114">
            <v>376.657293499204</v>
          </cell>
        </row>
        <row r="115">
          <cell r="Q115">
            <v>217.82262926516199</v>
          </cell>
          <cell r="R115">
            <v>364.837963785395</v>
          </cell>
          <cell r="S115">
            <v>267.65879368060803</v>
          </cell>
          <cell r="T115">
            <v>434.30272810824601</v>
          </cell>
          <cell r="U115">
            <v>403.00854942180399</v>
          </cell>
          <cell r="V115">
            <v>232.63385156941899</v>
          </cell>
          <cell r="W115">
            <v>172.60023458747</v>
          </cell>
          <cell r="X115">
            <v>378.24550972402898</v>
          </cell>
          <cell r="Y115">
            <v>215.60807292740901</v>
          </cell>
          <cell r="Z115">
            <v>352.58087305895498</v>
          </cell>
        </row>
        <row r="116">
          <cell r="Q116">
            <v>222.687962752099</v>
          </cell>
          <cell r="R116">
            <v>381.20631222384202</v>
          </cell>
          <cell r="S116">
            <v>272.46137562999598</v>
          </cell>
          <cell r="T116">
            <v>435.972762570025</v>
          </cell>
          <cell r="U116">
            <v>401.96172502246299</v>
          </cell>
          <cell r="V116">
            <v>235.73724347185799</v>
          </cell>
          <cell r="W116">
            <v>171.16986084888899</v>
          </cell>
          <cell r="X116">
            <v>378.26058857979399</v>
          </cell>
          <cell r="Y116">
            <v>216.69454442894499</v>
          </cell>
          <cell r="Z116">
            <v>338.55356193626397</v>
          </cell>
        </row>
        <row r="117">
          <cell r="Q117">
            <v>222.222591516976</v>
          </cell>
          <cell r="R117">
            <v>387.152985695599</v>
          </cell>
          <cell r="S117">
            <v>277.51795747059498</v>
          </cell>
          <cell r="T117">
            <v>435.72666451576799</v>
          </cell>
          <cell r="U117">
            <v>398.21951663351899</v>
          </cell>
          <cell r="V117">
            <v>243.02670727811301</v>
          </cell>
          <cell r="W117">
            <v>158.37964418988801</v>
          </cell>
          <cell r="X117">
            <v>379.35817032525199</v>
          </cell>
          <cell r="Y117">
            <v>218.56259752186099</v>
          </cell>
          <cell r="Z117">
            <v>334.71847633760302</v>
          </cell>
        </row>
        <row r="118">
          <cell r="Q118">
            <v>215.508119804416</v>
          </cell>
          <cell r="R118">
            <v>386.45186828892599</v>
          </cell>
          <cell r="S118">
            <v>278.316875083475</v>
          </cell>
          <cell r="T118">
            <v>430.59942621236598</v>
          </cell>
          <cell r="U118">
            <v>414.483734067066</v>
          </cell>
          <cell r="V118">
            <v>241.412875241363</v>
          </cell>
          <cell r="W118">
            <v>137.819410880699</v>
          </cell>
          <cell r="X118">
            <v>378.73701606907099</v>
          </cell>
          <cell r="Y118">
            <v>220.02539970283999</v>
          </cell>
          <cell r="Z118">
            <v>327.178049637421</v>
          </cell>
        </row>
        <row r="119">
          <cell r="Q119">
            <v>215.20829525208899</v>
          </cell>
          <cell r="R119">
            <v>391.32963441046599</v>
          </cell>
          <cell r="S119">
            <v>279.52706629345698</v>
          </cell>
          <cell r="T119">
            <v>427.021456286741</v>
          </cell>
          <cell r="U119">
            <v>420.96356623058102</v>
          </cell>
          <cell r="V119">
            <v>242.23240442687401</v>
          </cell>
          <cell r="W119">
            <v>128.69269666272601</v>
          </cell>
          <cell r="X119">
            <v>380.79381839083698</v>
          </cell>
          <cell r="Y119">
            <v>220.94698019298301</v>
          </cell>
          <cell r="Z119">
            <v>312.64547228029801</v>
          </cell>
        </row>
        <row r="120">
          <cell r="Q120">
            <v>216.613673083442</v>
          </cell>
          <cell r="R120">
            <v>400.08371791681299</v>
          </cell>
          <cell r="S120">
            <v>282.53706012784198</v>
          </cell>
          <cell r="T120">
            <v>423.33847796770601</v>
          </cell>
          <cell r="U120">
            <v>439.202747823408</v>
          </cell>
          <cell r="V120">
            <v>239.602389866224</v>
          </cell>
          <cell r="W120">
            <v>122.682876631939</v>
          </cell>
          <cell r="X120">
            <v>385.78329687456699</v>
          </cell>
          <cell r="Y120">
            <v>220.25864559584599</v>
          </cell>
          <cell r="Z120">
            <v>305.78268714775498</v>
          </cell>
        </row>
        <row r="121">
          <cell r="Q121">
            <v>214.10075276022201</v>
          </cell>
          <cell r="R121">
            <v>406.72022057990898</v>
          </cell>
          <cell r="S121">
            <v>284.38143724239802</v>
          </cell>
          <cell r="T121">
            <v>419.11616634255</v>
          </cell>
          <cell r="U121">
            <v>445.29047528613302</v>
          </cell>
          <cell r="V121">
            <v>234.777313456538</v>
          </cell>
          <cell r="W121">
            <v>120.883376778179</v>
          </cell>
          <cell r="X121">
            <v>392.59120213132002</v>
          </cell>
          <cell r="Y121">
            <v>221.933489544031</v>
          </cell>
          <cell r="Z121">
            <v>310.05973661487201</v>
          </cell>
        </row>
        <row r="122">
          <cell r="Q122">
            <v>214.964384913864</v>
          </cell>
          <cell r="R122">
            <v>408.64073590007501</v>
          </cell>
          <cell r="S122">
            <v>284.95244215326102</v>
          </cell>
          <cell r="T122">
            <v>418.38825098138</v>
          </cell>
          <cell r="U122">
            <v>436.04924922497298</v>
          </cell>
          <cell r="V122">
            <v>240.16946467952999</v>
          </cell>
          <cell r="W122">
            <v>121.189104220942</v>
          </cell>
          <cell r="X122">
            <v>395.27883938175802</v>
          </cell>
          <cell r="Y122">
            <v>224.69801440895699</v>
          </cell>
          <cell r="Z122">
            <v>318.57794641373602</v>
          </cell>
        </row>
        <row r="123">
          <cell r="Q123">
            <v>217.07270419004001</v>
          </cell>
          <cell r="R123">
            <v>408.44142827701103</v>
          </cell>
          <cell r="S123">
            <v>283.92750310943097</v>
          </cell>
          <cell r="T123">
            <v>421.01598557166398</v>
          </cell>
          <cell r="U123">
            <v>452.676225722195</v>
          </cell>
          <cell r="V123">
            <v>237.92672318971299</v>
          </cell>
          <cell r="W123">
            <v>118.37151886119899</v>
          </cell>
          <cell r="X123">
            <v>395.71427320879701</v>
          </cell>
          <cell r="Y123">
            <v>225.94292961929199</v>
          </cell>
          <cell r="Z123">
            <v>323.657776800573</v>
          </cell>
        </row>
        <row r="124">
          <cell r="Q124">
            <v>212.37840418922801</v>
          </cell>
          <cell r="R124">
            <v>409.62660225430699</v>
          </cell>
          <cell r="S124">
            <v>280.30026288445998</v>
          </cell>
          <cell r="T124">
            <v>423.95373049797399</v>
          </cell>
          <cell r="U124">
            <v>455.87689914566198</v>
          </cell>
          <cell r="V124">
            <v>230.89931183774601</v>
          </cell>
          <cell r="W124">
            <v>117.62558020036499</v>
          </cell>
          <cell r="X124">
            <v>401.08274999839898</v>
          </cell>
          <cell r="Y124">
            <v>225.190401549359</v>
          </cell>
          <cell r="Z124">
            <v>322.67140003228599</v>
          </cell>
        </row>
      </sheetData>
      <sheetData sheetId="4">
        <row r="6">
          <cell r="O6" t="str">
            <v>Midwest Composite</v>
          </cell>
          <cell r="P6" t="str">
            <v>Northeast Composite</v>
          </cell>
          <cell r="Q6" t="str">
            <v>South Composite</v>
          </cell>
          <cell r="R6" t="str">
            <v>West Composite</v>
          </cell>
          <cell r="S6" t="str">
            <v>Midwest Composite</v>
          </cell>
          <cell r="T6" t="str">
            <v>Northeast Composite</v>
          </cell>
          <cell r="U6" t="str">
            <v>South Composite</v>
          </cell>
          <cell r="V6" t="str">
            <v>West Composite</v>
          </cell>
        </row>
        <row r="7">
          <cell r="O7">
            <v>66.491620938798903</v>
          </cell>
          <cell r="P7">
            <v>55.041556702468498</v>
          </cell>
          <cell r="Q7">
            <v>74.770747344362107</v>
          </cell>
          <cell r="R7">
            <v>62.890180843193001</v>
          </cell>
        </row>
        <row r="8">
          <cell r="O8">
            <v>66.717815095654501</v>
          </cell>
          <cell r="P8">
            <v>53.839962406594502</v>
          </cell>
          <cell r="Q8">
            <v>74.539935254937603</v>
          </cell>
          <cell r="R8">
            <v>64.938811413378801</v>
          </cell>
        </row>
        <row r="9">
          <cell r="O9">
            <v>69.716009636392101</v>
          </cell>
          <cell r="P9">
            <v>56.0884395808596</v>
          </cell>
          <cell r="Q9">
            <v>77.436615016241007</v>
          </cell>
          <cell r="R9">
            <v>67.064979285944304</v>
          </cell>
        </row>
        <row r="10">
          <cell r="O10">
            <v>71.945150817162997</v>
          </cell>
          <cell r="P10">
            <v>62.742568322701302</v>
          </cell>
          <cell r="Q10">
            <v>82.485524390326304</v>
          </cell>
          <cell r="R10">
            <v>67.237975700656193</v>
          </cell>
        </row>
        <row r="11">
          <cell r="O11">
            <v>71.483741384729697</v>
          </cell>
          <cell r="P11">
            <v>66.567064733693798</v>
          </cell>
          <cell r="Q11">
            <v>85.018615854665299</v>
          </cell>
          <cell r="R11">
            <v>67.838620438408796</v>
          </cell>
        </row>
        <row r="12">
          <cell r="O12">
            <v>71.885245327454598</v>
          </cell>
          <cell r="P12">
            <v>66.540302832184196</v>
          </cell>
          <cell r="Q12">
            <v>86.363790728116797</v>
          </cell>
          <cell r="R12">
            <v>69.888610122099493</v>
          </cell>
        </row>
        <row r="13">
          <cell r="O13">
            <v>72.403951581392306</v>
          </cell>
          <cell r="P13">
            <v>70.637336255780994</v>
          </cell>
          <cell r="Q13">
            <v>87.679805390330699</v>
          </cell>
          <cell r="R13">
            <v>73.826622067791803</v>
          </cell>
        </row>
        <row r="14">
          <cell r="O14">
            <v>73.200455670035794</v>
          </cell>
          <cell r="P14">
            <v>77.050932938404898</v>
          </cell>
          <cell r="Q14">
            <v>88.695454755413905</v>
          </cell>
          <cell r="R14">
            <v>77.162867357129201</v>
          </cell>
        </row>
        <row r="15">
          <cell r="O15">
            <v>75.084275084251701</v>
          </cell>
          <cell r="P15">
            <v>77.894456589843003</v>
          </cell>
          <cell r="Q15">
            <v>88.554255056954204</v>
          </cell>
          <cell r="R15">
            <v>78.274389465450696</v>
          </cell>
        </row>
        <row r="16">
          <cell r="O16">
            <v>77.307809699788805</v>
          </cell>
          <cell r="P16">
            <v>78.435151155611393</v>
          </cell>
          <cell r="Q16">
            <v>85.978605092977702</v>
          </cell>
          <cell r="R16">
            <v>79.512761113409695</v>
          </cell>
        </row>
        <row r="17">
          <cell r="O17">
            <v>77.530354906110801</v>
          </cell>
          <cell r="P17">
            <v>83.619602780811604</v>
          </cell>
          <cell r="Q17">
            <v>85.480128520603401</v>
          </cell>
          <cell r="R17">
            <v>81.390153689925498</v>
          </cell>
        </row>
        <row r="18">
          <cell r="O18">
            <v>77.703290829232401</v>
          </cell>
          <cell r="P18">
            <v>88.515548624647295</v>
          </cell>
          <cell r="Q18">
            <v>88.526881164202095</v>
          </cell>
          <cell r="R18">
            <v>83.245073653520805</v>
          </cell>
        </row>
        <row r="19">
          <cell r="O19">
            <v>82.386997305263904</v>
          </cell>
          <cell r="P19">
            <v>89.016233787908703</v>
          </cell>
          <cell r="Q19">
            <v>90.389082250759003</v>
          </cell>
          <cell r="R19">
            <v>84.912727221792295</v>
          </cell>
        </row>
        <row r="20">
          <cell r="O20">
            <v>90.230048131385601</v>
          </cell>
          <cell r="P20">
            <v>88.183525532640203</v>
          </cell>
          <cell r="Q20">
            <v>91.702868111519805</v>
          </cell>
          <cell r="R20">
            <v>86.112146005648597</v>
          </cell>
        </row>
        <row r="21">
          <cell r="O21">
            <v>93.593104444526801</v>
          </cell>
          <cell r="P21">
            <v>88.3003018736011</v>
          </cell>
          <cell r="Q21">
            <v>93.555891603671498</v>
          </cell>
          <cell r="R21">
            <v>87.9719781250149</v>
          </cell>
        </row>
        <row r="22">
          <cell r="O22">
            <v>92.457161930945901</v>
          </cell>
          <cell r="P22">
            <v>90.584280016691295</v>
          </cell>
          <cell r="Q22">
            <v>94.535972901764097</v>
          </cell>
          <cell r="R22">
            <v>91.013341212218506</v>
          </cell>
        </row>
        <row r="23">
          <cell r="O23">
            <v>93.962725305689304</v>
          </cell>
          <cell r="P23">
            <v>94.627152782695404</v>
          </cell>
          <cell r="Q23">
            <v>95.977033487456396</v>
          </cell>
          <cell r="R23">
            <v>94.612036100421605</v>
          </cell>
          <cell r="S23">
            <v>101.099162181016</v>
          </cell>
          <cell r="T23">
            <v>76.088725563614005</v>
          </cell>
          <cell r="U23">
            <v>98.259688910733203</v>
          </cell>
          <cell r="V23">
            <v>91.033530830821405</v>
          </cell>
        </row>
        <row r="24">
          <cell r="O24">
            <v>98.405912454881204</v>
          </cell>
          <cell r="P24">
            <v>99.790311605905998</v>
          </cell>
          <cell r="Q24">
            <v>99.089097298125694</v>
          </cell>
          <cell r="R24">
            <v>98.121353642556201</v>
          </cell>
          <cell r="S24">
            <v>100.93398674442599</v>
          </cell>
          <cell r="T24">
            <v>84.569856814778404</v>
          </cell>
          <cell r="U24">
            <v>97.900735612719402</v>
          </cell>
          <cell r="V24">
            <v>94.681556637484405</v>
          </cell>
        </row>
        <row r="25">
          <cell r="O25">
            <v>100.81174473442999</v>
          </cell>
          <cell r="P25">
            <v>100.547754864166</v>
          </cell>
          <cell r="Q25">
            <v>100.692262031187</v>
          </cell>
          <cell r="R25">
            <v>99.370809765098898</v>
          </cell>
          <cell r="S25">
            <v>100.721745114576</v>
          </cell>
          <cell r="T25">
            <v>96.932542415448395</v>
          </cell>
          <cell r="U25">
            <v>98.772289618097204</v>
          </cell>
          <cell r="V25">
            <v>97.813011184239102</v>
          </cell>
        </row>
        <row r="26">
          <cell r="O26">
            <v>100</v>
          </cell>
          <cell r="P26">
            <v>100</v>
          </cell>
          <cell r="Q26">
            <v>100</v>
          </cell>
          <cell r="R26">
            <v>100</v>
          </cell>
          <cell r="S26">
            <v>100</v>
          </cell>
          <cell r="T26">
            <v>100</v>
          </cell>
          <cell r="U26">
            <v>100</v>
          </cell>
          <cell r="V26">
            <v>100</v>
          </cell>
        </row>
        <row r="27">
          <cell r="O27">
            <v>101.40016025227401</v>
          </cell>
          <cell r="P27">
            <v>103.65083350094</v>
          </cell>
          <cell r="Q27">
            <v>99.747929959966399</v>
          </cell>
          <cell r="R27">
            <v>102.5180511105</v>
          </cell>
          <cell r="S27">
            <v>100.048028360869</v>
          </cell>
          <cell r="T27">
            <v>103.673872123568</v>
          </cell>
          <cell r="U27">
            <v>100.431392334755</v>
          </cell>
          <cell r="V27">
            <v>99.778745546121897</v>
          </cell>
        </row>
        <row r="28">
          <cell r="O28">
            <v>106.440180254327</v>
          </cell>
          <cell r="P28">
            <v>103.396889556451</v>
          </cell>
          <cell r="Q28">
            <v>101.807376707945</v>
          </cell>
          <cell r="R28">
            <v>105.457331208342</v>
          </cell>
          <cell r="S28">
            <v>104.962704718577</v>
          </cell>
          <cell r="T28">
            <v>109.752061106453</v>
          </cell>
          <cell r="U28">
            <v>99.564513832112198</v>
          </cell>
          <cell r="V28">
            <v>98.753036193415298</v>
          </cell>
        </row>
        <row r="29">
          <cell r="O29">
            <v>108.98016493225001</v>
          </cell>
          <cell r="P29">
            <v>100.374998090349</v>
          </cell>
          <cell r="Q29">
            <v>105.874158772984</v>
          </cell>
          <cell r="R29">
            <v>105.971410743429</v>
          </cell>
          <cell r="S29">
            <v>110.84013618346</v>
          </cell>
          <cell r="T29">
            <v>108.087161646184</v>
          </cell>
          <cell r="U29">
            <v>98.026237725571505</v>
          </cell>
          <cell r="V29">
            <v>98.610769616037203</v>
          </cell>
        </row>
        <row r="30">
          <cell r="O30">
            <v>108.081020872408</v>
          </cell>
          <cell r="P30">
            <v>102.90168939802901</v>
          </cell>
          <cell r="Q30">
            <v>108.179011682287</v>
          </cell>
          <cell r="R30">
            <v>105.993607691942</v>
          </cell>
          <cell r="S30">
            <v>111.72089880977001</v>
          </cell>
          <cell r="T30">
            <v>103.069610946845</v>
          </cell>
          <cell r="U30">
            <v>98.999512461964599</v>
          </cell>
          <cell r="V30">
            <v>98.792855122088397</v>
          </cell>
        </row>
        <row r="31">
          <cell r="O31">
            <v>109.48408015988601</v>
          </cell>
          <cell r="P31">
            <v>108.955257301892</v>
          </cell>
          <cell r="Q31">
            <v>107.909967554394</v>
          </cell>
          <cell r="R31">
            <v>108.39041186337499</v>
          </cell>
          <cell r="S31">
            <v>111.25577803041899</v>
          </cell>
          <cell r="T31">
            <v>102.405743036422</v>
          </cell>
          <cell r="U31">
            <v>102.39670753843799</v>
          </cell>
          <cell r="V31">
            <v>99.462159675204006</v>
          </cell>
        </row>
        <row r="32">
          <cell r="O32">
            <v>114.219361023665</v>
          </cell>
          <cell r="P32">
            <v>114.041197342483</v>
          </cell>
          <cell r="Q32">
            <v>108.533100311515</v>
          </cell>
          <cell r="R32">
            <v>112.41476886273399</v>
          </cell>
          <cell r="S32">
            <v>110.64390252659901</v>
          </cell>
          <cell r="T32">
            <v>105.783699071515</v>
          </cell>
          <cell r="U32">
            <v>103.805547178997</v>
          </cell>
          <cell r="V32">
            <v>99.856697384791005</v>
          </cell>
        </row>
        <row r="33">
          <cell r="O33">
            <v>117.827562844181</v>
          </cell>
          <cell r="P33">
            <v>116.518781455709</v>
          </cell>
          <cell r="Q33">
            <v>112.59547700759001</v>
          </cell>
          <cell r="R33">
            <v>116.26902950980801</v>
          </cell>
          <cell r="S33">
            <v>113.881766924253</v>
          </cell>
          <cell r="T33">
            <v>106.127278199161</v>
          </cell>
          <cell r="U33">
            <v>104.571201291604</v>
          </cell>
          <cell r="V33">
            <v>101.017097930471</v>
          </cell>
        </row>
        <row r="34">
          <cell r="O34">
            <v>118.05386253781499</v>
          </cell>
          <cell r="P34">
            <v>118.054233331658</v>
          </cell>
          <cell r="Q34">
            <v>117.570671631197</v>
          </cell>
          <cell r="R34">
            <v>118.661338804875</v>
          </cell>
          <cell r="S34">
            <v>120.110788708431</v>
          </cell>
          <cell r="T34">
            <v>103.569256824609</v>
          </cell>
          <cell r="U34">
            <v>107.863495350096</v>
          </cell>
          <cell r="V34">
            <v>103.751116534256</v>
          </cell>
        </row>
        <row r="35">
          <cell r="O35">
            <v>119.368797979684</v>
          </cell>
          <cell r="P35">
            <v>121.587919356393</v>
          </cell>
          <cell r="Q35">
            <v>119.94189529466701</v>
          </cell>
          <cell r="R35">
            <v>121.682302058411</v>
          </cell>
          <cell r="S35">
            <v>116.558576148245</v>
          </cell>
          <cell r="T35">
            <v>106.31636734868199</v>
          </cell>
          <cell r="U35">
            <v>111.861647421754</v>
          </cell>
          <cell r="V35">
            <v>106.74349102150001</v>
          </cell>
        </row>
        <row r="36">
          <cell r="O36">
            <v>122.483949623105</v>
          </cell>
          <cell r="P36">
            <v>126.97745595378601</v>
          </cell>
          <cell r="Q36">
            <v>119.337720386271</v>
          </cell>
          <cell r="R36">
            <v>125.949807611233</v>
          </cell>
          <cell r="S36">
            <v>110.538384783103</v>
          </cell>
          <cell r="T36">
            <v>106.55340962973099</v>
          </cell>
          <cell r="U36">
            <v>113.308418679216</v>
          </cell>
          <cell r="V36">
            <v>109.76507059111501</v>
          </cell>
        </row>
        <row r="37">
          <cell r="O37">
            <v>124.65290013665</v>
          </cell>
          <cell r="P37">
            <v>132.248204348423</v>
          </cell>
          <cell r="Q37">
            <v>121.305000957345</v>
          </cell>
          <cell r="R37">
            <v>129.10216658954599</v>
          </cell>
          <cell r="S37">
            <v>115.89209789890199</v>
          </cell>
          <cell r="T37">
            <v>102.69968307628901</v>
          </cell>
          <cell r="U37">
            <v>111.942165512838</v>
          </cell>
          <cell r="V37">
            <v>110.784338445899</v>
          </cell>
        </row>
        <row r="38">
          <cell r="O38">
            <v>127.077901949227</v>
          </cell>
          <cell r="P38">
            <v>136.50539904915601</v>
          </cell>
          <cell r="Q38">
            <v>127.862668676884</v>
          </cell>
          <cell r="R38">
            <v>132.11468984410101</v>
          </cell>
          <cell r="S38">
            <v>126.3327477398</v>
          </cell>
          <cell r="T38">
            <v>108.216588566239</v>
          </cell>
          <cell r="U38">
            <v>112.570899671848</v>
          </cell>
          <cell r="V38">
            <v>111.134905273493</v>
          </cell>
        </row>
        <row r="39">
          <cell r="O39">
            <v>131.32729848620201</v>
          </cell>
          <cell r="P39">
            <v>141.34833683226</v>
          </cell>
          <cell r="Q39">
            <v>135.206476971168</v>
          </cell>
          <cell r="R39">
            <v>138.84990093606601</v>
          </cell>
          <cell r="S39">
            <v>120.112245454373</v>
          </cell>
          <cell r="T39">
            <v>122.053498194209</v>
          </cell>
          <cell r="U39">
            <v>116.685313215176</v>
          </cell>
          <cell r="V39">
            <v>115.501004856839</v>
          </cell>
        </row>
        <row r="40">
          <cell r="O40">
            <v>134.42110994930999</v>
          </cell>
          <cell r="P40">
            <v>146.23248017898399</v>
          </cell>
          <cell r="Q40">
            <v>141.456725695431</v>
          </cell>
          <cell r="R40">
            <v>148.03953373681099</v>
          </cell>
          <cell r="S40">
            <v>112.79824714143</v>
          </cell>
          <cell r="T40">
            <v>127.337155190077</v>
          </cell>
          <cell r="U40">
            <v>122.923064881019</v>
          </cell>
          <cell r="V40">
            <v>122.227177422381</v>
          </cell>
        </row>
        <row r="41">
          <cell r="O41">
            <v>134.916644047419</v>
          </cell>
          <cell r="P41">
            <v>150.334044013697</v>
          </cell>
          <cell r="Q41">
            <v>145.26570864672999</v>
          </cell>
          <cell r="R41">
            <v>151.81519478648099</v>
          </cell>
          <cell r="S41">
            <v>121.31187744550699</v>
          </cell>
          <cell r="T41">
            <v>124.64186800994401</v>
          </cell>
          <cell r="U41">
            <v>129.14697451383901</v>
          </cell>
          <cell r="V41">
            <v>126.50772092768599</v>
          </cell>
        </row>
        <row r="42">
          <cell r="O42">
            <v>135.76030972030699</v>
          </cell>
          <cell r="P42">
            <v>155.261107532468</v>
          </cell>
          <cell r="Q42">
            <v>150.31810817557499</v>
          </cell>
          <cell r="R42">
            <v>153.16197289869501</v>
          </cell>
          <cell r="S42">
            <v>129.37291299135299</v>
          </cell>
          <cell r="T42">
            <v>129.02695028078</v>
          </cell>
          <cell r="U42">
            <v>133.578285546199</v>
          </cell>
          <cell r="V42">
            <v>128.232531185689</v>
          </cell>
        </row>
        <row r="43">
          <cell r="O43">
            <v>139.410732938763</v>
          </cell>
          <cell r="P43">
            <v>163.989151295548</v>
          </cell>
          <cell r="Q43">
            <v>160.584492129963</v>
          </cell>
          <cell r="R43">
            <v>160.80024583835601</v>
          </cell>
          <cell r="S43">
            <v>131.520056029974</v>
          </cell>
          <cell r="T43">
            <v>138.00165114967001</v>
          </cell>
          <cell r="U43">
            <v>137.93607578454399</v>
          </cell>
          <cell r="V43">
            <v>131.299418187534</v>
          </cell>
        </row>
        <row r="44">
          <cell r="O44">
            <v>144.75511001937599</v>
          </cell>
          <cell r="P44">
            <v>174.71135378342001</v>
          </cell>
          <cell r="Q44">
            <v>172.65857174860199</v>
          </cell>
          <cell r="R44">
            <v>171.28425391412401</v>
          </cell>
          <cell r="S44">
            <v>132.59195065907801</v>
          </cell>
          <cell r="T44">
            <v>138.83283525678399</v>
          </cell>
          <cell r="U44">
            <v>145.01949803708899</v>
          </cell>
          <cell r="V44">
            <v>136.514382959486</v>
          </cell>
        </row>
        <row r="45">
          <cell r="O45">
            <v>147.43210536148999</v>
          </cell>
          <cell r="P45">
            <v>178.044580655001</v>
          </cell>
          <cell r="Q45">
            <v>175.75158691636199</v>
          </cell>
          <cell r="R45">
            <v>175.95592145715599</v>
          </cell>
          <cell r="S45">
            <v>132.20432275347599</v>
          </cell>
          <cell r="T45">
            <v>142.68593434216001</v>
          </cell>
          <cell r="U45">
            <v>153.928052360187</v>
          </cell>
          <cell r="V45">
            <v>141.76295946758199</v>
          </cell>
        </row>
        <row r="46">
          <cell r="O46">
            <v>147.20414536192499</v>
          </cell>
          <cell r="P46">
            <v>179.04826350949199</v>
          </cell>
          <cell r="Q46">
            <v>175.070100188758</v>
          </cell>
          <cell r="R46">
            <v>177.027160996981</v>
          </cell>
          <cell r="S46">
            <v>130.617192289993</v>
          </cell>
          <cell r="T46">
            <v>155.25486139164701</v>
          </cell>
          <cell r="U46">
            <v>157.74552155519001</v>
          </cell>
          <cell r="V46">
            <v>146.96119953601101</v>
          </cell>
        </row>
        <row r="47">
          <cell r="O47">
            <v>145.33208961150399</v>
          </cell>
          <cell r="P47">
            <v>184.30651089386299</v>
          </cell>
          <cell r="Q47">
            <v>179.296379677625</v>
          </cell>
          <cell r="R47">
            <v>181.438174757659</v>
          </cell>
          <cell r="S47">
            <v>132.52423324369201</v>
          </cell>
          <cell r="T47">
            <v>161.83621083559399</v>
          </cell>
          <cell r="U47">
            <v>157.69704459885301</v>
          </cell>
          <cell r="V47">
            <v>152.02191223014501</v>
          </cell>
        </row>
        <row r="48">
          <cell r="O48">
            <v>141.75466950785599</v>
          </cell>
          <cell r="P48">
            <v>186.88444030180699</v>
          </cell>
          <cell r="Q48">
            <v>180.09403442167601</v>
          </cell>
          <cell r="R48">
            <v>186.786354725883</v>
          </cell>
          <cell r="S48">
            <v>136.78064371927599</v>
          </cell>
          <cell r="T48">
            <v>168.05751894407101</v>
          </cell>
          <cell r="U48">
            <v>159.51753877112401</v>
          </cell>
          <cell r="V48">
            <v>155.19079631262099</v>
          </cell>
        </row>
        <row r="49">
          <cell r="O49">
            <v>142.21044318492901</v>
          </cell>
          <cell r="P49">
            <v>185.194608028332</v>
          </cell>
          <cell r="Q49">
            <v>174.74361982767201</v>
          </cell>
          <cell r="R49">
            <v>188.173174572699</v>
          </cell>
          <cell r="S49">
            <v>137.99172756499499</v>
          </cell>
          <cell r="T49">
            <v>180.93631866400401</v>
          </cell>
          <cell r="U49">
            <v>159.465979748525</v>
          </cell>
          <cell r="V49">
            <v>157.783796684175</v>
          </cell>
        </row>
        <row r="50">
          <cell r="O50">
            <v>145.108501744769</v>
          </cell>
          <cell r="P50">
            <v>186.99391414290301</v>
          </cell>
          <cell r="Q50">
            <v>173.87833752873601</v>
          </cell>
          <cell r="R50">
            <v>188.74647203315999</v>
          </cell>
          <cell r="S50">
            <v>140.56670202223199</v>
          </cell>
          <cell r="T50">
            <v>193.29618750811301</v>
          </cell>
          <cell r="U50">
            <v>158.68166995083999</v>
          </cell>
          <cell r="V50">
            <v>162.01124717924901</v>
          </cell>
        </row>
        <row r="51">
          <cell r="O51">
            <v>144.147168982523</v>
          </cell>
          <cell r="P51">
            <v>195.151388952616</v>
          </cell>
          <cell r="Q51">
            <v>180.91462256826799</v>
          </cell>
          <cell r="R51">
            <v>193.92153389338901</v>
          </cell>
          <cell r="S51">
            <v>144.67197247869899</v>
          </cell>
          <cell r="T51">
            <v>196.55861727460399</v>
          </cell>
          <cell r="U51">
            <v>161.50316867801101</v>
          </cell>
          <cell r="V51">
            <v>167.98860770818899</v>
          </cell>
        </row>
        <row r="52">
          <cell r="O52">
            <v>140.81251803503201</v>
          </cell>
          <cell r="P52">
            <v>201.25956903621801</v>
          </cell>
          <cell r="Q52">
            <v>186.29851838583801</v>
          </cell>
          <cell r="R52">
            <v>201.257801244387</v>
          </cell>
          <cell r="S52">
            <v>144.71778577620501</v>
          </cell>
          <cell r="T52">
            <v>192.92473135795001</v>
          </cell>
          <cell r="U52">
            <v>164.33292935433099</v>
          </cell>
          <cell r="V52">
            <v>175.03450564541501</v>
          </cell>
        </row>
        <row r="53">
          <cell r="O53">
            <v>137.895643231376</v>
          </cell>
          <cell r="P53">
            <v>196.35923267349301</v>
          </cell>
          <cell r="Q53">
            <v>180.40159700623099</v>
          </cell>
          <cell r="R53">
            <v>199.410893897026</v>
          </cell>
          <cell r="S53">
            <v>145.18150187281901</v>
          </cell>
          <cell r="T53">
            <v>195.28230626745699</v>
          </cell>
          <cell r="U53">
            <v>164.05921986015201</v>
          </cell>
          <cell r="V53">
            <v>177.217658060118</v>
          </cell>
        </row>
        <row r="54">
          <cell r="O54">
            <v>136.04164408493901</v>
          </cell>
          <cell r="P54">
            <v>190.58725800067501</v>
          </cell>
          <cell r="Q54">
            <v>172.56215437271601</v>
          </cell>
          <cell r="R54">
            <v>191.37498330259601</v>
          </cell>
          <cell r="S54">
            <v>147.00942184332499</v>
          </cell>
          <cell r="T54">
            <v>197.57129110114701</v>
          </cell>
          <cell r="U54">
            <v>162.013936297687</v>
          </cell>
          <cell r="V54">
            <v>171.90199104183699</v>
          </cell>
        </row>
        <row r="55">
          <cell r="O55">
            <v>134.23406744466701</v>
          </cell>
          <cell r="P55">
            <v>192.66445879955501</v>
          </cell>
          <cell r="Q55">
            <v>169.33215555127501</v>
          </cell>
          <cell r="R55">
            <v>187.65396044919899</v>
          </cell>
          <cell r="S55">
            <v>144.35068974083299</v>
          </cell>
          <cell r="T55">
            <v>182.43027795426599</v>
          </cell>
          <cell r="U55">
            <v>157.691150101072</v>
          </cell>
          <cell r="V55">
            <v>166.92971629506701</v>
          </cell>
        </row>
        <row r="56">
          <cell r="O56">
            <v>133.238939559632</v>
          </cell>
          <cell r="P56">
            <v>195.065258752853</v>
          </cell>
          <cell r="Q56">
            <v>164.65340154678501</v>
          </cell>
          <cell r="R56">
            <v>185.79117164062799</v>
          </cell>
          <cell r="S56">
            <v>140.024296015902</v>
          </cell>
          <cell r="T56">
            <v>173.46729101940701</v>
          </cell>
          <cell r="U56">
            <v>152.71592058756301</v>
          </cell>
          <cell r="V56">
            <v>164.98912289050401</v>
          </cell>
        </row>
        <row r="57">
          <cell r="O57">
            <v>125.726848361835</v>
          </cell>
          <cell r="P57">
            <v>185.92628077306901</v>
          </cell>
          <cell r="Q57">
            <v>154.38462746967701</v>
          </cell>
          <cell r="R57">
            <v>175.277901549121</v>
          </cell>
          <cell r="S57">
            <v>137.70071661828101</v>
          </cell>
          <cell r="T57">
            <v>176.33127947447201</v>
          </cell>
          <cell r="U57">
            <v>147.423960388599</v>
          </cell>
          <cell r="V57">
            <v>160.39464175512299</v>
          </cell>
        </row>
        <row r="58">
          <cell r="O58">
            <v>114.818572346476</v>
          </cell>
          <cell r="P58">
            <v>174.09304678709901</v>
          </cell>
          <cell r="Q58">
            <v>144.61710914289401</v>
          </cell>
          <cell r="R58">
            <v>161.56730623647999</v>
          </cell>
          <cell r="S58">
            <v>133.18445647252301</v>
          </cell>
          <cell r="T58">
            <v>172.47021923108301</v>
          </cell>
          <cell r="U58">
            <v>141.46718673497199</v>
          </cell>
          <cell r="V58">
            <v>152.40492187221699</v>
          </cell>
        </row>
        <row r="59">
          <cell r="O59">
            <v>108.72420683073</v>
          </cell>
          <cell r="P59">
            <v>165.39342135355699</v>
          </cell>
          <cell r="Q59">
            <v>138.850706440415</v>
          </cell>
          <cell r="R59">
            <v>148.31645600297699</v>
          </cell>
          <cell r="S59">
            <v>121.450733475066</v>
          </cell>
          <cell r="T59">
            <v>156.67806159062701</v>
          </cell>
          <cell r="U59">
            <v>132.40023531988399</v>
          </cell>
          <cell r="V59">
            <v>139.29400556729701</v>
          </cell>
        </row>
        <row r="60">
          <cell r="O60">
            <v>107.407451926409</v>
          </cell>
          <cell r="P60">
            <v>157.49411558657499</v>
          </cell>
          <cell r="Q60">
            <v>134.23215571022101</v>
          </cell>
          <cell r="R60">
            <v>134.61857884318701</v>
          </cell>
          <cell r="S60">
            <v>111.68636016411401</v>
          </cell>
          <cell r="T60">
            <v>131.38209645126599</v>
          </cell>
          <cell r="U60">
            <v>120.772667636374</v>
          </cell>
          <cell r="V60">
            <v>127.095743407733</v>
          </cell>
        </row>
        <row r="61">
          <cell r="O61">
            <v>106.219406160432</v>
          </cell>
          <cell r="P61">
            <v>159.433728618369</v>
          </cell>
          <cell r="Q61">
            <v>129.88437888337899</v>
          </cell>
          <cell r="R61">
            <v>128.64503660485499</v>
          </cell>
          <cell r="S61">
            <v>105.38485772622801</v>
          </cell>
          <cell r="T61">
            <v>119.17197861288</v>
          </cell>
          <cell r="U61">
            <v>113.477620093317</v>
          </cell>
          <cell r="V61">
            <v>118.334365255096</v>
          </cell>
        </row>
        <row r="62">
          <cell r="O62">
            <v>101.677615284113</v>
          </cell>
          <cell r="P62">
            <v>163.41765892911101</v>
          </cell>
          <cell r="Q62">
            <v>126.277699636953</v>
          </cell>
          <cell r="R62">
            <v>127.62591695288999</v>
          </cell>
          <cell r="S62">
            <v>103.458436025374</v>
          </cell>
          <cell r="T62">
            <v>123.80545932865</v>
          </cell>
          <cell r="U62">
            <v>110.782925337443</v>
          </cell>
          <cell r="V62">
            <v>109.808697014047</v>
          </cell>
        </row>
        <row r="63">
          <cell r="O63">
            <v>97.609339588709204</v>
          </cell>
          <cell r="P63">
            <v>158.01210526972</v>
          </cell>
          <cell r="Q63">
            <v>124.404820829614</v>
          </cell>
          <cell r="R63">
            <v>126.072909548501</v>
          </cell>
          <cell r="S63">
            <v>105.723073131601</v>
          </cell>
          <cell r="T63">
            <v>135.01132925092099</v>
          </cell>
          <cell r="U63">
            <v>111.236508304987</v>
          </cell>
          <cell r="V63">
            <v>110.379126067922</v>
          </cell>
        </row>
        <row r="64">
          <cell r="O64">
            <v>95.227326326745498</v>
          </cell>
          <cell r="P64">
            <v>148.368982075547</v>
          </cell>
          <cell r="Q64">
            <v>123.33765747295</v>
          </cell>
          <cell r="R64">
            <v>123.626379992937</v>
          </cell>
          <cell r="S64">
            <v>104.13261963222899</v>
          </cell>
          <cell r="T64">
            <v>141.43394931010499</v>
          </cell>
          <cell r="U64">
            <v>117.03152296351099</v>
          </cell>
          <cell r="V64">
            <v>118.189062069084</v>
          </cell>
        </row>
        <row r="65">
          <cell r="O65">
            <v>93.014026660558599</v>
          </cell>
          <cell r="P65">
            <v>149.59937265498701</v>
          </cell>
          <cell r="Q65">
            <v>122.88250459051601</v>
          </cell>
          <cell r="R65">
            <v>120.811346561126</v>
          </cell>
          <cell r="S65">
            <v>102.94607939463</v>
          </cell>
          <cell r="T65">
            <v>140.51518844051901</v>
          </cell>
          <cell r="U65">
            <v>125.283188115461</v>
          </cell>
          <cell r="V65">
            <v>120.43120898648201</v>
          </cell>
        </row>
        <row r="66">
          <cell r="O66">
            <v>90.562168794694401</v>
          </cell>
          <cell r="P66">
            <v>155.95943782382599</v>
          </cell>
          <cell r="Q66">
            <v>121.680762253686</v>
          </cell>
          <cell r="R66">
            <v>119.10866769530099</v>
          </cell>
          <cell r="S66">
            <v>102.821219339028</v>
          </cell>
          <cell r="T66">
            <v>143.608884530506</v>
          </cell>
          <cell r="U66">
            <v>129.218225875032</v>
          </cell>
          <cell r="V66">
            <v>120.14430474039899</v>
          </cell>
        </row>
        <row r="67">
          <cell r="O67">
            <v>90.123917819667497</v>
          </cell>
          <cell r="P67">
            <v>154.213707048879</v>
          </cell>
          <cell r="Q67">
            <v>120.05782900010399</v>
          </cell>
          <cell r="R67">
            <v>119.51671894039799</v>
          </cell>
          <cell r="S67">
            <v>102.53237471422</v>
          </cell>
          <cell r="T67">
            <v>150.94379661752501</v>
          </cell>
          <cell r="U67">
            <v>128.59421001150801</v>
          </cell>
          <cell r="V67">
            <v>123.136076022282</v>
          </cell>
        </row>
        <row r="68">
          <cell r="O68">
            <v>91.899374495657895</v>
          </cell>
          <cell r="P68">
            <v>152.78343009176999</v>
          </cell>
          <cell r="Q68">
            <v>120.190242779432</v>
          </cell>
          <cell r="R68">
            <v>120.5497304559</v>
          </cell>
          <cell r="S68">
            <v>105.75175533260401</v>
          </cell>
          <cell r="T68">
            <v>152.07540057531099</v>
          </cell>
          <cell r="U68">
            <v>126.822092998703</v>
          </cell>
          <cell r="V68">
            <v>125.94972837887499</v>
          </cell>
        </row>
        <row r="69">
          <cell r="O69">
            <v>92.879296349893295</v>
          </cell>
          <cell r="P69">
            <v>157.236630540237</v>
          </cell>
          <cell r="Q69">
            <v>120.69506490267</v>
          </cell>
          <cell r="R69">
            <v>121.055670896924</v>
          </cell>
          <cell r="S69">
            <v>113.781651865515</v>
          </cell>
          <cell r="T69">
            <v>149.30239972217501</v>
          </cell>
          <cell r="U69">
            <v>128.20467136548601</v>
          </cell>
          <cell r="V69">
            <v>128.12907627911</v>
          </cell>
        </row>
        <row r="70">
          <cell r="O70">
            <v>91.961850524471501</v>
          </cell>
          <cell r="P70">
            <v>160.92484081601299</v>
          </cell>
          <cell r="Q70">
            <v>119.563159720768</v>
          </cell>
          <cell r="R70">
            <v>121.742818805114</v>
          </cell>
          <cell r="S70">
            <v>118.847807131472</v>
          </cell>
          <cell r="T70">
            <v>153.96595208158499</v>
          </cell>
          <cell r="U70">
            <v>130.76930839163899</v>
          </cell>
          <cell r="V70">
            <v>130.37661188675199</v>
          </cell>
        </row>
        <row r="71">
          <cell r="O71">
            <v>89.563456209544199</v>
          </cell>
          <cell r="P71">
            <v>159.03388272297701</v>
          </cell>
          <cell r="Q71">
            <v>119.14979547094801</v>
          </cell>
          <cell r="R71">
            <v>124.537180035242</v>
          </cell>
          <cell r="S71">
            <v>115.20974276537</v>
          </cell>
          <cell r="T71">
            <v>158.71579523874601</v>
          </cell>
          <cell r="U71">
            <v>131.18996428090901</v>
          </cell>
          <cell r="V71">
            <v>131.35138039951099</v>
          </cell>
        </row>
        <row r="72">
          <cell r="O72">
            <v>87.393885660556705</v>
          </cell>
          <cell r="P72">
            <v>157.604640834837</v>
          </cell>
          <cell r="Q72">
            <v>121.463389149438</v>
          </cell>
          <cell r="R72">
            <v>129.021826397317</v>
          </cell>
          <cell r="S72">
            <v>110.741238731995</v>
          </cell>
          <cell r="T72">
            <v>158.99846691740001</v>
          </cell>
          <cell r="U72">
            <v>132.68169414806499</v>
          </cell>
          <cell r="V72">
            <v>133.874157314565</v>
          </cell>
        </row>
        <row r="73">
          <cell r="O73">
            <v>91.049624144262197</v>
          </cell>
          <cell r="P73">
            <v>162.04916376532199</v>
          </cell>
          <cell r="Q73">
            <v>124.800813458839</v>
          </cell>
          <cell r="R73">
            <v>131.23114713228401</v>
          </cell>
          <cell r="S73">
            <v>110.560001088232</v>
          </cell>
          <cell r="T73">
            <v>164.14421258911301</v>
          </cell>
          <cell r="U73">
            <v>135.31737758750199</v>
          </cell>
          <cell r="V73">
            <v>137.86202104642101</v>
          </cell>
        </row>
        <row r="74">
          <cell r="O74">
            <v>95.358962882673396</v>
          </cell>
          <cell r="P74">
            <v>166.91920075333999</v>
          </cell>
          <cell r="Q74">
            <v>126.119769978069</v>
          </cell>
          <cell r="R74">
            <v>131.456542285225</v>
          </cell>
          <cell r="S74">
            <v>112.706843417164</v>
          </cell>
          <cell r="T74">
            <v>171.643734334058</v>
          </cell>
          <cell r="U74">
            <v>137.54224715231899</v>
          </cell>
          <cell r="V74">
            <v>139.36269657126101</v>
          </cell>
        </row>
        <row r="75">
          <cell r="O75">
            <v>95.139143251190703</v>
          </cell>
          <cell r="P75">
            <v>167.55727070098899</v>
          </cell>
          <cell r="Q75">
            <v>127.844102948228</v>
          </cell>
          <cell r="R75">
            <v>135.27853519571099</v>
          </cell>
          <cell r="S75">
            <v>116.030322523067</v>
          </cell>
          <cell r="T75">
            <v>176.488025194957</v>
          </cell>
          <cell r="U75">
            <v>140.43141075201501</v>
          </cell>
          <cell r="V75">
            <v>142.56184688438</v>
          </cell>
        </row>
        <row r="76">
          <cell r="O76">
            <v>96.469628767853905</v>
          </cell>
          <cell r="P76">
            <v>168.63798897975801</v>
          </cell>
          <cell r="Q76">
            <v>132.17129876315201</v>
          </cell>
          <cell r="R76">
            <v>144.04308292547401</v>
          </cell>
          <cell r="S76">
            <v>119.67666135144199</v>
          </cell>
          <cell r="T76">
            <v>185.45583535248301</v>
          </cell>
          <cell r="U76">
            <v>143.09981262225699</v>
          </cell>
          <cell r="V76">
            <v>147.75318431438299</v>
          </cell>
        </row>
        <row r="77">
          <cell r="O77">
            <v>99.113036543939401</v>
          </cell>
          <cell r="P77">
            <v>171.92356882531701</v>
          </cell>
          <cell r="Q77">
            <v>133.909496131129</v>
          </cell>
          <cell r="R77">
            <v>150.45550014979599</v>
          </cell>
          <cell r="S77">
            <v>124.27623141315399</v>
          </cell>
          <cell r="T77">
            <v>192.98392316657601</v>
          </cell>
          <cell r="U77">
            <v>145.71417184495999</v>
          </cell>
          <cell r="V77">
            <v>151.63075363485601</v>
          </cell>
        </row>
        <row r="78">
          <cell r="O78">
            <v>100.292610824506</v>
          </cell>
          <cell r="P78">
            <v>176.056539059454</v>
          </cell>
          <cell r="Q78">
            <v>133.67309046534601</v>
          </cell>
          <cell r="R78">
            <v>151.929989795621</v>
          </cell>
          <cell r="S78">
            <v>128.76469331470901</v>
          </cell>
          <cell r="T78">
            <v>190.389132918108</v>
          </cell>
          <cell r="U78">
            <v>148.744685786155</v>
          </cell>
          <cell r="V78">
            <v>155.43532974989901</v>
          </cell>
        </row>
        <row r="79">
          <cell r="O79">
            <v>102.62169385776799</v>
          </cell>
          <cell r="P79">
            <v>181.075000885413</v>
          </cell>
          <cell r="Q79">
            <v>138.20366236261299</v>
          </cell>
          <cell r="R79">
            <v>156.39381989973899</v>
          </cell>
          <cell r="S79">
            <v>126.985812658242</v>
          </cell>
          <cell r="T79">
            <v>183.92024365640501</v>
          </cell>
          <cell r="U79">
            <v>151.20512802107601</v>
          </cell>
          <cell r="V79">
            <v>159.907209860693</v>
          </cell>
        </row>
        <row r="80">
          <cell r="O80">
            <v>107.639344863814</v>
          </cell>
          <cell r="P80">
            <v>188.014182951495</v>
          </cell>
          <cell r="Q80">
            <v>146.34676433168099</v>
          </cell>
          <cell r="R80">
            <v>164.42093334515499</v>
          </cell>
          <cell r="S80">
            <v>128.388401316537</v>
          </cell>
          <cell r="T80">
            <v>182.23853387198301</v>
          </cell>
          <cell r="U80">
            <v>154.16317355853499</v>
          </cell>
          <cell r="V80">
            <v>166.17172733382699</v>
          </cell>
        </row>
        <row r="81">
          <cell r="O81">
            <v>110.450884327917</v>
          </cell>
          <cell r="P81">
            <v>194.52006618273299</v>
          </cell>
          <cell r="Q81">
            <v>149.68778352963</v>
          </cell>
          <cell r="R81">
            <v>167.896087431577</v>
          </cell>
          <cell r="S81">
            <v>138.908459839529</v>
          </cell>
          <cell r="T81">
            <v>190.01278347729601</v>
          </cell>
          <cell r="U81">
            <v>157.526391920127</v>
          </cell>
          <cell r="V81">
            <v>171.05038762699101</v>
          </cell>
        </row>
        <row r="82">
          <cell r="O82">
            <v>110.219643419999</v>
          </cell>
          <cell r="P82">
            <v>198.64267363964601</v>
          </cell>
          <cell r="Q82">
            <v>149.51861991789701</v>
          </cell>
          <cell r="R82">
            <v>168.13561401787899</v>
          </cell>
          <cell r="S82">
            <v>143.73532021875599</v>
          </cell>
          <cell r="T82">
            <v>204.47032409995299</v>
          </cell>
          <cell r="U82">
            <v>161.614638354433</v>
          </cell>
          <cell r="V82">
            <v>174.14659312936999</v>
          </cell>
        </row>
        <row r="83">
          <cell r="O83">
            <v>111.78248857051599</v>
          </cell>
          <cell r="P83">
            <v>203.09526514710899</v>
          </cell>
          <cell r="Q83">
            <v>153.92791504026101</v>
          </cell>
          <cell r="R83">
            <v>172.63313666016799</v>
          </cell>
          <cell r="S83">
            <v>144.408929230648</v>
          </cell>
          <cell r="T83">
            <v>216.63958225851499</v>
          </cell>
          <cell r="U83">
            <v>167.213838527333</v>
          </cell>
          <cell r="V83">
            <v>179.135986109779</v>
          </cell>
        </row>
        <row r="84">
          <cell r="O84">
            <v>115.98359117918299</v>
          </cell>
          <cell r="P84">
            <v>207.73225749562599</v>
          </cell>
          <cell r="Q84">
            <v>159.96821619746001</v>
          </cell>
          <cell r="R84">
            <v>180.513960300934</v>
          </cell>
          <cell r="S84">
            <v>147.56728226557101</v>
          </cell>
          <cell r="T84">
            <v>226.31136350400499</v>
          </cell>
          <cell r="U84">
            <v>171.14994600187001</v>
          </cell>
          <cell r="V84">
            <v>182.94387401730901</v>
          </cell>
        </row>
        <row r="85">
          <cell r="O85">
            <v>117.34759892302201</v>
          </cell>
          <cell r="P85">
            <v>205.042090221206</v>
          </cell>
          <cell r="Q85">
            <v>161.32126772009201</v>
          </cell>
          <cell r="R85">
            <v>184.701235828488</v>
          </cell>
          <cell r="S85">
            <v>146.23360331230401</v>
          </cell>
          <cell r="T85">
            <v>227.84513495014599</v>
          </cell>
          <cell r="U85">
            <v>173.195375763306</v>
          </cell>
          <cell r="V85">
            <v>184.74139141973501</v>
          </cell>
        </row>
        <row r="86">
          <cell r="O86">
            <v>116.08954563858001</v>
          </cell>
          <cell r="P86">
            <v>201.67955170216501</v>
          </cell>
          <cell r="Q86">
            <v>161.31929983140299</v>
          </cell>
          <cell r="R86">
            <v>185.247487256596</v>
          </cell>
          <cell r="S86">
            <v>146.12058528325099</v>
          </cell>
          <cell r="T86">
            <v>220.341792425085</v>
          </cell>
          <cell r="U86">
            <v>173.72508002203</v>
          </cell>
          <cell r="V86">
            <v>187.16276708775499</v>
          </cell>
        </row>
        <row r="87">
          <cell r="O87">
            <v>118.212445475666</v>
          </cell>
          <cell r="P87">
            <v>206.37100678732</v>
          </cell>
          <cell r="Q87">
            <v>165.19506341165399</v>
          </cell>
          <cell r="R87">
            <v>189.955360363685</v>
          </cell>
          <cell r="S87">
            <v>148.02067400475099</v>
          </cell>
          <cell r="T87">
            <v>216.412545471248</v>
          </cell>
          <cell r="U87">
            <v>174.65858212855301</v>
          </cell>
          <cell r="V87">
            <v>190.51935891576699</v>
          </cell>
        </row>
        <row r="88">
          <cell r="O88">
            <v>123.245375798794</v>
          </cell>
          <cell r="P88">
            <v>213.802568589971</v>
          </cell>
          <cell r="Q88">
            <v>170.96748255719899</v>
          </cell>
          <cell r="R88">
            <v>199.12412821244001</v>
          </cell>
          <cell r="S88">
            <v>148.82129413599</v>
          </cell>
          <cell r="T88">
            <v>212.88244053157601</v>
          </cell>
          <cell r="U88">
            <v>179.94308360029501</v>
          </cell>
          <cell r="V88">
            <v>196.426815755527</v>
          </cell>
        </row>
        <row r="89">
          <cell r="O89">
            <v>125.389906586826</v>
          </cell>
          <cell r="P89">
            <v>220.00989789356299</v>
          </cell>
          <cell r="Q89">
            <v>174.12539770189099</v>
          </cell>
          <cell r="R89">
            <v>204.15543658620601</v>
          </cell>
          <cell r="S89">
            <v>150.54796676469999</v>
          </cell>
          <cell r="T89">
            <v>211.09029648553999</v>
          </cell>
          <cell r="U89">
            <v>182.96418532021599</v>
          </cell>
          <cell r="V89">
            <v>203.36776960099601</v>
          </cell>
        </row>
        <row r="90">
          <cell r="O90">
            <v>125.995082303682</v>
          </cell>
          <cell r="P90">
            <v>226.66941988227799</v>
          </cell>
          <cell r="Q90">
            <v>176.78429192981599</v>
          </cell>
          <cell r="R90">
            <v>205.51091433920399</v>
          </cell>
          <cell r="S90">
            <v>149.23659844268599</v>
          </cell>
          <cell r="T90">
            <v>210.33546076599799</v>
          </cell>
          <cell r="U90">
            <v>180.98006069017299</v>
          </cell>
          <cell r="V90">
            <v>206.20036343187201</v>
          </cell>
        </row>
        <row r="91">
          <cell r="O91">
            <v>133.940922961811</v>
          </cell>
          <cell r="P91">
            <v>238.09538120296301</v>
          </cell>
          <cell r="Q91">
            <v>187.55840583669001</v>
          </cell>
          <cell r="R91">
            <v>213.26425952510601</v>
          </cell>
          <cell r="S91">
            <v>146.68829148672799</v>
          </cell>
          <cell r="T91">
            <v>215.38603884528101</v>
          </cell>
          <cell r="U91">
            <v>181.678882719314</v>
          </cell>
          <cell r="V91">
            <v>207.052331473057</v>
          </cell>
        </row>
        <row r="92">
          <cell r="O92">
            <v>147.576587126145</v>
          </cell>
          <cell r="P92">
            <v>250.163228435695</v>
          </cell>
          <cell r="Q92">
            <v>201.76753762829199</v>
          </cell>
          <cell r="R92">
            <v>225.337117204793</v>
          </cell>
          <cell r="S92">
            <v>150.79166004147601</v>
          </cell>
          <cell r="T92">
            <v>229.32574410441501</v>
          </cell>
          <cell r="U92">
            <v>186.60093958589499</v>
          </cell>
          <cell r="V92">
            <v>210.86523779084601</v>
          </cell>
        </row>
        <row r="93">
          <cell r="O93">
            <v>148.65809522818401</v>
          </cell>
          <cell r="P93">
            <v>251.368459356291</v>
          </cell>
          <cell r="Q93">
            <v>200.95674362657499</v>
          </cell>
          <cell r="R93">
            <v>230.189274590362</v>
          </cell>
          <cell r="S93">
            <v>156.37013154742201</v>
          </cell>
          <cell r="T93">
            <v>233.39379092588001</v>
          </cell>
          <cell r="U93">
            <v>191.10343755283401</v>
          </cell>
          <cell r="V93">
            <v>216.08668761896399</v>
          </cell>
        </row>
        <row r="94">
          <cell r="O94">
            <v>141.15427760114201</v>
          </cell>
          <cell r="P94">
            <v>247.326905193795</v>
          </cell>
          <cell r="Q94">
            <v>194.654996557869</v>
          </cell>
          <cell r="R94">
            <v>229.39458259988101</v>
          </cell>
          <cell r="S94">
            <v>155.96181620222299</v>
          </cell>
          <cell r="T94">
            <v>240.25091505155601</v>
          </cell>
          <cell r="U94">
            <v>193.108970869855</v>
          </cell>
          <cell r="V94">
            <v>220.68718416271</v>
          </cell>
        </row>
        <row r="95">
          <cell r="O95">
            <v>140.73540340592101</v>
          </cell>
          <cell r="P95">
            <v>244.92964322297701</v>
          </cell>
          <cell r="Q95">
            <v>198.10936955439399</v>
          </cell>
          <cell r="R95">
            <v>233.38579918952499</v>
          </cell>
          <cell r="S95">
            <v>157.16611106015301</v>
          </cell>
          <cell r="T95">
            <v>250.629962104258</v>
          </cell>
          <cell r="U95">
            <v>195.05919450446001</v>
          </cell>
          <cell r="V95">
            <v>222.58547677420799</v>
          </cell>
        </row>
        <row r="96">
          <cell r="O96">
            <v>144.76167420235601</v>
          </cell>
          <cell r="P96">
            <v>242.999127195749</v>
          </cell>
          <cell r="Q96">
            <v>204.87193517313801</v>
          </cell>
          <cell r="R96">
            <v>241.60325032821399</v>
          </cell>
          <cell r="S96">
            <v>159.43611299983101</v>
          </cell>
          <cell r="T96">
            <v>234.41474477216599</v>
          </cell>
          <cell r="U96">
            <v>199.37470790996301</v>
          </cell>
          <cell r="V96">
            <v>225.52844090732199</v>
          </cell>
        </row>
        <row r="97">
          <cell r="O97">
            <v>148.50354917726801</v>
          </cell>
          <cell r="P97">
            <v>247.28493209447899</v>
          </cell>
          <cell r="Q97">
            <v>209.16352959986199</v>
          </cell>
          <cell r="R97">
            <v>243.56358400032801</v>
          </cell>
          <cell r="S97">
            <v>159.43081874949701</v>
          </cell>
          <cell r="T97">
            <v>216.00489473794599</v>
          </cell>
          <cell r="U97">
            <v>202.872819383278</v>
          </cell>
          <cell r="V97">
            <v>231.81528398556199</v>
          </cell>
        </row>
        <row r="98">
          <cell r="O98">
            <v>149.12883242212601</v>
          </cell>
          <cell r="P98">
            <v>254.45222165637401</v>
          </cell>
          <cell r="Q98">
            <v>210.778440400069</v>
          </cell>
          <cell r="R98">
            <v>242.25141099334701</v>
          </cell>
          <cell r="S98">
            <v>158.34223614746099</v>
          </cell>
          <cell r="T98">
            <v>215.75812826436299</v>
          </cell>
          <cell r="U98">
            <v>203.50344712140799</v>
          </cell>
          <cell r="V98">
            <v>237.444473647894</v>
          </cell>
        </row>
        <row r="99">
          <cell r="O99">
            <v>149.29479285295901</v>
          </cell>
          <cell r="P99">
            <v>258.47382310647401</v>
          </cell>
          <cell r="Q99">
            <v>211.75335387172899</v>
          </cell>
          <cell r="R99">
            <v>248.105477147969</v>
          </cell>
          <cell r="S99">
            <v>159.20956537389199</v>
          </cell>
          <cell r="T99">
            <v>225.82149751277399</v>
          </cell>
          <cell r="U99">
            <v>206.541346517395</v>
          </cell>
          <cell r="V99">
            <v>243.23637807865899</v>
          </cell>
        </row>
        <row r="100">
          <cell r="O100">
            <v>150.712489673937</v>
          </cell>
          <cell r="P100">
            <v>260.53563764313498</v>
          </cell>
          <cell r="Q100">
            <v>213.656445800726</v>
          </cell>
          <cell r="R100">
            <v>257.46683863141402</v>
          </cell>
          <cell r="S100">
            <v>161.72171124500301</v>
          </cell>
          <cell r="T100">
            <v>235.04628554138799</v>
          </cell>
          <cell r="U100">
            <v>210.501568665175</v>
          </cell>
          <cell r="V100">
            <v>248.97802640257299</v>
          </cell>
        </row>
        <row r="101">
          <cell r="O101">
            <v>151.468349466673</v>
          </cell>
          <cell r="P101">
            <v>260.21875411328301</v>
          </cell>
          <cell r="Q101">
            <v>217.93913581800999</v>
          </cell>
          <cell r="R101">
            <v>261.17858500894403</v>
          </cell>
          <cell r="S101">
            <v>162.678076785706</v>
          </cell>
          <cell r="T101">
            <v>234.387579699615</v>
          </cell>
          <cell r="U101">
            <v>211.06634669841301</v>
          </cell>
          <cell r="V101">
            <v>251.51692501212</v>
          </cell>
        </row>
        <row r="102">
          <cell r="O102">
            <v>151.82943874788799</v>
          </cell>
          <cell r="P102">
            <v>261.52086586196202</v>
          </cell>
          <cell r="Q102">
            <v>221.65459526535301</v>
          </cell>
          <cell r="R102">
            <v>259.56503125279499</v>
          </cell>
          <cell r="S102">
            <v>163.94762866970399</v>
          </cell>
          <cell r="T102">
            <v>233.72739991964301</v>
          </cell>
          <cell r="U102">
            <v>213.16710466677401</v>
          </cell>
          <cell r="V102">
            <v>251.244666838066</v>
          </cell>
        </row>
        <row r="103">
          <cell r="O103">
            <v>151.28105811152199</v>
          </cell>
          <cell r="P103">
            <v>268.22408785288098</v>
          </cell>
          <cell r="Q103">
            <v>222.889902628816</v>
          </cell>
          <cell r="R103">
            <v>257.28929441514902</v>
          </cell>
          <cell r="S103">
            <v>161.62906863006299</v>
          </cell>
          <cell r="T103">
            <v>237.244408210171</v>
          </cell>
          <cell r="U103">
            <v>217.813405140062</v>
          </cell>
          <cell r="V103">
            <v>251.57916151677099</v>
          </cell>
        </row>
        <row r="104">
          <cell r="O104">
            <v>148.94116584802299</v>
          </cell>
          <cell r="P104">
            <v>272.19036019696603</v>
          </cell>
          <cell r="Q104">
            <v>223.47013189206899</v>
          </cell>
          <cell r="R104">
            <v>256.46615360106802</v>
          </cell>
          <cell r="S104">
            <v>157.217153862988</v>
          </cell>
          <cell r="T104">
            <v>248.87607172232299</v>
          </cell>
          <cell r="U104">
            <v>220.06035944496</v>
          </cell>
          <cell r="V104">
            <v>251.195756318001</v>
          </cell>
        </row>
        <row r="105">
          <cell r="O105">
            <v>153.46784955042901</v>
          </cell>
          <cell r="P105">
            <v>271.10887761974402</v>
          </cell>
          <cell r="Q105">
            <v>230.818502952448</v>
          </cell>
          <cell r="R105">
            <v>265.32123743941401</v>
          </cell>
          <cell r="S105">
            <v>158.47467350330101</v>
          </cell>
          <cell r="T105">
            <v>258.530783908111</v>
          </cell>
          <cell r="U105">
            <v>222.58719174684299</v>
          </cell>
          <cell r="V105">
            <v>258.720105929125</v>
          </cell>
        </row>
        <row r="106">
          <cell r="O106">
            <v>161.460955386791</v>
          </cell>
          <cell r="P106">
            <v>273.315701495795</v>
          </cell>
          <cell r="Q106">
            <v>241.181613395299</v>
          </cell>
          <cell r="R106">
            <v>276.43155244165098</v>
          </cell>
          <cell r="S106">
            <v>161.32727493078599</v>
          </cell>
          <cell r="T106">
            <v>250.25382762708199</v>
          </cell>
          <cell r="U106">
            <v>227.60424941945999</v>
          </cell>
          <cell r="V106">
            <v>270.53646598054598</v>
          </cell>
        </row>
        <row r="107">
          <cell r="O107">
            <v>165.42641424359101</v>
          </cell>
          <cell r="P107">
            <v>279.86342124260301</v>
          </cell>
          <cell r="Q107">
            <v>249.28174411568099</v>
          </cell>
          <cell r="R107">
            <v>283.58745778216797</v>
          </cell>
          <cell r="S107">
            <v>164.39258606592699</v>
          </cell>
          <cell r="T107">
            <v>238.11295627187801</v>
          </cell>
          <cell r="U107">
            <v>233.26818137779301</v>
          </cell>
          <cell r="V107">
            <v>277.06879237446401</v>
          </cell>
        </row>
        <row r="108">
          <cell r="O108">
            <v>171.326772600575</v>
          </cell>
          <cell r="P108">
            <v>291.37225493134201</v>
          </cell>
          <cell r="Q108">
            <v>260.50138626741301</v>
          </cell>
          <cell r="R108">
            <v>295.846203091745</v>
          </cell>
          <cell r="S108">
            <v>174.22776260277499</v>
          </cell>
          <cell r="T108">
            <v>249.638807377429</v>
          </cell>
          <cell r="U108">
            <v>244.251271398054</v>
          </cell>
          <cell r="V108">
            <v>287.638968085991</v>
          </cell>
        </row>
        <row r="109">
          <cell r="O109">
            <v>178.475966430847</v>
          </cell>
          <cell r="P109">
            <v>307.23546961785399</v>
          </cell>
          <cell r="Q109">
            <v>271.15097300299101</v>
          </cell>
          <cell r="R109">
            <v>312.64283620307901</v>
          </cell>
          <cell r="S109">
            <v>184.410487436468</v>
          </cell>
          <cell r="T109">
            <v>281.25222060910698</v>
          </cell>
          <cell r="U109">
            <v>263.828301334934</v>
          </cell>
          <cell r="V109">
            <v>303.984999016377</v>
          </cell>
        </row>
        <row r="110">
          <cell r="O110">
            <v>182.521581516499</v>
          </cell>
          <cell r="P110">
            <v>314.12730617083503</v>
          </cell>
          <cell r="Q110">
            <v>278.59161665737201</v>
          </cell>
          <cell r="R110">
            <v>323.84927781252202</v>
          </cell>
          <cell r="S110">
            <v>189.13908201284099</v>
          </cell>
          <cell r="T110">
            <v>288.23456371564401</v>
          </cell>
          <cell r="U110">
            <v>280.14485148226601</v>
          </cell>
          <cell r="V110">
            <v>319.78230267062798</v>
          </cell>
        </row>
        <row r="111">
          <cell r="O111">
            <v>186.33835592531801</v>
          </cell>
          <cell r="P111">
            <v>315.42488562649999</v>
          </cell>
          <cell r="Q111">
            <v>292.28570604762598</v>
          </cell>
          <cell r="R111">
            <v>333.24789696529803</v>
          </cell>
          <cell r="S111">
            <v>193.31997604569</v>
          </cell>
          <cell r="T111">
            <v>267.098213557939</v>
          </cell>
          <cell r="U111">
            <v>290.83506033782999</v>
          </cell>
          <cell r="V111">
            <v>330.88884938022699</v>
          </cell>
        </row>
        <row r="112">
          <cell r="O112">
            <v>192.452787886452</v>
          </cell>
          <cell r="P112">
            <v>328.73698506973801</v>
          </cell>
          <cell r="Q112">
            <v>310.29483865675201</v>
          </cell>
          <cell r="R112">
            <v>345.90609664932202</v>
          </cell>
          <cell r="S112">
            <v>198.22465209909799</v>
          </cell>
          <cell r="T112">
            <v>251.700747925569</v>
          </cell>
          <cell r="U112">
            <v>300.57153916877098</v>
          </cell>
          <cell r="V112">
            <v>342.28678939997502</v>
          </cell>
        </row>
        <row r="113">
          <cell r="O113">
            <v>191.36862707842999</v>
          </cell>
          <cell r="P113">
            <v>338.97396759679401</v>
          </cell>
          <cell r="Q113">
            <v>306.97170062366803</v>
          </cell>
          <cell r="R113">
            <v>341.32567478308499</v>
          </cell>
          <cell r="S113">
            <v>198.03210057369401</v>
          </cell>
          <cell r="T113">
            <v>242.713279335729</v>
          </cell>
          <cell r="U113">
            <v>297.25062654520298</v>
          </cell>
          <cell r="V113">
            <v>341.08577361702902</v>
          </cell>
        </row>
        <row r="114">
          <cell r="O114">
            <v>185.65791711068701</v>
          </cell>
          <cell r="P114">
            <v>332.676539599617</v>
          </cell>
          <cell r="Q114">
            <v>297.71707170598</v>
          </cell>
          <cell r="R114">
            <v>330.307437759229</v>
          </cell>
          <cell r="S114">
            <v>190.26462772715601</v>
          </cell>
          <cell r="T114">
            <v>248.271490097922</v>
          </cell>
          <cell r="U114">
            <v>284.11873379668799</v>
          </cell>
          <cell r="V114">
            <v>318.38001798035998</v>
          </cell>
        </row>
        <row r="115">
          <cell r="O115">
            <v>185.81222815668201</v>
          </cell>
          <cell r="P115">
            <v>324.53413098240901</v>
          </cell>
          <cell r="Q115">
            <v>303.75752151813401</v>
          </cell>
          <cell r="R115">
            <v>334.29706418260997</v>
          </cell>
          <cell r="S115">
            <v>182.62815182040401</v>
          </cell>
          <cell r="T115">
            <v>256.36970715358302</v>
          </cell>
          <cell r="U115">
            <v>273.611236501115</v>
          </cell>
          <cell r="V115">
            <v>302.54151463901701</v>
          </cell>
        </row>
        <row r="116">
          <cell r="O116">
            <v>193.141074420123</v>
          </cell>
          <cell r="P116">
            <v>330.10813891645103</v>
          </cell>
          <cell r="Q116">
            <v>312.18159418770301</v>
          </cell>
          <cell r="R116">
            <v>345.76219066333499</v>
          </cell>
          <cell r="S116">
            <v>178.205565470267</v>
          </cell>
          <cell r="T116">
            <v>253.79399738511199</v>
          </cell>
          <cell r="U116">
            <v>266.41961100221198</v>
          </cell>
          <cell r="V116">
            <v>306.91550837480202</v>
          </cell>
        </row>
        <row r="117">
          <cell r="O117">
            <v>197.51881883095501</v>
          </cell>
          <cell r="P117">
            <v>335.73159810517302</v>
          </cell>
          <cell r="Q117">
            <v>311.88582639911101</v>
          </cell>
          <cell r="R117">
            <v>343.33823938679899</v>
          </cell>
          <cell r="S117">
            <v>178.095220169085</v>
          </cell>
          <cell r="T117">
            <v>262.62893660487902</v>
          </cell>
          <cell r="U117">
            <v>261.12256743420102</v>
          </cell>
          <cell r="V117">
            <v>299.21399430315398</v>
          </cell>
        </row>
        <row r="118">
          <cell r="O118">
            <v>194.37537184271201</v>
          </cell>
          <cell r="P118">
            <v>329.32930092306901</v>
          </cell>
          <cell r="Q118">
            <v>309.73058022091902</v>
          </cell>
          <cell r="R118">
            <v>334.03124973389299</v>
          </cell>
          <cell r="S118">
            <v>176.79829353655401</v>
          </cell>
          <cell r="T118">
            <v>261.28684670103098</v>
          </cell>
          <cell r="U118">
            <v>252.67171284511801</v>
          </cell>
          <cell r="V118">
            <v>276.37027273074398</v>
          </cell>
        </row>
        <row r="119">
          <cell r="O119">
            <v>193.589258818953</v>
          </cell>
          <cell r="P119">
            <v>329.88476188624298</v>
          </cell>
          <cell r="Q119">
            <v>316.92655855010702</v>
          </cell>
          <cell r="R119">
            <v>333.01059697379901</v>
          </cell>
          <cell r="S119">
            <v>168.84208115898201</v>
          </cell>
          <cell r="T119">
            <v>241.589388353321</v>
          </cell>
          <cell r="U119">
            <v>244.04668019633101</v>
          </cell>
          <cell r="V119">
            <v>267.19015818220299</v>
          </cell>
        </row>
        <row r="120">
          <cell r="O120">
            <v>195.92580919554101</v>
          </cell>
          <cell r="P120">
            <v>343.12663841629899</v>
          </cell>
          <cell r="Q120">
            <v>325.242625188901</v>
          </cell>
          <cell r="R120">
            <v>330.58651846156101</v>
          </cell>
          <cell r="S120">
            <v>168.39270947053799</v>
          </cell>
          <cell r="T120">
            <v>224.824327691245</v>
          </cell>
          <cell r="U120">
            <v>245.52365336420601</v>
          </cell>
          <cell r="V120">
            <v>265.34432304482903</v>
          </cell>
        </row>
        <row r="121">
          <cell r="O121">
            <v>196.50888371692</v>
          </cell>
          <cell r="P121">
            <v>349.13765506414302</v>
          </cell>
          <cell r="Q121">
            <v>322.31051139225298</v>
          </cell>
          <cell r="R121">
            <v>327.43514188647902</v>
          </cell>
          <cell r="S121">
            <v>172.07827292835501</v>
          </cell>
          <cell r="T121">
            <v>220.35534327995899</v>
          </cell>
          <cell r="U121">
            <v>250.41267625492699</v>
          </cell>
          <cell r="V121">
            <v>264.977896814075</v>
          </cell>
        </row>
        <row r="122">
          <cell r="O122">
            <v>197.30400121756799</v>
          </cell>
          <cell r="P122">
            <v>343.23845546999098</v>
          </cell>
          <cell r="Q122">
            <v>318.02648122647798</v>
          </cell>
          <cell r="R122">
            <v>329.36346693864903</v>
          </cell>
          <cell r="S122">
            <v>172.225049816222</v>
          </cell>
          <cell r="T122">
            <v>223.982219913872</v>
          </cell>
          <cell r="U122">
            <v>251.46053929546301</v>
          </cell>
          <cell r="V122">
            <v>270.79043588394802</v>
          </cell>
        </row>
        <row r="123">
          <cell r="O123">
            <v>199.28644089367401</v>
          </cell>
          <cell r="P123">
            <v>338.54204499078998</v>
          </cell>
          <cell r="Q123">
            <v>321.10955092859598</v>
          </cell>
          <cell r="R123">
            <v>332.831309284263</v>
          </cell>
          <cell r="S123">
            <v>175.89098046127501</v>
          </cell>
          <cell r="T123">
            <v>226.16056032668899</v>
          </cell>
          <cell r="U123">
            <v>250.11964903492401</v>
          </cell>
          <cell r="V123">
            <v>268.31196465787502</v>
          </cell>
        </row>
        <row r="124">
          <cell r="O124">
            <v>196.61954808920601</v>
          </cell>
          <cell r="P124">
            <v>337.39455177354301</v>
          </cell>
          <cell r="Q124">
            <v>325.85814647524302</v>
          </cell>
          <cell r="R124">
            <v>328.21485067367701</v>
          </cell>
          <cell r="S124">
            <v>176.24699320027</v>
          </cell>
          <cell r="T124">
            <v>226.481725853559</v>
          </cell>
          <cell r="U124">
            <v>247.588025115373</v>
          </cell>
          <cell r="V124">
            <v>263.46207578166599</v>
          </cell>
        </row>
      </sheetData>
      <sheetData sheetId="5">
        <row r="5">
          <cell r="O5" t="str">
            <v>Midwest Office</v>
          </cell>
          <cell r="P5" t="str">
            <v>Midwest Industrial</v>
          </cell>
          <cell r="Q5" t="str">
            <v>Midwest Retail</v>
          </cell>
          <cell r="R5" t="str">
            <v>Midwest Multifamily</v>
          </cell>
          <cell r="S5" t="str">
            <v>Northeast Office</v>
          </cell>
          <cell r="T5" t="str">
            <v>Northeast Industrial</v>
          </cell>
          <cell r="U5" t="str">
            <v>Northeast Retail</v>
          </cell>
          <cell r="V5" t="str">
            <v>Northeast Multifamily</v>
          </cell>
          <cell r="W5" t="str">
            <v>South Office</v>
          </cell>
          <cell r="X5" t="str">
            <v>South Industrial</v>
          </cell>
          <cell r="Y5" t="str">
            <v>South Retail</v>
          </cell>
          <cell r="Z5" t="str">
            <v>South Multifamily</v>
          </cell>
          <cell r="AA5" t="str">
            <v>West Office</v>
          </cell>
          <cell r="AB5" t="str">
            <v>West Industrial</v>
          </cell>
          <cell r="AC5" t="str">
            <v>West Retail</v>
          </cell>
          <cell r="AD5" t="str">
            <v>West Multifamily</v>
          </cell>
        </row>
        <row r="6">
          <cell r="O6">
            <v>90.208651604204903</v>
          </cell>
          <cell r="P6">
            <v>95.722938457082705</v>
          </cell>
          <cell r="Q6">
            <v>94.721589907301905</v>
          </cell>
          <cell r="R6">
            <v>96.122773393852995</v>
          </cell>
          <cell r="S6">
            <v>91.809832701383399</v>
          </cell>
          <cell r="T6">
            <v>98.646440735636304</v>
          </cell>
          <cell r="U6">
            <v>92.864134211823199</v>
          </cell>
          <cell r="V6">
            <v>98.645360188768294</v>
          </cell>
          <cell r="W6">
            <v>93.785555557366393</v>
          </cell>
          <cell r="X6">
            <v>97.238161968110504</v>
          </cell>
          <cell r="Y6">
            <v>98.251034708235196</v>
          </cell>
          <cell r="Z6">
            <v>95.041853935886294</v>
          </cell>
          <cell r="AA6">
            <v>94.092360850997295</v>
          </cell>
          <cell r="AB6">
            <v>92.374218954837602</v>
          </cell>
          <cell r="AC6">
            <v>95.854152449712302</v>
          </cell>
          <cell r="AD6">
            <v>93.801340705233201</v>
          </cell>
        </row>
        <row r="7">
          <cell r="O7">
            <v>93.742691504024904</v>
          </cell>
          <cell r="P7">
            <v>98.872719977450103</v>
          </cell>
          <cell r="Q7">
            <v>95.972665044918301</v>
          </cell>
          <cell r="R7">
            <v>102.654202126526</v>
          </cell>
          <cell r="S7">
            <v>98.843567274280204</v>
          </cell>
          <cell r="T7">
            <v>102.110883871857</v>
          </cell>
          <cell r="U7">
            <v>98.784924485893896</v>
          </cell>
          <cell r="V7">
            <v>98.741922675733704</v>
          </cell>
          <cell r="W7">
            <v>95.435887017780303</v>
          </cell>
          <cell r="X7">
            <v>104.501145920193</v>
          </cell>
          <cell r="Y7">
            <v>97.583150572287295</v>
          </cell>
          <cell r="Z7">
            <v>98.775877560274395</v>
          </cell>
          <cell r="AA7">
            <v>99.313641944682004</v>
          </cell>
          <cell r="AB7">
            <v>94.180679792619401</v>
          </cell>
          <cell r="AC7">
            <v>98.520751240974604</v>
          </cell>
          <cell r="AD7">
            <v>97.783370016258303</v>
          </cell>
        </row>
        <row r="8">
          <cell r="O8">
            <v>97.767813580628996</v>
          </cell>
          <cell r="P8">
            <v>99.938021275084907</v>
          </cell>
          <cell r="Q8">
            <v>99.275339975703403</v>
          </cell>
          <cell r="R8">
            <v>101.756159330166</v>
          </cell>
          <cell r="S8">
            <v>101.33772899451201</v>
          </cell>
          <cell r="T8">
            <v>100.175804607614</v>
          </cell>
          <cell r="U8">
            <v>100.614951938592</v>
          </cell>
          <cell r="V8">
            <v>98.217705078415605</v>
          </cell>
          <cell r="W8">
            <v>99.068076037797695</v>
          </cell>
          <cell r="X8">
            <v>104.703419915959</v>
          </cell>
          <cell r="Y8">
            <v>97.852035386675198</v>
          </cell>
          <cell r="Z8">
            <v>100.358809136929</v>
          </cell>
          <cell r="AA8">
            <v>100.85122866474001</v>
          </cell>
          <cell r="AB8">
            <v>96.801854162210006</v>
          </cell>
          <cell r="AC8">
            <v>99.24246312791</v>
          </cell>
          <cell r="AD8">
            <v>98.890386740687205</v>
          </cell>
        </row>
        <row r="9">
          <cell r="O9">
            <v>100</v>
          </cell>
          <cell r="P9">
            <v>100</v>
          </cell>
          <cell r="Q9">
            <v>100</v>
          </cell>
          <cell r="R9">
            <v>100</v>
          </cell>
          <cell r="S9">
            <v>100</v>
          </cell>
          <cell r="T9">
            <v>100</v>
          </cell>
          <cell r="U9">
            <v>100</v>
          </cell>
          <cell r="V9">
            <v>100</v>
          </cell>
          <cell r="W9">
            <v>100</v>
          </cell>
          <cell r="X9">
            <v>100</v>
          </cell>
          <cell r="Y9">
            <v>100</v>
          </cell>
          <cell r="Z9">
            <v>100</v>
          </cell>
          <cell r="AA9">
            <v>100</v>
          </cell>
          <cell r="AB9">
            <v>100</v>
          </cell>
          <cell r="AC9">
            <v>100</v>
          </cell>
          <cell r="AD9">
            <v>100</v>
          </cell>
        </row>
        <row r="10">
          <cell r="O10">
            <v>100.38127213232001</v>
          </cell>
          <cell r="P10">
            <v>102.281860690117</v>
          </cell>
          <cell r="Q10">
            <v>100.051358350283</v>
          </cell>
          <cell r="R10">
            <v>105.29659651144701</v>
          </cell>
          <cell r="S10">
            <v>102.337195282317</v>
          </cell>
          <cell r="T10">
            <v>107.022373999191</v>
          </cell>
          <cell r="U10">
            <v>103.886083185486</v>
          </cell>
          <cell r="V10">
            <v>103.401161721078</v>
          </cell>
          <cell r="W10">
            <v>97.777386436953407</v>
          </cell>
          <cell r="X10">
            <v>99.382820937366802</v>
          </cell>
          <cell r="Y10">
            <v>101.435208943891</v>
          </cell>
          <cell r="Z10">
            <v>102.498247543245</v>
          </cell>
          <cell r="AA10">
            <v>101.067950417283</v>
          </cell>
          <cell r="AB10">
            <v>101.732643793227</v>
          </cell>
          <cell r="AC10">
            <v>102.75629182416699</v>
          </cell>
          <cell r="AD10">
            <v>103.86197480572901</v>
          </cell>
        </row>
        <row r="11">
          <cell r="O11">
            <v>100.80706504443199</v>
          </cell>
          <cell r="P11">
            <v>104.74638282863199</v>
          </cell>
          <cell r="Q11">
            <v>105.137683207137</v>
          </cell>
          <cell r="R11">
            <v>112.074296517492</v>
          </cell>
          <cell r="S11">
            <v>102.89016759855799</v>
          </cell>
          <cell r="T11">
            <v>108.99809972995</v>
          </cell>
          <cell r="U11">
            <v>106.83396609806999</v>
          </cell>
          <cell r="V11">
            <v>106.593263038215</v>
          </cell>
          <cell r="W11">
            <v>98.398329823347595</v>
          </cell>
          <cell r="X11">
            <v>102.178886145517</v>
          </cell>
          <cell r="Y11">
            <v>102.097453000204</v>
          </cell>
          <cell r="Z11">
            <v>109.42949426897501</v>
          </cell>
          <cell r="AA11">
            <v>103.216448718574</v>
          </cell>
          <cell r="AB11">
            <v>101.99321993035301</v>
          </cell>
          <cell r="AC11">
            <v>106.540489622794</v>
          </cell>
          <cell r="AD11">
            <v>108.381679168102</v>
          </cell>
        </row>
        <row r="12">
          <cell r="O12">
            <v>102.481393862869</v>
          </cell>
          <cell r="P12">
            <v>104.81822629084699</v>
          </cell>
          <cell r="Q12">
            <v>112.534718293361</v>
          </cell>
          <cell r="R12">
            <v>113.870333007843</v>
          </cell>
          <cell r="S12">
            <v>100.264270003295</v>
          </cell>
          <cell r="T12">
            <v>101.355822910679</v>
          </cell>
          <cell r="U12">
            <v>105.276665303904</v>
          </cell>
          <cell r="V12">
            <v>112.458082956239</v>
          </cell>
          <cell r="W12">
            <v>103.564053480021</v>
          </cell>
          <cell r="X12">
            <v>106.625558012233</v>
          </cell>
          <cell r="Y12">
            <v>105.463408239176</v>
          </cell>
          <cell r="Z12">
            <v>113.75239218672</v>
          </cell>
          <cell r="AA12">
            <v>101.998847004067</v>
          </cell>
          <cell r="AB12">
            <v>101.658158859445</v>
          </cell>
          <cell r="AC12">
            <v>108.059466236869</v>
          </cell>
          <cell r="AD12">
            <v>110.845902188708</v>
          </cell>
        </row>
        <row r="13">
          <cell r="O13">
            <v>104.48579570250899</v>
          </cell>
          <cell r="P13">
            <v>103.827225900016</v>
          </cell>
          <cell r="Q13">
            <v>115.31544257065001</v>
          </cell>
          <cell r="R13">
            <v>114.562721469761</v>
          </cell>
          <cell r="S13">
            <v>101.77881407772399</v>
          </cell>
          <cell r="T13">
            <v>98.109593245877704</v>
          </cell>
          <cell r="U13">
            <v>105.27725587974599</v>
          </cell>
          <cell r="V13">
            <v>119.617058666052</v>
          </cell>
          <cell r="W13">
            <v>106.603017148315</v>
          </cell>
          <cell r="X13">
            <v>109.538350212474</v>
          </cell>
          <cell r="Y13">
            <v>108.71778326191</v>
          </cell>
          <cell r="Z13">
            <v>112.21074115071499</v>
          </cell>
          <cell r="AA13">
            <v>100.029976134024</v>
          </cell>
          <cell r="AB13">
            <v>102.26806438496401</v>
          </cell>
          <cell r="AC13">
            <v>107.85220299605</v>
          </cell>
          <cell r="AD13">
            <v>112.775547049632</v>
          </cell>
        </row>
        <row r="14">
          <cell r="O14">
            <v>104.910483216571</v>
          </cell>
          <cell r="P14">
            <v>103.226455344028</v>
          </cell>
          <cell r="Q14">
            <v>115.220405623934</v>
          </cell>
          <cell r="R14">
            <v>118.152905311778</v>
          </cell>
          <cell r="S14">
            <v>107.28092882585599</v>
          </cell>
          <cell r="T14">
            <v>102.926822143705</v>
          </cell>
          <cell r="U14">
            <v>108.255713463794</v>
          </cell>
          <cell r="V14">
            <v>124.021138383351</v>
          </cell>
          <cell r="W14">
            <v>105.017058909624</v>
          </cell>
          <cell r="X14">
            <v>109.659999363463</v>
          </cell>
          <cell r="Y14">
            <v>109.18011113449001</v>
          </cell>
          <cell r="Z14">
            <v>111.659110059862</v>
          </cell>
          <cell r="AA14">
            <v>102.100596463792</v>
          </cell>
          <cell r="AB14">
            <v>103.639762452537</v>
          </cell>
          <cell r="AC14">
            <v>109.394293775283</v>
          </cell>
          <cell r="AD14">
            <v>116.900791409428</v>
          </cell>
        </row>
        <row r="15">
          <cell r="O15">
            <v>104.44547488903</v>
          </cell>
          <cell r="P15">
            <v>104.650217266113</v>
          </cell>
          <cell r="Q15">
            <v>115.843490931248</v>
          </cell>
          <cell r="R15">
            <v>125.41461045023399</v>
          </cell>
          <cell r="S15">
            <v>112.030388035573</v>
          </cell>
          <cell r="T15">
            <v>111.47774964024499</v>
          </cell>
          <cell r="U15">
            <v>111.754045341466</v>
          </cell>
          <cell r="V15">
            <v>125.557115078207</v>
          </cell>
          <cell r="W15">
            <v>105.36414503951799</v>
          </cell>
          <cell r="X15">
            <v>109.15593807328101</v>
          </cell>
          <cell r="Y15">
            <v>110.829637380363</v>
          </cell>
          <cell r="Z15">
            <v>114.854338484751</v>
          </cell>
          <cell r="AA15">
            <v>105.763295027631</v>
          </cell>
          <cell r="AB15">
            <v>106.560012737901</v>
          </cell>
          <cell r="AC15">
            <v>113.062174162963</v>
          </cell>
          <cell r="AD15">
            <v>122.256290965245</v>
          </cell>
        </row>
        <row r="16">
          <cell r="O16">
            <v>103.846849352281</v>
          </cell>
          <cell r="P16">
            <v>108.281097054816</v>
          </cell>
          <cell r="Q16">
            <v>118.14622594332199</v>
          </cell>
          <cell r="R16">
            <v>134.23120496454601</v>
          </cell>
          <cell r="S16">
            <v>113.574390994431</v>
          </cell>
          <cell r="T16">
            <v>115.371431698602</v>
          </cell>
          <cell r="U16">
            <v>116.411240428444</v>
          </cell>
          <cell r="V16">
            <v>131.203118847046</v>
          </cell>
          <cell r="W16">
            <v>109.66789119332201</v>
          </cell>
          <cell r="X16">
            <v>111.182954479226</v>
          </cell>
          <cell r="Y16">
            <v>114.943187694088</v>
          </cell>
          <cell r="Z16">
            <v>119.584814367364</v>
          </cell>
          <cell r="AA16">
            <v>107.885155828615</v>
          </cell>
          <cell r="AB16">
            <v>110.456601131105</v>
          </cell>
          <cell r="AC16">
            <v>117.481351752093</v>
          </cell>
          <cell r="AD16">
            <v>126.804574769553</v>
          </cell>
        </row>
        <row r="17">
          <cell r="O17">
            <v>105.329060020448</v>
          </cell>
          <cell r="P17">
            <v>109.95586884534799</v>
          </cell>
          <cell r="Q17">
            <v>121.30072499748501</v>
          </cell>
          <cell r="R17">
            <v>137.467901936754</v>
          </cell>
          <cell r="S17">
            <v>113.601264306747</v>
          </cell>
          <cell r="T17">
            <v>113.45132374505501</v>
          </cell>
          <cell r="U17">
            <v>120.508034567715</v>
          </cell>
          <cell r="V17">
            <v>142.965840670944</v>
          </cell>
          <cell r="W17">
            <v>113.26594184560101</v>
          </cell>
          <cell r="X17">
            <v>114.621310552805</v>
          </cell>
          <cell r="Y17">
            <v>119.841483131423</v>
          </cell>
          <cell r="Z17">
            <v>123.916827458816</v>
          </cell>
          <cell r="AA17">
            <v>108.897916668677</v>
          </cell>
          <cell r="AB17">
            <v>112.106761518939</v>
          </cell>
          <cell r="AC17">
            <v>120.962685465332</v>
          </cell>
          <cell r="AD17">
            <v>130.23446032746901</v>
          </cell>
        </row>
        <row r="18">
          <cell r="O18">
            <v>110.067517607615</v>
          </cell>
          <cell r="P18">
            <v>109.43701487549301</v>
          </cell>
          <cell r="Q18">
            <v>125.408514592213</v>
          </cell>
          <cell r="R18">
            <v>137.39931122202699</v>
          </cell>
          <cell r="S18">
            <v>115.436735465957</v>
          </cell>
          <cell r="T18">
            <v>115.671134896715</v>
          </cell>
          <cell r="U18">
            <v>123.987699646275</v>
          </cell>
          <cell r="V18">
            <v>151.423789474383</v>
          </cell>
          <cell r="W18">
            <v>114.27593682902599</v>
          </cell>
          <cell r="X18">
            <v>116.311110804078</v>
          </cell>
          <cell r="Y18">
            <v>124.37718980784</v>
          </cell>
          <cell r="Z18">
            <v>128.13459736004901</v>
          </cell>
          <cell r="AA18">
            <v>112.153618534251</v>
          </cell>
          <cell r="AB18">
            <v>112.049029024148</v>
          </cell>
          <cell r="AC18">
            <v>125.20126726847199</v>
          </cell>
          <cell r="AD18">
            <v>134.83126051604401</v>
          </cell>
        </row>
        <row r="19">
          <cell r="O19">
            <v>113.43517917269</v>
          </cell>
          <cell r="P19">
            <v>109.946656511653</v>
          </cell>
          <cell r="Q19">
            <v>130.64541617543301</v>
          </cell>
          <cell r="R19">
            <v>138.95267981429399</v>
          </cell>
          <cell r="S19">
            <v>118.447196036433</v>
          </cell>
          <cell r="T19">
            <v>119.596269132332</v>
          </cell>
          <cell r="U19">
            <v>129.49129266316999</v>
          </cell>
          <cell r="V19">
            <v>156.66925209582499</v>
          </cell>
          <cell r="W19">
            <v>114.936106432987</v>
          </cell>
          <cell r="X19">
            <v>117.581913348002</v>
          </cell>
          <cell r="Y19">
            <v>125.96967774175999</v>
          </cell>
          <cell r="Z19">
            <v>129.52430181266701</v>
          </cell>
          <cell r="AA19">
            <v>116.831154139478</v>
          </cell>
          <cell r="AB19">
            <v>112.968753138511</v>
          </cell>
          <cell r="AC19">
            <v>129.927100444871</v>
          </cell>
          <cell r="AD19">
            <v>140.75349539740401</v>
          </cell>
        </row>
        <row r="20">
          <cell r="O20">
            <v>112.515672630545</v>
          </cell>
          <cell r="P20">
            <v>111.524568217835</v>
          </cell>
          <cell r="Q20">
            <v>133.64119044890799</v>
          </cell>
          <cell r="R20">
            <v>142.89662252082499</v>
          </cell>
          <cell r="S20">
            <v>122.370984452535</v>
          </cell>
          <cell r="T20">
            <v>122.275637656055</v>
          </cell>
          <cell r="U20">
            <v>135.93050312082499</v>
          </cell>
          <cell r="V20">
            <v>162.51392302953801</v>
          </cell>
          <cell r="W20">
            <v>117.875082211322</v>
          </cell>
          <cell r="X20">
            <v>121.247197053934</v>
          </cell>
          <cell r="Y20">
            <v>128.35262226377901</v>
          </cell>
          <cell r="Z20">
            <v>128.768814274373</v>
          </cell>
          <cell r="AA20">
            <v>118.877098084888</v>
          </cell>
          <cell r="AB20">
            <v>116.17484213206799</v>
          </cell>
          <cell r="AC20">
            <v>134.368768043225</v>
          </cell>
          <cell r="AD20">
            <v>144.74740067869899</v>
          </cell>
        </row>
        <row r="21">
          <cell r="O21">
            <v>112.587559546962</v>
          </cell>
          <cell r="P21">
            <v>113.529817345411</v>
          </cell>
          <cell r="Q21">
            <v>136.44826710001601</v>
          </cell>
          <cell r="R21">
            <v>148.50184201108999</v>
          </cell>
          <cell r="S21">
            <v>125.650765183055</v>
          </cell>
          <cell r="T21">
            <v>127.507522661433</v>
          </cell>
          <cell r="U21">
            <v>141.34002762649899</v>
          </cell>
          <cell r="V21">
            <v>168.447847919932</v>
          </cell>
          <cell r="W21">
            <v>122.182269987201</v>
          </cell>
          <cell r="X21">
            <v>125.767298314732</v>
          </cell>
          <cell r="Y21">
            <v>135.51683212605101</v>
          </cell>
          <cell r="Z21">
            <v>132.30603778678201</v>
          </cell>
          <cell r="AA21">
            <v>120.693561435069</v>
          </cell>
          <cell r="AB21">
            <v>120.886952762174</v>
          </cell>
          <cell r="AC21">
            <v>139.61191420344599</v>
          </cell>
          <cell r="AD21">
            <v>147.72850035692301</v>
          </cell>
        </row>
        <row r="22">
          <cell r="O22">
            <v>116.74833358906101</v>
          </cell>
          <cell r="P22">
            <v>115.25919328971899</v>
          </cell>
          <cell r="Q22">
            <v>140.789825627928</v>
          </cell>
          <cell r="R22">
            <v>154.167989636459</v>
          </cell>
          <cell r="S22">
            <v>126.104197774019</v>
          </cell>
          <cell r="T22">
            <v>138.14935032751799</v>
          </cell>
          <cell r="U22">
            <v>146.48011548731799</v>
          </cell>
          <cell r="V22">
            <v>175.34767516864301</v>
          </cell>
          <cell r="W22">
            <v>126.558248561843</v>
          </cell>
          <cell r="X22">
            <v>131.351787713145</v>
          </cell>
          <cell r="Y22">
            <v>143.42737826240599</v>
          </cell>
          <cell r="Z22">
            <v>141.65610199483999</v>
          </cell>
          <cell r="AA22">
            <v>126.152293533128</v>
          </cell>
          <cell r="AB22">
            <v>127.53399167412501</v>
          </cell>
          <cell r="AC22">
            <v>147.20576774231699</v>
          </cell>
          <cell r="AD22">
            <v>153.69915747002401</v>
          </cell>
        </row>
        <row r="23">
          <cell r="O23">
            <v>121.24559685061401</v>
          </cell>
          <cell r="P23">
            <v>113.996806587308</v>
          </cell>
          <cell r="Q23">
            <v>143.029923300701</v>
          </cell>
          <cell r="R23">
            <v>159.962359086954</v>
          </cell>
          <cell r="S23">
            <v>125.854339645628</v>
          </cell>
          <cell r="T23">
            <v>146.56983801738201</v>
          </cell>
          <cell r="U23">
            <v>150.751192374167</v>
          </cell>
          <cell r="V23">
            <v>184.678297143479</v>
          </cell>
          <cell r="W23">
            <v>132.460889747647</v>
          </cell>
          <cell r="X23">
            <v>138.54756997016699</v>
          </cell>
          <cell r="Y23">
            <v>149.866739901079</v>
          </cell>
          <cell r="Z23">
            <v>151.09249984640101</v>
          </cell>
          <cell r="AA23">
            <v>131.88980905340401</v>
          </cell>
          <cell r="AB23">
            <v>135.244051595071</v>
          </cell>
          <cell r="AC23">
            <v>156.13514356211101</v>
          </cell>
          <cell r="AD23">
            <v>161.08132491158599</v>
          </cell>
        </row>
        <row r="24">
          <cell r="O24">
            <v>121.83301281899701</v>
          </cell>
          <cell r="P24">
            <v>110.901497220191</v>
          </cell>
          <cell r="Q24">
            <v>144.77268993556601</v>
          </cell>
          <cell r="R24">
            <v>167.52666614562</v>
          </cell>
          <cell r="S24">
            <v>132.75363781544101</v>
          </cell>
          <cell r="T24">
            <v>145.96722508565401</v>
          </cell>
          <cell r="U24">
            <v>155.62054549169201</v>
          </cell>
          <cell r="V24">
            <v>190.192755931882</v>
          </cell>
          <cell r="W24">
            <v>139.365002729872</v>
          </cell>
          <cell r="X24">
            <v>142.868323728967</v>
          </cell>
          <cell r="Y24">
            <v>155.15816764098801</v>
          </cell>
          <cell r="Z24">
            <v>155.044670342107</v>
          </cell>
          <cell r="AA24">
            <v>135.426440315951</v>
          </cell>
          <cell r="AB24">
            <v>138.38874751174799</v>
          </cell>
          <cell r="AC24">
            <v>159.929636793166</v>
          </cell>
          <cell r="AD24">
            <v>165.135003290687</v>
          </cell>
        </row>
        <row r="25">
          <cell r="O25">
            <v>120.835521255823</v>
          </cell>
          <cell r="P25">
            <v>112.01089437018901</v>
          </cell>
          <cell r="Q25">
            <v>148.810340328351</v>
          </cell>
          <cell r="R25">
            <v>172.11089472584899</v>
          </cell>
          <cell r="S25">
            <v>143.24199950267899</v>
          </cell>
          <cell r="T25">
            <v>147.26558076364</v>
          </cell>
          <cell r="U25">
            <v>162.576172331799</v>
          </cell>
          <cell r="V25">
            <v>194.54715490495701</v>
          </cell>
          <cell r="W25">
            <v>145.330811747464</v>
          </cell>
          <cell r="X25">
            <v>147.061690709598</v>
          </cell>
          <cell r="Y25">
            <v>160.47683001155599</v>
          </cell>
          <cell r="Z25">
            <v>157.66839566856399</v>
          </cell>
          <cell r="AA25">
            <v>138.960159919733</v>
          </cell>
          <cell r="AB25">
            <v>140.346319980548</v>
          </cell>
          <cell r="AC25">
            <v>162.892804922876</v>
          </cell>
          <cell r="AD25">
            <v>167.77596399258201</v>
          </cell>
        </row>
        <row r="26">
          <cell r="O26">
            <v>121.957220973199</v>
          </cell>
          <cell r="P26">
            <v>119.524937576345</v>
          </cell>
          <cell r="Q26">
            <v>155.183256595221</v>
          </cell>
          <cell r="R26">
            <v>170.74993443408201</v>
          </cell>
          <cell r="S26">
            <v>150.486577726245</v>
          </cell>
          <cell r="T26">
            <v>154.79561264136399</v>
          </cell>
          <cell r="U26">
            <v>172.39536069762201</v>
          </cell>
          <cell r="V26">
            <v>206.50896587540001</v>
          </cell>
          <cell r="W26">
            <v>149.42509089919801</v>
          </cell>
          <cell r="X26">
            <v>155.79332100427499</v>
          </cell>
          <cell r="Y26">
            <v>169.37573645094599</v>
          </cell>
          <cell r="Z26">
            <v>166.06162814209799</v>
          </cell>
          <cell r="AA26">
            <v>144.99880724931501</v>
          </cell>
          <cell r="AB26">
            <v>146.995441769542</v>
          </cell>
          <cell r="AC26">
            <v>173.68586565887699</v>
          </cell>
          <cell r="AD26">
            <v>173.527503410344</v>
          </cell>
        </row>
        <row r="27">
          <cell r="O27">
            <v>125.539224621865</v>
          </cell>
          <cell r="P27">
            <v>127.321178121491</v>
          </cell>
          <cell r="Q27">
            <v>161.91548845573101</v>
          </cell>
          <cell r="R27">
            <v>169.54095336485301</v>
          </cell>
          <cell r="S27">
            <v>157.331927577047</v>
          </cell>
          <cell r="T27">
            <v>161.93573458669499</v>
          </cell>
          <cell r="U27">
            <v>183.34107138256101</v>
          </cell>
          <cell r="V27">
            <v>218.45381807711101</v>
          </cell>
          <cell r="W27">
            <v>154.325779721548</v>
          </cell>
          <cell r="X27">
            <v>162.02826738190601</v>
          </cell>
          <cell r="Y27">
            <v>181.100230610853</v>
          </cell>
          <cell r="Z27">
            <v>181.02120690677799</v>
          </cell>
          <cell r="AA27">
            <v>151.46578944054701</v>
          </cell>
          <cell r="AB27">
            <v>155.08950462638299</v>
          </cell>
          <cell r="AC27">
            <v>185.30165016459699</v>
          </cell>
          <cell r="AD27">
            <v>181.275440533927</v>
          </cell>
        </row>
        <row r="28">
          <cell r="O28">
            <v>129.955998214386</v>
          </cell>
          <cell r="P28">
            <v>127.76482223253601</v>
          </cell>
          <cell r="Q28">
            <v>161.78196013730101</v>
          </cell>
          <cell r="R28">
            <v>172.502101219802</v>
          </cell>
          <cell r="S28">
            <v>159.069826103981</v>
          </cell>
          <cell r="T28">
            <v>164.76145334288901</v>
          </cell>
          <cell r="U28">
            <v>187.63913564078001</v>
          </cell>
          <cell r="V28">
            <v>221.58838244932201</v>
          </cell>
          <cell r="W28">
            <v>160.64594791996399</v>
          </cell>
          <cell r="X28">
            <v>163.87716620150599</v>
          </cell>
          <cell r="Y28">
            <v>182.84093350067801</v>
          </cell>
          <cell r="Z28">
            <v>189.93278449417301</v>
          </cell>
          <cell r="AA28">
            <v>157.00945614411901</v>
          </cell>
          <cell r="AB28">
            <v>160.85875095775199</v>
          </cell>
          <cell r="AC28">
            <v>186.75555178732199</v>
          </cell>
          <cell r="AD28">
            <v>185.76935842619801</v>
          </cell>
        </row>
        <row r="29">
          <cell r="O29">
            <v>131.07463591088299</v>
          </cell>
          <cell r="P29">
            <v>126.377285886967</v>
          </cell>
          <cell r="Q29">
            <v>159.22440875087699</v>
          </cell>
          <cell r="R29">
            <v>175.99743140327399</v>
          </cell>
          <cell r="S29">
            <v>159.36528464763899</v>
          </cell>
          <cell r="T29">
            <v>166.01402959934899</v>
          </cell>
          <cell r="U29">
            <v>189.80995873607301</v>
          </cell>
          <cell r="V29">
            <v>224.320272073441</v>
          </cell>
          <cell r="W29">
            <v>165.12959962093899</v>
          </cell>
          <cell r="X29">
            <v>170.5536610959</v>
          </cell>
          <cell r="Y29">
            <v>180.90440291190001</v>
          </cell>
          <cell r="Z29">
            <v>187.03542853892799</v>
          </cell>
          <cell r="AA29">
            <v>162.37477884091899</v>
          </cell>
          <cell r="AB29">
            <v>165.36037729110899</v>
          </cell>
          <cell r="AC29">
            <v>186.56184118546301</v>
          </cell>
          <cell r="AD29">
            <v>186.80228605872</v>
          </cell>
        </row>
        <row r="30">
          <cell r="O30">
            <v>127.513752363544</v>
          </cell>
          <cell r="P30">
            <v>126.938647104023</v>
          </cell>
          <cell r="Q30">
            <v>158.19610013615701</v>
          </cell>
          <cell r="R30">
            <v>174.75140441296301</v>
          </cell>
          <cell r="S30">
            <v>163.886087825152</v>
          </cell>
          <cell r="T30">
            <v>167.43758056875001</v>
          </cell>
          <cell r="U30">
            <v>195.52579708207099</v>
          </cell>
          <cell r="V30">
            <v>229.05630953574101</v>
          </cell>
          <cell r="W30">
            <v>167.177995960397</v>
          </cell>
          <cell r="X30">
            <v>180.28378290241599</v>
          </cell>
          <cell r="Y30">
            <v>188.16743511257499</v>
          </cell>
          <cell r="Z30">
            <v>181.06006116383699</v>
          </cell>
          <cell r="AA30">
            <v>167.73426915691101</v>
          </cell>
          <cell r="AB30">
            <v>171.571499508393</v>
          </cell>
          <cell r="AC30">
            <v>194.035643903899</v>
          </cell>
          <cell r="AD30">
            <v>188.00437422086401</v>
          </cell>
        </row>
        <row r="31">
          <cell r="O31">
            <v>123.84482933597999</v>
          </cell>
          <cell r="P31">
            <v>127.969433478813</v>
          </cell>
          <cell r="Q31">
            <v>154.12898051814199</v>
          </cell>
          <cell r="R31">
            <v>171.61834502700799</v>
          </cell>
          <cell r="S31">
            <v>168.69311726513999</v>
          </cell>
          <cell r="T31">
            <v>167.55213014169499</v>
          </cell>
          <cell r="U31">
            <v>201.75902139152799</v>
          </cell>
          <cell r="V31">
            <v>228.732868022931</v>
          </cell>
          <cell r="W31">
            <v>167.681681684018</v>
          </cell>
          <cell r="X31">
            <v>184.96090927372501</v>
          </cell>
          <cell r="Y31">
            <v>194.86340755294299</v>
          </cell>
          <cell r="Z31">
            <v>174.657226559533</v>
          </cell>
          <cell r="AA31">
            <v>173.18717204394201</v>
          </cell>
          <cell r="AB31">
            <v>178.82336816623101</v>
          </cell>
          <cell r="AC31">
            <v>200.762587303749</v>
          </cell>
          <cell r="AD31">
            <v>189.85579270142799</v>
          </cell>
        </row>
        <row r="32">
          <cell r="O32">
            <v>125.73075832729</v>
          </cell>
          <cell r="P32">
            <v>130.53823360678101</v>
          </cell>
          <cell r="Q32">
            <v>153.307906156565</v>
          </cell>
          <cell r="R32">
            <v>169.372745408611</v>
          </cell>
          <cell r="S32">
            <v>170.59782896743101</v>
          </cell>
          <cell r="T32">
            <v>172.378118465445</v>
          </cell>
          <cell r="U32">
            <v>201.27737915965801</v>
          </cell>
          <cell r="V32">
            <v>222.97830052312699</v>
          </cell>
          <cell r="W32">
            <v>167.64002510279701</v>
          </cell>
          <cell r="X32">
            <v>182.964242353884</v>
          </cell>
          <cell r="Y32">
            <v>188.90465564311501</v>
          </cell>
          <cell r="Z32">
            <v>170.694038549184</v>
          </cell>
          <cell r="AA32">
            <v>173.38466203606899</v>
          </cell>
          <cell r="AB32">
            <v>184.22930383031499</v>
          </cell>
          <cell r="AC32">
            <v>198.250020479103</v>
          </cell>
          <cell r="AD32">
            <v>190.495189695672</v>
          </cell>
        </row>
        <row r="33">
          <cell r="O33">
            <v>128.85822850311601</v>
          </cell>
          <cell r="P33">
            <v>131.32703499412199</v>
          </cell>
          <cell r="Q33">
            <v>157.51231027444101</v>
          </cell>
          <cell r="R33">
            <v>167.30671974176599</v>
          </cell>
          <cell r="S33">
            <v>172.48682241921901</v>
          </cell>
          <cell r="T33">
            <v>180.87290305873799</v>
          </cell>
          <cell r="U33">
            <v>200.03590964462799</v>
          </cell>
          <cell r="V33">
            <v>222.99256839415099</v>
          </cell>
          <cell r="W33">
            <v>169.16168263175101</v>
          </cell>
          <cell r="X33">
            <v>181.078258661137</v>
          </cell>
          <cell r="Y33">
            <v>184.214762751774</v>
          </cell>
          <cell r="Z33">
            <v>172.12380328274901</v>
          </cell>
          <cell r="AA33">
            <v>170.981576464733</v>
          </cell>
          <cell r="AB33">
            <v>187.859925565124</v>
          </cell>
          <cell r="AC33">
            <v>196.53367499133</v>
          </cell>
          <cell r="AD33">
            <v>191.32438874456699</v>
          </cell>
        </row>
        <row r="34">
          <cell r="O34">
            <v>129.335773058998</v>
          </cell>
          <cell r="P34">
            <v>128.97305467446799</v>
          </cell>
          <cell r="Q34">
            <v>159.72580331398399</v>
          </cell>
          <cell r="R34">
            <v>163.34262608595199</v>
          </cell>
          <cell r="S34">
            <v>176.800421910512</v>
          </cell>
          <cell r="T34">
            <v>185.12144675284699</v>
          </cell>
          <cell r="U34">
            <v>207.876456680519</v>
          </cell>
          <cell r="V34">
            <v>235.48958940878899</v>
          </cell>
          <cell r="W34">
            <v>172.42050493906399</v>
          </cell>
          <cell r="X34">
            <v>182.386981138105</v>
          </cell>
          <cell r="Y34">
            <v>190.57891467133999</v>
          </cell>
          <cell r="Z34">
            <v>176.671731480131</v>
          </cell>
          <cell r="AA34">
            <v>174.70451437418399</v>
          </cell>
          <cell r="AB34">
            <v>191.788150871787</v>
          </cell>
          <cell r="AC34">
            <v>202.671951942135</v>
          </cell>
          <cell r="AD34">
            <v>194.92924966980601</v>
          </cell>
        </row>
        <row r="35">
          <cell r="O35">
            <v>130.507157139154</v>
          </cell>
          <cell r="P35">
            <v>126.008612588834</v>
          </cell>
          <cell r="Q35">
            <v>156.45325503201499</v>
          </cell>
          <cell r="R35">
            <v>158.836349763822</v>
          </cell>
          <cell r="S35">
            <v>178.396097790971</v>
          </cell>
          <cell r="T35">
            <v>186.21123711969901</v>
          </cell>
          <cell r="U35">
            <v>213.81869704035299</v>
          </cell>
          <cell r="V35">
            <v>249.02111003028699</v>
          </cell>
          <cell r="W35">
            <v>174.43620273012999</v>
          </cell>
          <cell r="X35">
            <v>184.04857515914799</v>
          </cell>
          <cell r="Y35">
            <v>195.58061649885201</v>
          </cell>
          <cell r="Z35">
            <v>177.299932435486</v>
          </cell>
          <cell r="AA35">
            <v>183.01600265131</v>
          </cell>
          <cell r="AB35">
            <v>196.584021832654</v>
          </cell>
          <cell r="AC35">
            <v>208.75175854718401</v>
          </cell>
          <cell r="AD35">
            <v>197.859380082429</v>
          </cell>
        </row>
        <row r="36">
          <cell r="O36">
            <v>129.772599693823</v>
          </cell>
          <cell r="P36">
            <v>124.412232955551</v>
          </cell>
          <cell r="Q36">
            <v>151.069861083652</v>
          </cell>
          <cell r="R36">
            <v>156.19808470351401</v>
          </cell>
          <cell r="S36">
            <v>172.165740998687</v>
          </cell>
          <cell r="T36">
            <v>188.121175810702</v>
          </cell>
          <cell r="U36">
            <v>207.979602668935</v>
          </cell>
          <cell r="V36">
            <v>246.68038729559899</v>
          </cell>
          <cell r="W36">
            <v>172.13846050840201</v>
          </cell>
          <cell r="X36">
            <v>185.55874496732301</v>
          </cell>
          <cell r="Y36">
            <v>190.07009152275199</v>
          </cell>
          <cell r="Z36">
            <v>169.89430447724999</v>
          </cell>
          <cell r="AA36">
            <v>183.29398458918999</v>
          </cell>
          <cell r="AB36">
            <v>197.88707264040599</v>
          </cell>
          <cell r="AC36">
            <v>207.17735835385199</v>
          </cell>
          <cell r="AD36">
            <v>191.289648192774</v>
          </cell>
        </row>
        <row r="37">
          <cell r="O37">
            <v>127.03020059622099</v>
          </cell>
          <cell r="P37">
            <v>124.378328398731</v>
          </cell>
          <cell r="Q37">
            <v>146.89247151881199</v>
          </cell>
          <cell r="R37">
            <v>153.14602059895</v>
          </cell>
          <cell r="S37">
            <v>167.57170532087599</v>
          </cell>
          <cell r="T37">
            <v>188.29055918553399</v>
          </cell>
          <cell r="U37">
            <v>202.72291710800999</v>
          </cell>
          <cell r="V37">
            <v>239.48975878698101</v>
          </cell>
          <cell r="W37">
            <v>168.98292108093099</v>
          </cell>
          <cell r="X37">
            <v>185.10752732803701</v>
          </cell>
          <cell r="Y37">
            <v>182.84850755930901</v>
          </cell>
          <cell r="Z37">
            <v>161.47157045485801</v>
          </cell>
          <cell r="AA37">
            <v>176.941612112896</v>
          </cell>
          <cell r="AB37">
            <v>194.560638860366</v>
          </cell>
          <cell r="AC37">
            <v>202.10729647284899</v>
          </cell>
          <cell r="AD37">
            <v>181.818112259961</v>
          </cell>
        </row>
        <row r="38">
          <cell r="O38">
            <v>123.537881568318</v>
          </cell>
          <cell r="P38">
            <v>124.83957029148699</v>
          </cell>
          <cell r="Q38">
            <v>142.094586620889</v>
          </cell>
          <cell r="R38">
            <v>145.79499298241299</v>
          </cell>
          <cell r="S38">
            <v>170.46721203629301</v>
          </cell>
          <cell r="T38">
            <v>183.42095345561799</v>
          </cell>
          <cell r="U38">
            <v>203.382615434542</v>
          </cell>
          <cell r="V38">
            <v>241.31973141064501</v>
          </cell>
          <cell r="W38">
            <v>163.97876164255899</v>
          </cell>
          <cell r="X38">
            <v>181.46370903021199</v>
          </cell>
          <cell r="Y38">
            <v>179.243320233699</v>
          </cell>
          <cell r="Z38">
            <v>153.543374263293</v>
          </cell>
          <cell r="AA38">
            <v>174.233553364828</v>
          </cell>
          <cell r="AB38">
            <v>190.57167887440701</v>
          </cell>
          <cell r="AC38">
            <v>199.485347400591</v>
          </cell>
          <cell r="AD38">
            <v>178.710821149092</v>
          </cell>
        </row>
        <row r="39">
          <cell r="O39">
            <v>118.576972490592</v>
          </cell>
          <cell r="P39">
            <v>125.529670950476</v>
          </cell>
          <cell r="Q39">
            <v>139.53723310843901</v>
          </cell>
          <cell r="R39">
            <v>137.695248098554</v>
          </cell>
          <cell r="S39">
            <v>173.76956656569499</v>
          </cell>
          <cell r="T39">
            <v>180.131758614875</v>
          </cell>
          <cell r="U39">
            <v>202.448254245436</v>
          </cell>
          <cell r="V39">
            <v>239.81869355407301</v>
          </cell>
          <cell r="W39">
            <v>156.13079584462099</v>
          </cell>
          <cell r="X39">
            <v>177.43740985465399</v>
          </cell>
          <cell r="Y39">
            <v>172.13221405869299</v>
          </cell>
          <cell r="Z39">
            <v>145.88458125363599</v>
          </cell>
          <cell r="AA39">
            <v>173.17607342826099</v>
          </cell>
          <cell r="AB39">
            <v>186.20496231072599</v>
          </cell>
          <cell r="AC39">
            <v>195.39651897975199</v>
          </cell>
          <cell r="AD39">
            <v>178.734787715229</v>
          </cell>
        </row>
        <row r="40">
          <cell r="O40">
            <v>112.393397790547</v>
          </cell>
          <cell r="P40">
            <v>119.336202029752</v>
          </cell>
          <cell r="Q40">
            <v>133.53490225757099</v>
          </cell>
          <cell r="R40">
            <v>128.88103078071401</v>
          </cell>
          <cell r="S40">
            <v>165.73287950279399</v>
          </cell>
          <cell r="T40">
            <v>183.132766456247</v>
          </cell>
          <cell r="U40">
            <v>195.03658997615901</v>
          </cell>
          <cell r="V40">
            <v>227.20342190959701</v>
          </cell>
          <cell r="W40">
            <v>148.29399558693501</v>
          </cell>
          <cell r="X40">
            <v>171.32720243011099</v>
          </cell>
          <cell r="Y40">
            <v>159.76112377931699</v>
          </cell>
          <cell r="Z40">
            <v>137.129180124822</v>
          </cell>
          <cell r="AA40">
            <v>164.37536693567</v>
          </cell>
          <cell r="AB40">
            <v>175.45474252130199</v>
          </cell>
          <cell r="AC40">
            <v>179.37934701947799</v>
          </cell>
          <cell r="AD40">
            <v>175.75103216141</v>
          </cell>
        </row>
        <row r="41">
          <cell r="O41">
            <v>105.606584545879</v>
          </cell>
          <cell r="P41">
            <v>110.197885420278</v>
          </cell>
          <cell r="Q41">
            <v>123.774821310777</v>
          </cell>
          <cell r="R41">
            <v>121.502817145438</v>
          </cell>
          <cell r="S41">
            <v>152.256039602306</v>
          </cell>
          <cell r="T41">
            <v>181.06785034179899</v>
          </cell>
          <cell r="U41">
            <v>188.001468385072</v>
          </cell>
          <cell r="V41">
            <v>217.34292122294099</v>
          </cell>
          <cell r="W41">
            <v>141.69230958557</v>
          </cell>
          <cell r="X41">
            <v>163.14280092011299</v>
          </cell>
          <cell r="Y41">
            <v>150.33686092417301</v>
          </cell>
          <cell r="Z41">
            <v>129.246509536258</v>
          </cell>
          <cell r="AA41">
            <v>151.609311553422</v>
          </cell>
          <cell r="AB41">
            <v>163.101799811397</v>
          </cell>
          <cell r="AC41">
            <v>164.511714119479</v>
          </cell>
          <cell r="AD41">
            <v>168.467432888616</v>
          </cell>
        </row>
        <row r="42">
          <cell r="O42">
            <v>97.350458082574207</v>
          </cell>
          <cell r="P42">
            <v>105.357697235915</v>
          </cell>
          <cell r="Q42">
            <v>118.592150044883</v>
          </cell>
          <cell r="R42">
            <v>117.820079154553</v>
          </cell>
          <cell r="S42">
            <v>141.696843708898</v>
          </cell>
          <cell r="T42">
            <v>167.31370361088199</v>
          </cell>
          <cell r="U42">
            <v>185.520321025969</v>
          </cell>
          <cell r="V42">
            <v>210.38970972258099</v>
          </cell>
          <cell r="W42">
            <v>135.25404664778799</v>
          </cell>
          <cell r="X42">
            <v>153.983202680023</v>
          </cell>
          <cell r="Y42">
            <v>145.50473967421499</v>
          </cell>
          <cell r="Z42">
            <v>124.385459437761</v>
          </cell>
          <cell r="AA42">
            <v>139.80027186691601</v>
          </cell>
          <cell r="AB42">
            <v>151.010014591344</v>
          </cell>
          <cell r="AC42">
            <v>157.70638528535699</v>
          </cell>
          <cell r="AD42">
            <v>154.88832827521</v>
          </cell>
        </row>
        <row r="43">
          <cell r="O43">
            <v>91.655882581478195</v>
          </cell>
          <cell r="P43">
            <v>103.88503447914999</v>
          </cell>
          <cell r="Q43">
            <v>118.472563287357</v>
          </cell>
          <cell r="R43">
            <v>112.67621198765499</v>
          </cell>
          <cell r="S43">
            <v>133.820390666328</v>
          </cell>
          <cell r="T43">
            <v>157.600150836285</v>
          </cell>
          <cell r="U43">
            <v>183.803553011921</v>
          </cell>
          <cell r="V43">
            <v>203.67545097657401</v>
          </cell>
          <cell r="W43">
            <v>131.213939921514</v>
          </cell>
          <cell r="X43">
            <v>147.53960982930101</v>
          </cell>
          <cell r="Y43">
            <v>141.05898240435599</v>
          </cell>
          <cell r="Z43">
            <v>117.69409122754899</v>
          </cell>
          <cell r="AA43">
            <v>127.42144364267099</v>
          </cell>
          <cell r="AB43">
            <v>139.53392770767101</v>
          </cell>
          <cell r="AC43">
            <v>150.83522260733801</v>
          </cell>
          <cell r="AD43">
            <v>139.55353749921599</v>
          </cell>
        </row>
        <row r="44">
          <cell r="O44">
            <v>92.526294352072895</v>
          </cell>
          <cell r="P44">
            <v>100.50289486001</v>
          </cell>
          <cell r="Q44">
            <v>117.936246283383</v>
          </cell>
          <cell r="R44">
            <v>103.734515564764</v>
          </cell>
          <cell r="S44">
            <v>133.02544386903801</v>
          </cell>
          <cell r="T44">
            <v>155.557937513637</v>
          </cell>
          <cell r="U44">
            <v>182.684306538247</v>
          </cell>
          <cell r="V44">
            <v>201.98626933738001</v>
          </cell>
          <cell r="W44">
            <v>130.74417180255301</v>
          </cell>
          <cell r="X44">
            <v>146.00957715703601</v>
          </cell>
          <cell r="Y44">
            <v>136.598247108598</v>
          </cell>
          <cell r="Z44">
            <v>108.22799121384899</v>
          </cell>
          <cell r="AA44">
            <v>118.994991454245</v>
          </cell>
          <cell r="AB44">
            <v>133.81741973200801</v>
          </cell>
          <cell r="AC44">
            <v>143.79675304186699</v>
          </cell>
          <cell r="AD44">
            <v>133.497101121014</v>
          </cell>
        </row>
        <row r="45">
          <cell r="O45">
            <v>93.0800642653453</v>
          </cell>
          <cell r="P45">
            <v>94.614087938637994</v>
          </cell>
          <cell r="Q45">
            <v>113.932008905993</v>
          </cell>
          <cell r="R45">
            <v>97.596839084708193</v>
          </cell>
          <cell r="S45">
            <v>135.631798222643</v>
          </cell>
          <cell r="T45">
            <v>152.984272259742</v>
          </cell>
          <cell r="U45">
            <v>179.84039682888601</v>
          </cell>
          <cell r="V45">
            <v>200.68794475271301</v>
          </cell>
          <cell r="W45">
            <v>129.24044065721</v>
          </cell>
          <cell r="X45">
            <v>143.800871132162</v>
          </cell>
          <cell r="Y45">
            <v>133.72371434506201</v>
          </cell>
          <cell r="Z45">
            <v>103.565855922344</v>
          </cell>
          <cell r="AA45">
            <v>115.896424185367</v>
          </cell>
          <cell r="AB45">
            <v>131.97236659165</v>
          </cell>
          <cell r="AC45">
            <v>137.92228289904099</v>
          </cell>
          <cell r="AD45">
            <v>132.37238036929801</v>
          </cell>
        </row>
        <row r="46">
          <cell r="O46">
            <v>89.0180354573247</v>
          </cell>
          <cell r="P46">
            <v>92.150759312240893</v>
          </cell>
          <cell r="Q46">
            <v>109.629409807678</v>
          </cell>
          <cell r="R46">
            <v>96.058520445978004</v>
          </cell>
          <cell r="S46">
            <v>133.36582237771401</v>
          </cell>
          <cell r="T46">
            <v>150.73735068767499</v>
          </cell>
          <cell r="U46">
            <v>173.155476230505</v>
          </cell>
          <cell r="V46">
            <v>199.64965820575301</v>
          </cell>
          <cell r="W46">
            <v>125.528025775909</v>
          </cell>
          <cell r="X46">
            <v>138.69813134756501</v>
          </cell>
          <cell r="Y46">
            <v>132.78870157102199</v>
          </cell>
          <cell r="Z46">
            <v>106.020523489943</v>
          </cell>
          <cell r="AA46">
            <v>113.846231749224</v>
          </cell>
          <cell r="AB46">
            <v>132.381208110953</v>
          </cell>
          <cell r="AC46">
            <v>133.105788818609</v>
          </cell>
          <cell r="AD46">
            <v>129.70430088918999</v>
          </cell>
        </row>
        <row r="47">
          <cell r="O47">
            <v>85.026059207489993</v>
          </cell>
          <cell r="P47">
            <v>92.192907555501193</v>
          </cell>
          <cell r="Q47">
            <v>106.086172404492</v>
          </cell>
          <cell r="R47">
            <v>95.940314501034393</v>
          </cell>
          <cell r="S47">
            <v>127.140149209415</v>
          </cell>
          <cell r="T47">
            <v>151.927640803098</v>
          </cell>
          <cell r="U47">
            <v>165.09811261985601</v>
          </cell>
          <cell r="V47">
            <v>196.98043628323001</v>
          </cell>
          <cell r="W47">
            <v>122.460138282157</v>
          </cell>
          <cell r="X47">
            <v>134.51056377904899</v>
          </cell>
          <cell r="Y47">
            <v>132.04557162746599</v>
          </cell>
          <cell r="Z47">
            <v>108.526509094576</v>
          </cell>
          <cell r="AA47">
            <v>110.38320815017499</v>
          </cell>
          <cell r="AB47">
            <v>133.73127803204301</v>
          </cell>
          <cell r="AC47">
            <v>128.46494156851301</v>
          </cell>
          <cell r="AD47">
            <v>126.67875224401701</v>
          </cell>
        </row>
        <row r="48">
          <cell r="O48">
            <v>81.966506185199094</v>
          </cell>
          <cell r="P48">
            <v>89.974969354754805</v>
          </cell>
          <cell r="Q48">
            <v>104.304241069892</v>
          </cell>
          <cell r="R48">
            <v>95.232765494736199</v>
          </cell>
          <cell r="S48">
            <v>126.458526215452</v>
          </cell>
          <cell r="T48">
            <v>151.71099106097401</v>
          </cell>
          <cell r="U48">
            <v>167.38872181661</v>
          </cell>
          <cell r="V48">
            <v>199.07621223748001</v>
          </cell>
          <cell r="W48">
            <v>120.792807373394</v>
          </cell>
          <cell r="X48">
            <v>132.80508380563401</v>
          </cell>
          <cell r="Y48">
            <v>132.20400657545699</v>
          </cell>
          <cell r="Z48">
            <v>110.028542539486</v>
          </cell>
          <cell r="AA48">
            <v>106.507226460141</v>
          </cell>
          <cell r="AB48">
            <v>127.986822362813</v>
          </cell>
          <cell r="AC48">
            <v>128.02436716912101</v>
          </cell>
          <cell r="AD48">
            <v>127.674250806171</v>
          </cell>
        </row>
        <row r="49">
          <cell r="O49">
            <v>78.849642065070498</v>
          </cell>
          <cell r="P49">
            <v>86.216885497605006</v>
          </cell>
          <cell r="Q49">
            <v>103.45053973493199</v>
          </cell>
          <cell r="R49">
            <v>93.497187804201701</v>
          </cell>
          <cell r="S49">
            <v>127.59137093190201</v>
          </cell>
          <cell r="T49">
            <v>149.03957084787999</v>
          </cell>
          <cell r="U49">
            <v>173.844259844714</v>
          </cell>
          <cell r="V49">
            <v>206.766150196203</v>
          </cell>
          <cell r="W49">
            <v>118.274304716077</v>
          </cell>
          <cell r="X49">
            <v>130.715222361071</v>
          </cell>
          <cell r="Y49">
            <v>131.520789300388</v>
          </cell>
          <cell r="Z49">
            <v>111.211152062073</v>
          </cell>
          <cell r="AA49">
            <v>103.805961571815</v>
          </cell>
          <cell r="AB49">
            <v>120.636643186398</v>
          </cell>
          <cell r="AC49">
            <v>128.649088361856</v>
          </cell>
          <cell r="AD49">
            <v>132.261714442021</v>
          </cell>
        </row>
        <row r="50">
          <cell r="O50">
            <v>77.625043229012306</v>
          </cell>
          <cell r="P50">
            <v>86.491882584142601</v>
          </cell>
          <cell r="Q50">
            <v>102.688429714111</v>
          </cell>
          <cell r="R50">
            <v>94.973135577043607</v>
          </cell>
          <cell r="S50">
            <v>126.481079153978</v>
          </cell>
          <cell r="T50">
            <v>149.47876779803599</v>
          </cell>
          <cell r="U50">
            <v>171.20191407514301</v>
          </cell>
          <cell r="V50">
            <v>210.019013723163</v>
          </cell>
          <cell r="W50">
            <v>115.18835422881899</v>
          </cell>
          <cell r="X50">
            <v>129.091781790358</v>
          </cell>
          <cell r="Y50">
            <v>129.22807239325999</v>
          </cell>
          <cell r="Z50">
            <v>113.123584748479</v>
          </cell>
          <cell r="AA50">
            <v>104.08233189583601</v>
          </cell>
          <cell r="AB50">
            <v>120.628723245416</v>
          </cell>
          <cell r="AC50">
            <v>126.738992118806</v>
          </cell>
          <cell r="AD50">
            <v>137.372002381767</v>
          </cell>
        </row>
        <row r="51">
          <cell r="O51">
            <v>78.973542026296997</v>
          </cell>
          <cell r="P51">
            <v>90.079355753960797</v>
          </cell>
          <cell r="Q51">
            <v>101.46220723917</v>
          </cell>
          <cell r="R51">
            <v>98.833320430642402</v>
          </cell>
          <cell r="S51">
            <v>128.98984013419701</v>
          </cell>
          <cell r="T51">
            <v>150.40915793951399</v>
          </cell>
          <cell r="U51">
            <v>166.61331657550801</v>
          </cell>
          <cell r="V51">
            <v>212.48090399501999</v>
          </cell>
          <cell r="W51">
            <v>114.416876707535</v>
          </cell>
          <cell r="X51">
            <v>131.13061139206499</v>
          </cell>
          <cell r="Y51">
            <v>128.594196777192</v>
          </cell>
          <cell r="Z51">
            <v>117.001373035605</v>
          </cell>
          <cell r="AA51">
            <v>106.230207062904</v>
          </cell>
          <cell r="AB51">
            <v>122.860398405143</v>
          </cell>
          <cell r="AC51">
            <v>125.251279585719</v>
          </cell>
          <cell r="AD51">
            <v>141.30291910287599</v>
          </cell>
        </row>
        <row r="52">
          <cell r="O52">
            <v>80.329565741804501</v>
          </cell>
          <cell r="P52">
            <v>89.417515122984696</v>
          </cell>
          <cell r="Q52">
            <v>100.43018131001899</v>
          </cell>
          <cell r="R52">
            <v>103.820847951602</v>
          </cell>
          <cell r="S52">
            <v>133.40196959893299</v>
          </cell>
          <cell r="T52">
            <v>147.989781576089</v>
          </cell>
          <cell r="U52">
            <v>168.416722827623</v>
          </cell>
          <cell r="V52">
            <v>219.53553944722501</v>
          </cell>
          <cell r="W52">
            <v>114.314669454566</v>
          </cell>
          <cell r="X52">
            <v>131.805964005422</v>
          </cell>
          <cell r="Y52">
            <v>129.56965896477499</v>
          </cell>
          <cell r="Z52">
            <v>119.96711578351599</v>
          </cell>
          <cell r="AA52">
            <v>106.365774700348</v>
          </cell>
          <cell r="AB52">
            <v>121.843660520611</v>
          </cell>
          <cell r="AC52">
            <v>125.686572953213</v>
          </cell>
          <cell r="AD52">
            <v>144.19541562704001</v>
          </cell>
        </row>
        <row r="53">
          <cell r="O53">
            <v>79.930289786733397</v>
          </cell>
          <cell r="P53">
            <v>86.251953644492602</v>
          </cell>
          <cell r="Q53">
            <v>99.970407777009797</v>
          </cell>
          <cell r="R53">
            <v>106.16926921530001</v>
          </cell>
          <cell r="S53">
            <v>135.33452170688699</v>
          </cell>
          <cell r="T53">
            <v>146.28527696377901</v>
          </cell>
          <cell r="U53">
            <v>172.294470361263</v>
          </cell>
          <cell r="V53">
            <v>223.960341199753</v>
          </cell>
          <cell r="W53">
            <v>112.600068247485</v>
          </cell>
          <cell r="X53">
            <v>128.720862803101</v>
          </cell>
          <cell r="Y53">
            <v>129.18934147964899</v>
          </cell>
          <cell r="Z53">
            <v>120.59795053974101</v>
          </cell>
          <cell r="AA53">
            <v>104.68292208616199</v>
          </cell>
          <cell r="AB53">
            <v>120.594227740145</v>
          </cell>
          <cell r="AC53">
            <v>127.09938236361199</v>
          </cell>
          <cell r="AD53">
            <v>148.36039630643799</v>
          </cell>
        </row>
        <row r="54">
          <cell r="O54">
            <v>78.003652498773107</v>
          </cell>
          <cell r="P54">
            <v>85.941023823214096</v>
          </cell>
          <cell r="Q54">
            <v>97.822769248672202</v>
          </cell>
          <cell r="R54">
            <v>102.147099766967</v>
          </cell>
          <cell r="S54">
            <v>134.76138135045099</v>
          </cell>
          <cell r="T54">
            <v>146.263276429173</v>
          </cell>
          <cell r="U54">
            <v>173.00322108785599</v>
          </cell>
          <cell r="V54">
            <v>223.17411452421399</v>
          </cell>
          <cell r="W54">
            <v>111.53344778457</v>
          </cell>
          <cell r="X54">
            <v>125.644268670125</v>
          </cell>
          <cell r="Y54">
            <v>129.576509927986</v>
          </cell>
          <cell r="Z54">
            <v>123.157361877751</v>
          </cell>
          <cell r="AA54">
            <v>105.151891510507</v>
          </cell>
          <cell r="AB54">
            <v>123.40951726271101</v>
          </cell>
          <cell r="AC54">
            <v>130.51218869098699</v>
          </cell>
          <cell r="AD54">
            <v>154.754703663697</v>
          </cell>
        </row>
        <row r="55">
          <cell r="O55">
            <v>75.552621716794803</v>
          </cell>
          <cell r="P55">
            <v>86.319924517567699</v>
          </cell>
          <cell r="Q55">
            <v>96.507781659949302</v>
          </cell>
          <cell r="R55">
            <v>98.939763840568503</v>
          </cell>
          <cell r="S55">
            <v>135.04393863541301</v>
          </cell>
          <cell r="T55">
            <v>147.796837714779</v>
          </cell>
          <cell r="U55">
            <v>172.661975434293</v>
          </cell>
          <cell r="V55">
            <v>223.592721439592</v>
          </cell>
          <cell r="W55">
            <v>112.635557722207</v>
          </cell>
          <cell r="X55">
            <v>125.122913845908</v>
          </cell>
          <cell r="Y55">
            <v>133.29113401708699</v>
          </cell>
          <cell r="Z55">
            <v>127.9099823311</v>
          </cell>
          <cell r="AA55">
            <v>107.626701561434</v>
          </cell>
          <cell r="AB55">
            <v>127.402640452621</v>
          </cell>
          <cell r="AC55">
            <v>134.68725371695601</v>
          </cell>
          <cell r="AD55">
            <v>163.511956500358</v>
          </cell>
        </row>
        <row r="56">
          <cell r="O56">
            <v>75.585788103155707</v>
          </cell>
          <cell r="P56">
            <v>87.152215983648603</v>
          </cell>
          <cell r="Q56">
            <v>100.320063500008</v>
          </cell>
          <cell r="R56">
            <v>105.559261054449</v>
          </cell>
          <cell r="S56">
            <v>137.40802889662899</v>
          </cell>
          <cell r="T56">
            <v>149.92255248050901</v>
          </cell>
          <cell r="U56">
            <v>172.861019708204</v>
          </cell>
          <cell r="V56">
            <v>231.237614032332</v>
          </cell>
          <cell r="W56">
            <v>115.56050206632</v>
          </cell>
          <cell r="X56">
            <v>130.61074537491299</v>
          </cell>
          <cell r="Y56">
            <v>136.02381301499199</v>
          </cell>
          <cell r="Z56">
            <v>131.72544233473599</v>
          </cell>
          <cell r="AA56">
            <v>110.443880859073</v>
          </cell>
          <cell r="AB56">
            <v>129.538442863239</v>
          </cell>
          <cell r="AC56">
            <v>135.93814431903201</v>
          </cell>
          <cell r="AD56">
            <v>168.30033439204601</v>
          </cell>
        </row>
        <row r="57">
          <cell r="O57">
            <v>77.224662484006203</v>
          </cell>
          <cell r="P57">
            <v>87.535705385987399</v>
          </cell>
          <cell r="Q57">
            <v>103.45859547363401</v>
          </cell>
          <cell r="R57">
            <v>114.45719153697</v>
          </cell>
          <cell r="S57">
            <v>139.17296941893099</v>
          </cell>
          <cell r="T57">
            <v>150.908383072633</v>
          </cell>
          <cell r="U57">
            <v>174.574857421709</v>
          </cell>
          <cell r="V57">
            <v>240.87848279438001</v>
          </cell>
          <cell r="W57">
            <v>117.797349678087</v>
          </cell>
          <cell r="X57">
            <v>134.809051116756</v>
          </cell>
          <cell r="Y57">
            <v>136.01924490390201</v>
          </cell>
          <cell r="Z57">
            <v>135.19882143362199</v>
          </cell>
          <cell r="AA57">
            <v>112.67721802934</v>
          </cell>
          <cell r="AB57">
            <v>130.02287835771901</v>
          </cell>
          <cell r="AC57">
            <v>137.164498463955</v>
          </cell>
          <cell r="AD57">
            <v>168.230908549915</v>
          </cell>
        </row>
        <row r="58">
          <cell r="O58">
            <v>78.619271982695096</v>
          </cell>
          <cell r="P58">
            <v>88.1385334704146</v>
          </cell>
          <cell r="Q58">
            <v>102.68818812856099</v>
          </cell>
          <cell r="R58">
            <v>119.184876702168</v>
          </cell>
          <cell r="S58">
            <v>138.490120190331</v>
          </cell>
          <cell r="T58">
            <v>153.18348923596301</v>
          </cell>
          <cell r="U58">
            <v>179.066583182485</v>
          </cell>
          <cell r="V58">
            <v>245.99931588241199</v>
          </cell>
          <cell r="W58">
            <v>119.103671571879</v>
          </cell>
          <cell r="X58">
            <v>133.62899502482799</v>
          </cell>
          <cell r="Y58">
            <v>139.87563714518899</v>
          </cell>
          <cell r="Z58">
            <v>139.24429060739701</v>
          </cell>
          <cell r="AA58">
            <v>115.826888744058</v>
          </cell>
          <cell r="AB58">
            <v>132.788446213111</v>
          </cell>
          <cell r="AC58">
            <v>143.608726430318</v>
          </cell>
          <cell r="AD58">
            <v>171.220888733989</v>
          </cell>
        </row>
        <row r="59">
          <cell r="O59">
            <v>80.164142337220497</v>
          </cell>
          <cell r="P59">
            <v>90.6546746043296</v>
          </cell>
          <cell r="Q59">
            <v>103.788166239446</v>
          </cell>
          <cell r="R59">
            <v>125.88755846031501</v>
          </cell>
          <cell r="S59">
            <v>135.172970093918</v>
          </cell>
          <cell r="T59">
            <v>154.784350031266</v>
          </cell>
          <cell r="U59">
            <v>187.74312188935599</v>
          </cell>
          <cell r="V59">
            <v>251.47241601718099</v>
          </cell>
          <cell r="W59">
            <v>120.177981935172</v>
          </cell>
          <cell r="X59">
            <v>134.960438208982</v>
          </cell>
          <cell r="Y59">
            <v>148.13597081227101</v>
          </cell>
          <cell r="Z59">
            <v>143.087904386617</v>
          </cell>
          <cell r="AA59">
            <v>121.145795510239</v>
          </cell>
          <cell r="AB59">
            <v>139.28655458256799</v>
          </cell>
          <cell r="AC59">
            <v>154.56167646918601</v>
          </cell>
          <cell r="AD59">
            <v>178.973650436534</v>
          </cell>
        </row>
        <row r="60">
          <cell r="O60">
            <v>81.7781599959402</v>
          </cell>
          <cell r="P60">
            <v>92.380185703479597</v>
          </cell>
          <cell r="Q60">
            <v>107.04763785919801</v>
          </cell>
          <cell r="R60">
            <v>129.25502283662701</v>
          </cell>
          <cell r="S60">
            <v>137.39151092988899</v>
          </cell>
          <cell r="T60">
            <v>155.83277950252199</v>
          </cell>
          <cell r="U60">
            <v>192.71039208336001</v>
          </cell>
          <cell r="V60">
            <v>259.61065384025699</v>
          </cell>
          <cell r="W60">
            <v>120.630952131767</v>
          </cell>
          <cell r="X60">
            <v>139.63477626576301</v>
          </cell>
          <cell r="Y60">
            <v>148.254156440222</v>
          </cell>
          <cell r="Z60">
            <v>148.873165277445</v>
          </cell>
          <cell r="AA60">
            <v>125.94585367992801</v>
          </cell>
          <cell r="AB60">
            <v>145.566738262727</v>
          </cell>
          <cell r="AC60">
            <v>160.41684639930301</v>
          </cell>
          <cell r="AD60">
            <v>185.85823001872899</v>
          </cell>
        </row>
        <row r="61">
          <cell r="O61">
            <v>83.100489665244496</v>
          </cell>
          <cell r="P61">
            <v>93.270441827427206</v>
          </cell>
          <cell r="Q61">
            <v>108.986887126645</v>
          </cell>
          <cell r="R61">
            <v>129.28722021620999</v>
          </cell>
          <cell r="S61">
            <v>144.92308327777701</v>
          </cell>
          <cell r="T61">
            <v>157.491745117964</v>
          </cell>
          <cell r="U61">
            <v>192.69129262831501</v>
          </cell>
          <cell r="V61">
            <v>268.02858419104001</v>
          </cell>
          <cell r="W61">
            <v>122.054831752825</v>
          </cell>
          <cell r="X61">
            <v>142.83680679775199</v>
          </cell>
          <cell r="Y61">
            <v>143.89839136046399</v>
          </cell>
          <cell r="Z61">
            <v>154.89214815205699</v>
          </cell>
          <cell r="AA61">
            <v>128.40278281142599</v>
          </cell>
          <cell r="AB61">
            <v>148.89690046297801</v>
          </cell>
          <cell r="AC61">
            <v>160.522077057633</v>
          </cell>
          <cell r="AD61">
            <v>189.48725657630999</v>
          </cell>
        </row>
        <row r="62">
          <cell r="O62">
            <v>84.272169817422906</v>
          </cell>
          <cell r="P62">
            <v>97.812903344585393</v>
          </cell>
          <cell r="Q62">
            <v>110.286502712786</v>
          </cell>
          <cell r="R62">
            <v>133.60450255326899</v>
          </cell>
          <cell r="S62">
            <v>149.421502202342</v>
          </cell>
          <cell r="T62">
            <v>158.52247045560199</v>
          </cell>
          <cell r="U62">
            <v>197.054629331531</v>
          </cell>
          <cell r="V62">
            <v>277.526424023846</v>
          </cell>
          <cell r="W62">
            <v>125.859481586258</v>
          </cell>
          <cell r="X62">
            <v>145.22640500241801</v>
          </cell>
          <cell r="Y62">
            <v>147.63038136160901</v>
          </cell>
          <cell r="Z62">
            <v>160.66194813801599</v>
          </cell>
          <cell r="AA62">
            <v>133.32188860939399</v>
          </cell>
          <cell r="AB62">
            <v>154.31152003722099</v>
          </cell>
          <cell r="AC62">
            <v>162.46991764763899</v>
          </cell>
          <cell r="AD62">
            <v>195.294425107981</v>
          </cell>
        </row>
        <row r="63">
          <cell r="O63">
            <v>85.986494927648593</v>
          </cell>
          <cell r="P63">
            <v>103.87644601812799</v>
          </cell>
          <cell r="Q63">
            <v>113.559714374899</v>
          </cell>
          <cell r="R63">
            <v>139.648899189437</v>
          </cell>
          <cell r="S63">
            <v>152.721561049277</v>
          </cell>
          <cell r="T63">
            <v>159.818141669667</v>
          </cell>
          <cell r="U63">
            <v>205.12823889064001</v>
          </cell>
          <cell r="V63">
            <v>292.54572655245499</v>
          </cell>
          <cell r="W63">
            <v>129.73458899500301</v>
          </cell>
          <cell r="X63">
            <v>149.271542571493</v>
          </cell>
          <cell r="Y63">
            <v>156.75196334416501</v>
          </cell>
          <cell r="Z63">
            <v>168.78226698822601</v>
          </cell>
          <cell r="AA63">
            <v>141.564428879883</v>
          </cell>
          <cell r="AB63">
            <v>163.32334622915101</v>
          </cell>
          <cell r="AC63">
            <v>165.06822949422701</v>
          </cell>
          <cell r="AD63">
            <v>204.130132157324</v>
          </cell>
        </row>
        <row r="64">
          <cell r="O64">
            <v>88.4607805572507</v>
          </cell>
          <cell r="P64">
            <v>104.83512818024001</v>
          </cell>
          <cell r="Q64">
            <v>116.270676249185</v>
          </cell>
          <cell r="R64">
            <v>141.70402104355401</v>
          </cell>
          <cell r="S64">
            <v>155.27445341653299</v>
          </cell>
          <cell r="T64">
            <v>167.63049814995799</v>
          </cell>
          <cell r="U64">
            <v>211.18037989829199</v>
          </cell>
          <cell r="V64">
            <v>310.04001624246501</v>
          </cell>
          <cell r="W64">
            <v>129.76111642123601</v>
          </cell>
          <cell r="X64">
            <v>155.02024748769901</v>
          </cell>
          <cell r="Y64">
            <v>162.078576849066</v>
          </cell>
          <cell r="Z64">
            <v>173.240973755048</v>
          </cell>
          <cell r="AA64">
            <v>145.649873009419</v>
          </cell>
          <cell r="AB64">
            <v>166.94089588004701</v>
          </cell>
          <cell r="AC64">
            <v>167.843714618544</v>
          </cell>
          <cell r="AD64">
            <v>210.045905789529</v>
          </cell>
        </row>
        <row r="65">
          <cell r="O65">
            <v>90.443500889282205</v>
          </cell>
          <cell r="P65">
            <v>104.02099345259199</v>
          </cell>
          <cell r="Q65">
            <v>116.84262103018401</v>
          </cell>
          <cell r="R65">
            <v>142.75621761574499</v>
          </cell>
          <cell r="S65">
            <v>156.96368842192399</v>
          </cell>
          <cell r="T65">
            <v>177.19635292937599</v>
          </cell>
          <cell r="U65">
            <v>214.60671929763501</v>
          </cell>
          <cell r="V65">
            <v>321.41561153696898</v>
          </cell>
          <cell r="W65">
            <v>130.31348775310499</v>
          </cell>
          <cell r="X65">
            <v>159.96920717185799</v>
          </cell>
          <cell r="Y65">
            <v>162.35318423364501</v>
          </cell>
          <cell r="Z65">
            <v>174.22005063562699</v>
          </cell>
          <cell r="AA65">
            <v>146.45448675143899</v>
          </cell>
          <cell r="AB65">
            <v>166.15375619146701</v>
          </cell>
          <cell r="AC65">
            <v>172.16303245092101</v>
          </cell>
          <cell r="AD65">
            <v>212.74429281875999</v>
          </cell>
        </row>
        <row r="66">
          <cell r="O66">
            <v>90.755375995500103</v>
          </cell>
          <cell r="P66">
            <v>106.661088711362</v>
          </cell>
          <cell r="Q66">
            <v>118.823210330124</v>
          </cell>
          <cell r="R66">
            <v>147.423467065377</v>
          </cell>
          <cell r="S66">
            <v>159.265535047388</v>
          </cell>
          <cell r="T66">
            <v>181.53160626262201</v>
          </cell>
          <cell r="U66">
            <v>216.81884244289299</v>
          </cell>
          <cell r="V66">
            <v>330.56086119370502</v>
          </cell>
          <cell r="W66">
            <v>137.11345632523799</v>
          </cell>
          <cell r="X66">
            <v>162.807551175806</v>
          </cell>
          <cell r="Y66">
            <v>164.31713935022901</v>
          </cell>
          <cell r="Z66">
            <v>178.99773638288201</v>
          </cell>
          <cell r="AA66">
            <v>149.43368795139</v>
          </cell>
          <cell r="AB66">
            <v>170.26789182299899</v>
          </cell>
          <cell r="AC66">
            <v>177.814268405842</v>
          </cell>
          <cell r="AD66">
            <v>218.659357196363</v>
          </cell>
        </row>
        <row r="67">
          <cell r="O67">
            <v>91.143776210091502</v>
          </cell>
          <cell r="P67">
            <v>111.403017163583</v>
          </cell>
          <cell r="Q67">
            <v>120.890726030764</v>
          </cell>
          <cell r="R67">
            <v>156.869191473657</v>
          </cell>
          <cell r="S67">
            <v>160.287571013372</v>
          </cell>
          <cell r="T67">
            <v>183.81256231471701</v>
          </cell>
          <cell r="U67">
            <v>218.97242096630001</v>
          </cell>
          <cell r="V67">
            <v>342.43203238163397</v>
          </cell>
          <cell r="W67">
            <v>144.53155608513401</v>
          </cell>
          <cell r="X67">
            <v>165.35711484843199</v>
          </cell>
          <cell r="Y67">
            <v>166.90382550495801</v>
          </cell>
          <cell r="Z67">
            <v>186.68981603846399</v>
          </cell>
          <cell r="AA67">
            <v>153.376950514828</v>
          </cell>
          <cell r="AB67">
            <v>179.059956077641</v>
          </cell>
          <cell r="AC67">
            <v>183.088183451649</v>
          </cell>
          <cell r="AD67">
            <v>228.770345784965</v>
          </cell>
        </row>
        <row r="68">
          <cell r="O68">
            <v>92.157418684348599</v>
          </cell>
          <cell r="P68">
            <v>112.359891518762</v>
          </cell>
          <cell r="Q68">
            <v>120.40064379412</v>
          </cell>
          <cell r="R68">
            <v>163.23536981596499</v>
          </cell>
          <cell r="S68">
            <v>157.32289039417699</v>
          </cell>
          <cell r="T68">
            <v>182.230745822454</v>
          </cell>
          <cell r="U68">
            <v>222.42938912114801</v>
          </cell>
          <cell r="V68">
            <v>345.936778437557</v>
          </cell>
          <cell r="W68">
            <v>144.82436273514901</v>
          </cell>
          <cell r="X68">
            <v>166.400903619307</v>
          </cell>
          <cell r="Y68">
            <v>167.611023572444</v>
          </cell>
          <cell r="Z68">
            <v>191.654964720181</v>
          </cell>
          <cell r="AA68">
            <v>155.576779936203</v>
          </cell>
          <cell r="AB68">
            <v>185.25729368818801</v>
          </cell>
          <cell r="AC68">
            <v>185.61980729931599</v>
          </cell>
          <cell r="AD68">
            <v>234.18405610777401</v>
          </cell>
        </row>
        <row r="69">
          <cell r="O69">
            <v>92.159779438362307</v>
          </cell>
          <cell r="P69">
            <v>111.02004423850001</v>
          </cell>
          <cell r="Q69">
            <v>120.997910217099</v>
          </cell>
          <cell r="R69">
            <v>162.87495437278699</v>
          </cell>
          <cell r="S69">
            <v>156.49181879677701</v>
          </cell>
          <cell r="T69">
            <v>181.354029929814</v>
          </cell>
          <cell r="U69">
            <v>224.524832434948</v>
          </cell>
          <cell r="V69">
            <v>346.31192092091999</v>
          </cell>
          <cell r="W69">
            <v>143.025750425474</v>
          </cell>
          <cell r="X69">
            <v>168.23627333152999</v>
          </cell>
          <cell r="Y69">
            <v>168.953348521929</v>
          </cell>
          <cell r="Z69">
            <v>195.247314744308</v>
          </cell>
          <cell r="AA69">
            <v>157.20713476091501</v>
          </cell>
          <cell r="AB69">
            <v>186.827909542112</v>
          </cell>
          <cell r="AC69">
            <v>187.68531898046101</v>
          </cell>
          <cell r="AD69">
            <v>235.49920653810099</v>
          </cell>
        </row>
        <row r="70">
          <cell r="O70">
            <v>92.202858306435004</v>
          </cell>
          <cell r="P70">
            <v>114.99346816658699</v>
          </cell>
          <cell r="Q70">
            <v>124.06150387832901</v>
          </cell>
          <cell r="R70">
            <v>163.351416159053</v>
          </cell>
          <cell r="S70">
            <v>161.08086051788101</v>
          </cell>
          <cell r="T70">
            <v>185.18730174970301</v>
          </cell>
          <cell r="U70">
            <v>226.37066166506401</v>
          </cell>
          <cell r="V70">
            <v>355.244356949078</v>
          </cell>
          <cell r="W70">
            <v>143.84470930080099</v>
          </cell>
          <cell r="X70">
            <v>174.722503875163</v>
          </cell>
          <cell r="Y70">
            <v>172.82454742784299</v>
          </cell>
          <cell r="Z70">
            <v>202.066950985771</v>
          </cell>
          <cell r="AA70">
            <v>161.16243378065201</v>
          </cell>
          <cell r="AB70">
            <v>191.09447964631801</v>
          </cell>
          <cell r="AC70">
            <v>192.962297682068</v>
          </cell>
          <cell r="AD70">
            <v>244.96681268015701</v>
          </cell>
        </row>
        <row r="71">
          <cell r="O71">
            <v>94.096368290215807</v>
          </cell>
          <cell r="P71">
            <v>120.74071979931399</v>
          </cell>
          <cell r="Q71">
            <v>128.479207737032</v>
          </cell>
          <cell r="R71">
            <v>166.57691434484599</v>
          </cell>
          <cell r="S71">
            <v>166.17453786426199</v>
          </cell>
          <cell r="T71">
            <v>190.91909812416901</v>
          </cell>
          <cell r="U71">
            <v>232.09095183074601</v>
          </cell>
          <cell r="V71">
            <v>365.020610055666</v>
          </cell>
          <cell r="W71">
            <v>145.94176260290101</v>
          </cell>
          <cell r="X71">
            <v>182.59924079464699</v>
          </cell>
          <cell r="Y71">
            <v>176.32260040551299</v>
          </cell>
          <cell r="Z71">
            <v>210.589433410053</v>
          </cell>
          <cell r="AA71">
            <v>165.7748956243</v>
          </cell>
          <cell r="AB71">
            <v>199.75483652109099</v>
          </cell>
          <cell r="AC71">
            <v>199.31787558350999</v>
          </cell>
          <cell r="AD71">
            <v>264.01798987687698</v>
          </cell>
        </row>
        <row r="72">
          <cell r="O72">
            <v>96.649983861863305</v>
          </cell>
          <cell r="P72">
            <v>120.99563120694199</v>
          </cell>
          <cell r="Q72">
            <v>132.635845973942</v>
          </cell>
          <cell r="R72">
            <v>172.613074061627</v>
          </cell>
          <cell r="S72">
            <v>171.98272426338499</v>
          </cell>
          <cell r="T72">
            <v>198.04675018430299</v>
          </cell>
          <cell r="U72">
            <v>238.92455317865401</v>
          </cell>
          <cell r="V72">
            <v>365.30233654478201</v>
          </cell>
          <cell r="W72">
            <v>150.89953423403199</v>
          </cell>
          <cell r="X72">
            <v>184.68634273004599</v>
          </cell>
          <cell r="Y72">
            <v>180.278080708695</v>
          </cell>
          <cell r="Z72">
            <v>215.11843900650999</v>
          </cell>
          <cell r="AA72">
            <v>169.548962798964</v>
          </cell>
          <cell r="AB72">
            <v>205.20334858529</v>
          </cell>
          <cell r="AC72">
            <v>202.69542690384</v>
          </cell>
          <cell r="AD72">
            <v>274.097153022383</v>
          </cell>
        </row>
        <row r="73">
          <cell r="O73">
            <v>99.627864579388202</v>
          </cell>
          <cell r="P73">
            <v>120.510105459288</v>
          </cell>
          <cell r="Q73">
            <v>135.24412436572101</v>
          </cell>
          <cell r="R73">
            <v>179.354723832589</v>
          </cell>
          <cell r="S73">
            <v>176.846689700068</v>
          </cell>
          <cell r="T73">
            <v>205.93317963828201</v>
          </cell>
          <cell r="U73">
            <v>246.67827516763799</v>
          </cell>
          <cell r="V73">
            <v>368.65017246575502</v>
          </cell>
          <cell r="W73">
            <v>155.9625542105</v>
          </cell>
          <cell r="X73">
            <v>185.63911651294899</v>
          </cell>
          <cell r="Y73">
            <v>186.56278302028699</v>
          </cell>
          <cell r="Z73">
            <v>217.26690596184599</v>
          </cell>
          <cell r="AA73">
            <v>173.40832961836401</v>
          </cell>
          <cell r="AB73">
            <v>207.76931075752</v>
          </cell>
          <cell r="AC73">
            <v>204.70031871223199</v>
          </cell>
          <cell r="AD73">
            <v>273.77380170455001</v>
          </cell>
        </row>
        <row r="74">
          <cell r="O74">
            <v>105.64672470238099</v>
          </cell>
          <cell r="P74">
            <v>126.804640799871</v>
          </cell>
          <cell r="Q74">
            <v>138.04773643915499</v>
          </cell>
          <cell r="R74">
            <v>189.117571588017</v>
          </cell>
          <cell r="S74">
            <v>179.25455711843301</v>
          </cell>
          <cell r="T74">
            <v>214.67756875171901</v>
          </cell>
          <cell r="U74">
            <v>261.65951477292498</v>
          </cell>
          <cell r="V74">
            <v>385.99932684255901</v>
          </cell>
          <cell r="W74">
            <v>160.62758110410701</v>
          </cell>
          <cell r="X74">
            <v>195.34657718994899</v>
          </cell>
          <cell r="Y74">
            <v>194.64179986488401</v>
          </cell>
          <cell r="Z74">
            <v>224.83282308236201</v>
          </cell>
          <cell r="AA74">
            <v>178.89359969288299</v>
          </cell>
          <cell r="AB74">
            <v>218.19760270945</v>
          </cell>
          <cell r="AC74">
            <v>210.55160398230399</v>
          </cell>
          <cell r="AD74">
            <v>280.01996178383899</v>
          </cell>
        </row>
        <row r="75">
          <cell r="O75">
            <v>114.163079519893</v>
          </cell>
          <cell r="P75">
            <v>135.25004109499201</v>
          </cell>
          <cell r="Q75">
            <v>140.37564059001301</v>
          </cell>
          <cell r="R75">
            <v>200.70387439340399</v>
          </cell>
          <cell r="S75">
            <v>183.67392915649501</v>
          </cell>
          <cell r="T75">
            <v>223.14383917264601</v>
          </cell>
          <cell r="U75">
            <v>276.72082350967003</v>
          </cell>
          <cell r="V75">
            <v>400.95336651622</v>
          </cell>
          <cell r="W75">
            <v>163.526675426342</v>
          </cell>
          <cell r="X75">
            <v>209.969874694862</v>
          </cell>
          <cell r="Y75">
            <v>201.03250969731999</v>
          </cell>
          <cell r="Z75">
            <v>235.000648409447</v>
          </cell>
          <cell r="AA75">
            <v>183.978050704937</v>
          </cell>
          <cell r="AB75">
            <v>233.71148497962099</v>
          </cell>
          <cell r="AC75">
            <v>220.422123744125</v>
          </cell>
          <cell r="AD75">
            <v>290.82441268235999</v>
          </cell>
        </row>
        <row r="76">
          <cell r="O76">
            <v>114.45879678083099</v>
          </cell>
          <cell r="P76">
            <v>138.701885912493</v>
          </cell>
          <cell r="Q76">
            <v>142.58956948581999</v>
          </cell>
          <cell r="R76">
            <v>200.243191493235</v>
          </cell>
          <cell r="S76">
            <v>188.17240303127801</v>
          </cell>
          <cell r="T76">
            <v>224.63879422760101</v>
          </cell>
          <cell r="U76">
            <v>279.70088509664498</v>
          </cell>
          <cell r="V76">
            <v>403.13503166767998</v>
          </cell>
          <cell r="W76">
            <v>163.89528469250399</v>
          </cell>
          <cell r="X76">
            <v>216.60656379621901</v>
          </cell>
          <cell r="Y76">
            <v>198.61804569679299</v>
          </cell>
          <cell r="Z76">
            <v>237.378624429056</v>
          </cell>
          <cell r="AA76">
            <v>185.667877483094</v>
          </cell>
          <cell r="AB76">
            <v>239.51782217518101</v>
          </cell>
          <cell r="AC76">
            <v>226.84091703824399</v>
          </cell>
          <cell r="AD76">
            <v>298.31064547761503</v>
          </cell>
        </row>
        <row r="77">
          <cell r="O77">
            <v>108.97635943898401</v>
          </cell>
          <cell r="P77">
            <v>139.108615883906</v>
          </cell>
          <cell r="Q77">
            <v>144.48191760779201</v>
          </cell>
          <cell r="R77">
            <v>195.92784474318901</v>
          </cell>
          <cell r="S77">
            <v>189.452083440233</v>
          </cell>
          <cell r="T77">
            <v>226.11027752488201</v>
          </cell>
          <cell r="U77">
            <v>276.85563426674599</v>
          </cell>
          <cell r="V77">
            <v>400.88998129678902</v>
          </cell>
          <cell r="W77">
            <v>166.87690969481099</v>
          </cell>
          <cell r="X77">
            <v>216.36786171501299</v>
          </cell>
          <cell r="Y77">
            <v>194.63157016011999</v>
          </cell>
          <cell r="Z77">
            <v>238.391764226921</v>
          </cell>
          <cell r="AA77">
            <v>187.79243980952199</v>
          </cell>
          <cell r="AB77">
            <v>238.04522098861699</v>
          </cell>
          <cell r="AC77">
            <v>227.78832046823399</v>
          </cell>
          <cell r="AD77">
            <v>302.06569658263402</v>
          </cell>
        </row>
        <row r="78">
          <cell r="O78">
            <v>108.472713244624</v>
          </cell>
          <cell r="P78">
            <v>140.24456138455801</v>
          </cell>
          <cell r="Q78">
            <v>144.10654618248901</v>
          </cell>
          <cell r="R78">
            <v>199.12039933025</v>
          </cell>
          <cell r="S78">
            <v>188.81459865646599</v>
          </cell>
          <cell r="T78">
            <v>234.79033277547799</v>
          </cell>
          <cell r="U78">
            <v>271.361626477041</v>
          </cell>
          <cell r="V78">
            <v>398.60907570144099</v>
          </cell>
          <cell r="W78">
            <v>171.02753661144899</v>
          </cell>
          <cell r="X78">
            <v>219.24245802453001</v>
          </cell>
          <cell r="Y78">
            <v>197.691395732047</v>
          </cell>
          <cell r="Z78">
            <v>248.20280260600299</v>
          </cell>
          <cell r="AA78">
            <v>194.85709337039</v>
          </cell>
          <cell r="AB78">
            <v>240.818879864754</v>
          </cell>
          <cell r="AC78">
            <v>228.521631657489</v>
          </cell>
          <cell r="AD78">
            <v>312.646342880997</v>
          </cell>
        </row>
        <row r="79">
          <cell r="O79">
            <v>111.757938860235</v>
          </cell>
          <cell r="P79">
            <v>141.65499889831599</v>
          </cell>
          <cell r="Q79">
            <v>143.05123475471601</v>
          </cell>
          <cell r="R79">
            <v>204.50092160819699</v>
          </cell>
          <cell r="S79">
            <v>189.947255845764</v>
          </cell>
          <cell r="T79">
            <v>243.82066105817901</v>
          </cell>
          <cell r="U79">
            <v>262.014669315292</v>
          </cell>
          <cell r="V79">
            <v>400.54517897453701</v>
          </cell>
          <cell r="W79">
            <v>173.58481857166601</v>
          </cell>
          <cell r="X79">
            <v>224.18884551970399</v>
          </cell>
          <cell r="Y79">
            <v>203.44220232760401</v>
          </cell>
          <cell r="Z79">
            <v>259.18736757019798</v>
          </cell>
          <cell r="AA79">
            <v>202.04624722981401</v>
          </cell>
          <cell r="AB79">
            <v>248.66126195423499</v>
          </cell>
          <cell r="AC79">
            <v>230.493494559802</v>
          </cell>
          <cell r="AD79">
            <v>330.10568463305702</v>
          </cell>
        </row>
        <row r="80">
          <cell r="O80">
            <v>113.26396229343599</v>
          </cell>
          <cell r="P80">
            <v>144.34074101403601</v>
          </cell>
          <cell r="Q80">
            <v>146.25742354460201</v>
          </cell>
          <cell r="R80">
            <v>209.26560080987099</v>
          </cell>
          <cell r="S80">
            <v>196.721404539985</v>
          </cell>
          <cell r="T80">
            <v>253.73693744253799</v>
          </cell>
          <cell r="U80">
            <v>265.17435534853098</v>
          </cell>
          <cell r="V80">
            <v>402.140274752322</v>
          </cell>
          <cell r="W80">
            <v>176.975641065953</v>
          </cell>
          <cell r="X80">
            <v>229.19979814949801</v>
          </cell>
          <cell r="Y80">
            <v>204.672637282773</v>
          </cell>
          <cell r="Z80">
            <v>264.44791452520502</v>
          </cell>
          <cell r="AA80">
            <v>200.434630279413</v>
          </cell>
          <cell r="AB80">
            <v>255.99627609370501</v>
          </cell>
          <cell r="AC80">
            <v>228.527927243096</v>
          </cell>
          <cell r="AD80">
            <v>333.359840443542</v>
          </cell>
        </row>
        <row r="81">
          <cell r="O81">
            <v>112.668575027763</v>
          </cell>
          <cell r="P81">
            <v>147.305758805914</v>
          </cell>
          <cell r="Q81">
            <v>149.79754048525601</v>
          </cell>
          <cell r="R81">
            <v>211.27082907400001</v>
          </cell>
          <cell r="S81">
            <v>199.71290106902001</v>
          </cell>
          <cell r="T81">
            <v>262.21179494437803</v>
          </cell>
          <cell r="U81">
            <v>276.98309864979399</v>
          </cell>
          <cell r="V81">
            <v>403.411955061664</v>
          </cell>
          <cell r="W81">
            <v>182.251453170216</v>
          </cell>
          <cell r="X81">
            <v>233.98234179662799</v>
          </cell>
          <cell r="Y81">
            <v>201.68209748245599</v>
          </cell>
          <cell r="Z81">
            <v>268.44243923791902</v>
          </cell>
          <cell r="AA81">
            <v>197.73952922701901</v>
          </cell>
          <cell r="AB81">
            <v>260.29188431824298</v>
          </cell>
          <cell r="AC81">
            <v>226.77347959820099</v>
          </cell>
          <cell r="AD81">
            <v>329.06621620958299</v>
          </cell>
        </row>
        <row r="82">
          <cell r="O82">
            <v>114.819169826015</v>
          </cell>
          <cell r="P82">
            <v>149.11582680232101</v>
          </cell>
          <cell r="Q82">
            <v>148.04988097141401</v>
          </cell>
          <cell r="R82">
            <v>211.500913810828</v>
          </cell>
          <cell r="S82">
            <v>194.957604959306</v>
          </cell>
          <cell r="T82">
            <v>265.05906380335801</v>
          </cell>
          <cell r="U82">
            <v>278.015451363252</v>
          </cell>
          <cell r="V82">
            <v>411.63107594485302</v>
          </cell>
          <cell r="W82">
            <v>185.97422976902999</v>
          </cell>
          <cell r="X82">
            <v>238.58071038749401</v>
          </cell>
          <cell r="Y82">
            <v>198.723233648357</v>
          </cell>
          <cell r="Z82">
            <v>273.98049194785301</v>
          </cell>
          <cell r="AA82">
            <v>201.25352087166499</v>
          </cell>
          <cell r="AB82">
            <v>264.99962578874101</v>
          </cell>
          <cell r="AC82">
            <v>232.394741150621</v>
          </cell>
          <cell r="AD82">
            <v>336.21209703050499</v>
          </cell>
        </row>
        <row r="83">
          <cell r="O83">
            <v>117.465710126342</v>
          </cell>
          <cell r="P83">
            <v>151.123855502737</v>
          </cell>
          <cell r="Q83">
            <v>145.898235469002</v>
          </cell>
          <cell r="R83">
            <v>214.35511432085701</v>
          </cell>
          <cell r="S83">
            <v>193.54194688090701</v>
          </cell>
          <cell r="T83">
            <v>266.36774323577902</v>
          </cell>
          <cell r="U83">
            <v>273.419280040719</v>
          </cell>
          <cell r="V83">
            <v>418.31934640144402</v>
          </cell>
          <cell r="W83">
            <v>185.71277613002701</v>
          </cell>
          <cell r="X83">
            <v>242.660791668006</v>
          </cell>
          <cell r="Y83">
            <v>197.92711578770499</v>
          </cell>
          <cell r="Z83">
            <v>281.24043105473299</v>
          </cell>
          <cell r="AA83">
            <v>208.22667860356501</v>
          </cell>
          <cell r="AB83">
            <v>269.435081268717</v>
          </cell>
          <cell r="AC83">
            <v>238.46924611951701</v>
          </cell>
          <cell r="AD83">
            <v>350.24189395469102</v>
          </cell>
        </row>
        <row r="84">
          <cell r="O84">
            <v>116.737797786134</v>
          </cell>
          <cell r="P84">
            <v>154.78886873608201</v>
          </cell>
          <cell r="Q84">
            <v>145.861280773023</v>
          </cell>
          <cell r="R84">
            <v>218.44687008156399</v>
          </cell>
          <cell r="S84">
            <v>198.543355141901</v>
          </cell>
          <cell r="T84">
            <v>268.248156379509</v>
          </cell>
          <cell r="U84">
            <v>271.40533645508901</v>
          </cell>
          <cell r="V84">
            <v>412.32672222573899</v>
          </cell>
          <cell r="W84">
            <v>185.51927769961799</v>
          </cell>
          <cell r="X84">
            <v>248.26069404794001</v>
          </cell>
          <cell r="Y84">
            <v>201.50289033144099</v>
          </cell>
          <cell r="Z84">
            <v>291.528313797002</v>
          </cell>
          <cell r="AA84">
            <v>212.21122335207599</v>
          </cell>
          <cell r="AB84">
            <v>271.33557723246003</v>
          </cell>
          <cell r="AC84">
            <v>240.905933451978</v>
          </cell>
          <cell r="AD84">
            <v>362.97537866833699</v>
          </cell>
        </row>
        <row r="85">
          <cell r="O85">
            <v>115.309915752083</v>
          </cell>
          <cell r="P85">
            <v>158.25435862187101</v>
          </cell>
          <cell r="Q85">
            <v>146.59795867055999</v>
          </cell>
          <cell r="R85">
            <v>220.88614493846401</v>
          </cell>
          <cell r="S85">
            <v>203.73882081943401</v>
          </cell>
          <cell r="T85">
            <v>275.46889530506297</v>
          </cell>
          <cell r="U85">
            <v>271.00563572770602</v>
          </cell>
          <cell r="V85">
            <v>410.44819735787001</v>
          </cell>
          <cell r="W85">
            <v>187.28945067766901</v>
          </cell>
          <cell r="X85">
            <v>256.92466217052902</v>
          </cell>
          <cell r="Y85">
            <v>205.43589255613401</v>
          </cell>
          <cell r="Z85">
            <v>297.941522473269</v>
          </cell>
          <cell r="AA85">
            <v>210.54809828779</v>
          </cell>
          <cell r="AB85">
            <v>271.47888633761102</v>
          </cell>
          <cell r="AC85">
            <v>242.12549729503399</v>
          </cell>
          <cell r="AD85">
            <v>368.22630101398101</v>
          </cell>
        </row>
        <row r="86">
          <cell r="O86">
            <v>115.28375701733501</v>
          </cell>
          <cell r="P86">
            <v>160.23160102094499</v>
          </cell>
          <cell r="Q86">
            <v>145.48509377998801</v>
          </cell>
          <cell r="R86">
            <v>221.993082602974</v>
          </cell>
          <cell r="S86">
            <v>206.439045406209</v>
          </cell>
          <cell r="T86">
            <v>293.202513604111</v>
          </cell>
          <cell r="U86">
            <v>269.79192381648699</v>
          </cell>
          <cell r="V86">
            <v>428.07214321599099</v>
          </cell>
          <cell r="W86">
            <v>187.97278816522601</v>
          </cell>
          <cell r="X86">
            <v>263.97501597264602</v>
          </cell>
          <cell r="Y86">
            <v>207.06821909937</v>
          </cell>
          <cell r="Z86">
            <v>296.35615711529698</v>
          </cell>
          <cell r="AA86">
            <v>207.39811868476099</v>
          </cell>
          <cell r="AB86">
            <v>273.35891439800099</v>
          </cell>
          <cell r="AC86">
            <v>238.969398962768</v>
          </cell>
          <cell r="AD86">
            <v>370.081684710106</v>
          </cell>
        </row>
        <row r="87">
          <cell r="O87">
            <v>112.582830641397</v>
          </cell>
          <cell r="P87">
            <v>162.53510721147899</v>
          </cell>
          <cell r="Q87">
            <v>143.654357728902</v>
          </cell>
          <cell r="R87">
            <v>221.43086023377299</v>
          </cell>
          <cell r="S87">
            <v>208.61839220339999</v>
          </cell>
          <cell r="T87">
            <v>306.64955629180503</v>
          </cell>
          <cell r="U87">
            <v>270.75447870135002</v>
          </cell>
          <cell r="V87">
            <v>435.00861494164201</v>
          </cell>
          <cell r="W87">
            <v>188.942786006501</v>
          </cell>
          <cell r="X87">
            <v>264.78370772265703</v>
          </cell>
          <cell r="Y87">
            <v>206.293274169086</v>
          </cell>
          <cell r="Z87">
            <v>295.80551429883201</v>
          </cell>
          <cell r="AA87">
            <v>206.071013360461</v>
          </cell>
          <cell r="AB87">
            <v>280.30617072656099</v>
          </cell>
          <cell r="AC87">
            <v>231.89124165091701</v>
          </cell>
          <cell r="AD87">
            <v>374.50117087099102</v>
          </cell>
        </row>
        <row r="88">
          <cell r="O88">
            <v>113.82470127013499</v>
          </cell>
          <cell r="P88">
            <v>164.43090657742701</v>
          </cell>
          <cell r="Q88">
            <v>147.74223373493601</v>
          </cell>
          <cell r="R88">
            <v>228.150793906909</v>
          </cell>
          <cell r="S88">
            <v>208.47090680411199</v>
          </cell>
          <cell r="T88">
            <v>308.72800989167501</v>
          </cell>
          <cell r="U88">
            <v>275.59253818192002</v>
          </cell>
          <cell r="V88">
            <v>430.31379544851501</v>
          </cell>
          <cell r="W88">
            <v>195.41120495671601</v>
          </cell>
          <cell r="X88">
            <v>272.80862433196</v>
          </cell>
          <cell r="Y88">
            <v>206.356792263617</v>
          </cell>
          <cell r="Z88">
            <v>311.00795610747599</v>
          </cell>
          <cell r="AA88">
            <v>211.88339691123801</v>
          </cell>
          <cell r="AB88">
            <v>289.55798000182102</v>
          </cell>
          <cell r="AC88">
            <v>236.268801349303</v>
          </cell>
          <cell r="AD88">
            <v>388.87477703914698</v>
          </cell>
        </row>
        <row r="89">
          <cell r="O89">
            <v>119.53833611509</v>
          </cell>
          <cell r="P89">
            <v>167.59401561936201</v>
          </cell>
          <cell r="Q89">
            <v>153.02449083985999</v>
          </cell>
          <cell r="R89">
            <v>241.11178388948699</v>
          </cell>
          <cell r="S89">
            <v>206.73861102747401</v>
          </cell>
          <cell r="T89">
            <v>313.58863301283498</v>
          </cell>
          <cell r="U89">
            <v>282.39433373797903</v>
          </cell>
          <cell r="V89">
            <v>436.18699574694301</v>
          </cell>
          <cell r="W89">
            <v>202.33185151603101</v>
          </cell>
          <cell r="X89">
            <v>288.73198431612502</v>
          </cell>
          <cell r="Y89">
            <v>211.848164134971</v>
          </cell>
          <cell r="Z89">
            <v>331.33732423861102</v>
          </cell>
          <cell r="AA89">
            <v>217.32356629409</v>
          </cell>
          <cell r="AB89">
            <v>297.39439948262799</v>
          </cell>
          <cell r="AC89">
            <v>248.044768279305</v>
          </cell>
          <cell r="AD89">
            <v>404.19697475095001</v>
          </cell>
        </row>
        <row r="90">
          <cell r="O90">
            <v>121.773687406943</v>
          </cell>
          <cell r="P90">
            <v>175.88241668449101</v>
          </cell>
          <cell r="Q90">
            <v>155.16111900220099</v>
          </cell>
          <cell r="R90">
            <v>254.04311743167401</v>
          </cell>
          <cell r="S90">
            <v>207.95531574436001</v>
          </cell>
          <cell r="T90">
            <v>321.56468645767001</v>
          </cell>
          <cell r="U90">
            <v>291.44170423949299</v>
          </cell>
          <cell r="V90">
            <v>449.83459331766699</v>
          </cell>
          <cell r="W90">
            <v>206.18781121500101</v>
          </cell>
          <cell r="X90">
            <v>301.41520937388998</v>
          </cell>
          <cell r="Y90">
            <v>222.34526541455801</v>
          </cell>
          <cell r="Z90">
            <v>346.70332174401102</v>
          </cell>
          <cell r="AA90">
            <v>216.79403810026</v>
          </cell>
          <cell r="AB90">
            <v>310.37792833945298</v>
          </cell>
          <cell r="AC90">
            <v>255.00491281022701</v>
          </cell>
          <cell r="AD90">
            <v>416.70465009364199</v>
          </cell>
        </row>
        <row r="91">
          <cell r="O91">
            <v>123.951103673766</v>
          </cell>
          <cell r="P91">
            <v>186.86745420746601</v>
          </cell>
          <cell r="Q91">
            <v>161.94684939058499</v>
          </cell>
          <cell r="R91">
            <v>269.09654537077802</v>
          </cell>
          <cell r="S91">
            <v>213.74595274090299</v>
          </cell>
          <cell r="T91">
            <v>328.99306616274401</v>
          </cell>
          <cell r="U91">
            <v>302.35509729882602</v>
          </cell>
          <cell r="V91">
            <v>474.60868270692498</v>
          </cell>
          <cell r="W91">
            <v>213.27123037465199</v>
          </cell>
          <cell r="X91">
            <v>316.58264675519501</v>
          </cell>
          <cell r="Y91">
            <v>233.59414070279101</v>
          </cell>
          <cell r="Z91">
            <v>366.147516596282</v>
          </cell>
          <cell r="AA91">
            <v>220.11328422880999</v>
          </cell>
          <cell r="AB91">
            <v>331.60357344870101</v>
          </cell>
          <cell r="AC91">
            <v>263.85126308824903</v>
          </cell>
          <cell r="AD91">
            <v>442.09889217384</v>
          </cell>
        </row>
        <row r="92">
          <cell r="O92">
            <v>128.26769826431399</v>
          </cell>
          <cell r="P92">
            <v>194.249075684746</v>
          </cell>
          <cell r="Q92">
            <v>170.26562460450899</v>
          </cell>
          <cell r="R92">
            <v>279.41310314016101</v>
          </cell>
          <cell r="S92">
            <v>219.53738760901601</v>
          </cell>
          <cell r="T92">
            <v>342.03978320633098</v>
          </cell>
          <cell r="U92">
            <v>311.06104474394402</v>
          </cell>
          <cell r="V92">
            <v>496.90935912753599</v>
          </cell>
          <cell r="W92">
            <v>220.840909394503</v>
          </cell>
          <cell r="X92">
            <v>334.60308899109799</v>
          </cell>
          <cell r="Y92">
            <v>241.38121152525301</v>
          </cell>
          <cell r="Z92">
            <v>387.37283920390701</v>
          </cell>
          <cell r="AA92">
            <v>232.96587010892901</v>
          </cell>
          <cell r="AB92">
            <v>348.19769835013301</v>
          </cell>
          <cell r="AC92">
            <v>277.11905255737798</v>
          </cell>
          <cell r="AD92">
            <v>470.33007126045197</v>
          </cell>
        </row>
        <row r="93">
          <cell r="O93">
            <v>131.85141506401499</v>
          </cell>
          <cell r="P93">
            <v>198.02465996283499</v>
          </cell>
          <cell r="Q93">
            <v>174.44716272860799</v>
          </cell>
          <cell r="R93">
            <v>283.68890476447001</v>
          </cell>
          <cell r="S93">
            <v>220.11793102590201</v>
          </cell>
          <cell r="T93">
            <v>359.42563530068998</v>
          </cell>
          <cell r="U93">
            <v>313.985952633517</v>
          </cell>
          <cell r="V93">
            <v>498.92987337218398</v>
          </cell>
          <cell r="W93">
            <v>225.20878968853901</v>
          </cell>
          <cell r="X93">
            <v>350.14972038553799</v>
          </cell>
          <cell r="Y93">
            <v>247.26730483474</v>
          </cell>
          <cell r="Z93">
            <v>403.40541686563</v>
          </cell>
          <cell r="AA93">
            <v>242.36372196263301</v>
          </cell>
          <cell r="AB93">
            <v>358.21883220442101</v>
          </cell>
          <cell r="AC93">
            <v>284.378322727051</v>
          </cell>
          <cell r="AD93">
            <v>486.87391755098997</v>
          </cell>
        </row>
        <row r="94">
          <cell r="O94">
            <v>134.34954209015899</v>
          </cell>
          <cell r="P94">
            <v>205.47365272540699</v>
          </cell>
          <cell r="Q94">
            <v>178.29040281244099</v>
          </cell>
          <cell r="R94">
            <v>292.35077001720902</v>
          </cell>
          <cell r="S94">
            <v>221.03481090408499</v>
          </cell>
          <cell r="T94">
            <v>382.32471274311001</v>
          </cell>
          <cell r="U94">
            <v>320.65592970701601</v>
          </cell>
          <cell r="V94">
            <v>500.765823354411</v>
          </cell>
          <cell r="W94">
            <v>231.97152336598799</v>
          </cell>
          <cell r="X94">
            <v>373.02832452654701</v>
          </cell>
          <cell r="Y94">
            <v>254.89455490272201</v>
          </cell>
          <cell r="Z94">
            <v>423.49939871916098</v>
          </cell>
          <cell r="AA94">
            <v>246.30757127282001</v>
          </cell>
          <cell r="AB94">
            <v>378.31893463566399</v>
          </cell>
          <cell r="AC94">
            <v>286.69584068682298</v>
          </cell>
          <cell r="AD94">
            <v>510.90487940560899</v>
          </cell>
        </row>
        <row r="95">
          <cell r="O95">
            <v>136.847106695771</v>
          </cell>
          <cell r="P95">
            <v>218.80629948177199</v>
          </cell>
          <cell r="Q95">
            <v>180.48350688267701</v>
          </cell>
          <cell r="R95">
            <v>305.536903594546</v>
          </cell>
          <cell r="S95">
            <v>233.503161723278</v>
          </cell>
          <cell r="T95">
            <v>404.07810598802803</v>
          </cell>
          <cell r="U95">
            <v>337.461420610012</v>
          </cell>
          <cell r="V95">
            <v>515.21787817051597</v>
          </cell>
          <cell r="W95">
            <v>242.38675432794801</v>
          </cell>
          <cell r="X95">
            <v>400.32924122250398</v>
          </cell>
          <cell r="Y95">
            <v>260.64301471490302</v>
          </cell>
          <cell r="Z95">
            <v>450.69789729782002</v>
          </cell>
          <cell r="AA95">
            <v>255.54844068118601</v>
          </cell>
          <cell r="AB95">
            <v>404.992730272524</v>
          </cell>
          <cell r="AC95">
            <v>294.93735100298898</v>
          </cell>
          <cell r="AD95">
            <v>534.65014705244801</v>
          </cell>
        </row>
        <row r="96">
          <cell r="O96">
            <v>131.40796079702901</v>
          </cell>
          <cell r="P96">
            <v>223.36664230785499</v>
          </cell>
          <cell r="Q96">
            <v>177.38948362303699</v>
          </cell>
          <cell r="R96">
            <v>300.77449105288002</v>
          </cell>
          <cell r="S96">
            <v>245.862977468965</v>
          </cell>
          <cell r="T96">
            <v>411.433811124339</v>
          </cell>
          <cell r="U96">
            <v>340.77769879354503</v>
          </cell>
          <cell r="V96">
            <v>510.33605884469398</v>
          </cell>
          <cell r="W96">
            <v>243.49675728327</v>
          </cell>
          <cell r="X96">
            <v>400.52695609882898</v>
          </cell>
          <cell r="Y96">
            <v>260.81759641081402</v>
          </cell>
          <cell r="Z96">
            <v>446.90356048764602</v>
          </cell>
          <cell r="AA96">
            <v>253.81093914938199</v>
          </cell>
          <cell r="AB96">
            <v>409.523236063002</v>
          </cell>
          <cell r="AC96">
            <v>299.02976529499898</v>
          </cell>
          <cell r="AD96">
            <v>505.62540911394001</v>
          </cell>
        </row>
        <row r="97">
          <cell r="O97">
            <v>124.656965041121</v>
          </cell>
          <cell r="P97">
            <v>219.05194676119601</v>
          </cell>
          <cell r="Q97">
            <v>174.478306036113</v>
          </cell>
          <cell r="R97">
            <v>287.02228629121498</v>
          </cell>
          <cell r="S97">
            <v>239.541523772262</v>
          </cell>
          <cell r="T97">
            <v>414.82414167632498</v>
          </cell>
          <cell r="U97">
            <v>333.36389847453898</v>
          </cell>
          <cell r="V97">
            <v>492.25112551498597</v>
          </cell>
          <cell r="W97">
            <v>238.859181510215</v>
          </cell>
          <cell r="X97">
            <v>397.50480199505199</v>
          </cell>
          <cell r="Y97">
            <v>262.096347036037</v>
          </cell>
          <cell r="Z97">
            <v>430.54562905084299</v>
          </cell>
          <cell r="AA97">
            <v>243.359589103605</v>
          </cell>
          <cell r="AB97">
            <v>401.40827764137202</v>
          </cell>
          <cell r="AC97">
            <v>295.19465143228098</v>
          </cell>
          <cell r="AD97">
            <v>472.15329044228298</v>
          </cell>
        </row>
        <row r="98">
          <cell r="O98">
            <v>125.950512467013</v>
          </cell>
          <cell r="P98">
            <v>221.28248414609999</v>
          </cell>
          <cell r="Q98">
            <v>174.05153867065999</v>
          </cell>
          <cell r="R98">
            <v>284.41351855586402</v>
          </cell>
          <cell r="S98">
            <v>221.70919766413999</v>
          </cell>
          <cell r="T98">
            <v>419.49716072073198</v>
          </cell>
          <cell r="U98">
            <v>333.68522745701898</v>
          </cell>
          <cell r="V98">
            <v>489.839297428566</v>
          </cell>
          <cell r="W98">
            <v>239.203201872758</v>
          </cell>
          <cell r="X98">
            <v>419.65749098137297</v>
          </cell>
          <cell r="Y98">
            <v>266.89190335677102</v>
          </cell>
          <cell r="Z98">
            <v>428.97567434921399</v>
          </cell>
          <cell r="AA98">
            <v>240.813421760616</v>
          </cell>
          <cell r="AB98">
            <v>404.080399352445</v>
          </cell>
          <cell r="AC98">
            <v>290.281517385038</v>
          </cell>
          <cell r="AD98">
            <v>466.91867232689901</v>
          </cell>
        </row>
        <row r="99">
          <cell r="O99">
            <v>130.21603900396599</v>
          </cell>
          <cell r="P99">
            <v>229.192217901655</v>
          </cell>
          <cell r="Q99">
            <v>179.626260776023</v>
          </cell>
          <cell r="R99">
            <v>285.91658907501602</v>
          </cell>
          <cell r="S99">
            <v>218.652923574357</v>
          </cell>
          <cell r="T99">
            <v>429.11972189768602</v>
          </cell>
          <cell r="U99">
            <v>335.849346800886</v>
          </cell>
          <cell r="V99">
            <v>505.93600963857</v>
          </cell>
          <cell r="W99">
            <v>241.546805402681</v>
          </cell>
          <cell r="X99">
            <v>443.15349571639803</v>
          </cell>
          <cell r="Y99">
            <v>272.97546776909297</v>
          </cell>
          <cell r="Z99">
            <v>429.09539625771703</v>
          </cell>
          <cell r="AA99">
            <v>246.014300751056</v>
          </cell>
          <cell r="AB99">
            <v>412.72235010134699</v>
          </cell>
          <cell r="AC99">
            <v>289.595431822943</v>
          </cell>
          <cell r="AD99">
            <v>463.22251627618601</v>
          </cell>
        </row>
        <row r="100">
          <cell r="O100">
            <v>129.02012738383399</v>
          </cell>
          <cell r="P100">
            <v>238.502725335962</v>
          </cell>
          <cell r="Q100">
            <v>186.585230169694</v>
          </cell>
          <cell r="R100">
            <v>285.79675268953702</v>
          </cell>
          <cell r="S100">
            <v>227.04166713634501</v>
          </cell>
          <cell r="T100">
            <v>429.86254478259502</v>
          </cell>
          <cell r="U100">
            <v>335.860876011237</v>
          </cell>
          <cell r="V100">
            <v>514.83845769117704</v>
          </cell>
          <cell r="W100">
            <v>238.14565680571499</v>
          </cell>
          <cell r="X100">
            <v>448.16981654704102</v>
          </cell>
          <cell r="Y100">
            <v>276.26677213255601</v>
          </cell>
          <cell r="Z100">
            <v>424.50121909172202</v>
          </cell>
          <cell r="AA100">
            <v>244.653235029992</v>
          </cell>
          <cell r="AB100">
            <v>416.17561043374502</v>
          </cell>
          <cell r="AC100">
            <v>296.666411563954</v>
          </cell>
          <cell r="AD100">
            <v>457.43835119504803</v>
          </cell>
        </row>
        <row r="101">
          <cell r="O101">
            <v>123.782556303077</v>
          </cell>
          <cell r="P101">
            <v>246.35902911797399</v>
          </cell>
          <cell r="Q101">
            <v>184.682709172042</v>
          </cell>
          <cell r="R101">
            <v>287.31324615671502</v>
          </cell>
          <cell r="S101">
            <v>225.17894782320599</v>
          </cell>
          <cell r="T101">
            <v>419.22453642594297</v>
          </cell>
          <cell r="U101">
            <v>333.78976090984401</v>
          </cell>
          <cell r="V101">
            <v>509.08008639832201</v>
          </cell>
          <cell r="W101">
            <v>233.140348367711</v>
          </cell>
          <cell r="X101">
            <v>449.54008789967298</v>
          </cell>
          <cell r="Y101">
            <v>277.53336290553199</v>
          </cell>
          <cell r="Z101">
            <v>417.33620612943002</v>
          </cell>
          <cell r="AA101">
            <v>237.686849285004</v>
          </cell>
          <cell r="AB101">
            <v>414.00401545797399</v>
          </cell>
          <cell r="AC101">
            <v>303.27430055172101</v>
          </cell>
          <cell r="AD101">
            <v>446.94710583235297</v>
          </cell>
        </row>
        <row r="102">
          <cell r="O102">
            <v>125.306038380473</v>
          </cell>
          <cell r="P102">
            <v>247.462417927422</v>
          </cell>
          <cell r="Q102">
            <v>181.284601426498</v>
          </cell>
          <cell r="R102">
            <v>293.496917632048</v>
          </cell>
          <cell r="S102">
            <v>221.246292573278</v>
          </cell>
          <cell r="T102">
            <v>423.21888874055998</v>
          </cell>
          <cell r="U102">
            <v>335.174187820356</v>
          </cell>
          <cell r="V102">
            <v>518.75001175469197</v>
          </cell>
          <cell r="W102">
            <v>237.88687776422299</v>
          </cell>
          <cell r="X102">
            <v>462.37763993785398</v>
          </cell>
          <cell r="Y102">
            <v>281.71291462007298</v>
          </cell>
          <cell r="Z102">
            <v>412.86440228803099</v>
          </cell>
          <cell r="AA102">
            <v>233.624444077617</v>
          </cell>
          <cell r="AB102">
            <v>413.65849117697701</v>
          </cell>
          <cell r="AC102">
            <v>305.10332212306201</v>
          </cell>
          <cell r="AD102">
            <v>429.76869862660902</v>
          </cell>
        </row>
        <row r="103">
          <cell r="O103">
            <v>131.47166454985401</v>
          </cell>
          <cell r="P103">
            <v>240.95761929148901</v>
          </cell>
          <cell r="Q103">
            <v>181.174424347458</v>
          </cell>
          <cell r="R103">
            <v>298.36269492113598</v>
          </cell>
          <cell r="S103">
            <v>217.52407975285101</v>
          </cell>
          <cell r="T103">
            <v>458.69001889359299</v>
          </cell>
          <cell r="U103">
            <v>349.39214494968201</v>
          </cell>
          <cell r="V103">
            <v>532.40137106563895</v>
          </cell>
          <cell r="W103">
            <v>246.264163444144</v>
          </cell>
          <cell r="X103">
            <v>479.42600215680199</v>
          </cell>
          <cell r="Y103">
            <v>285.92162290641301</v>
          </cell>
          <cell r="Z103">
            <v>408.44046832232101</v>
          </cell>
          <cell r="AA103">
            <v>226.76514827163399</v>
          </cell>
          <cell r="AB103">
            <v>415.20416052203598</v>
          </cell>
          <cell r="AC103">
            <v>302.77599368708701</v>
          </cell>
          <cell r="AD103">
            <v>409.63991458476499</v>
          </cell>
        </row>
        <row r="104">
          <cell r="O104">
            <v>126.48766790257299</v>
          </cell>
          <cell r="P104">
            <v>239.74248495095401</v>
          </cell>
          <cell r="Q104">
            <v>183.37807110055701</v>
          </cell>
          <cell r="R104">
            <v>298.41190649655402</v>
          </cell>
          <cell r="S104">
            <v>215.78029241742499</v>
          </cell>
          <cell r="T104">
            <v>490.83576333500201</v>
          </cell>
          <cell r="U104">
            <v>368.39772431490297</v>
          </cell>
          <cell r="V104">
            <v>516.34483139045506</v>
          </cell>
          <cell r="W104">
            <v>242.710100358342</v>
          </cell>
          <cell r="X104">
            <v>490.38782628745003</v>
          </cell>
          <cell r="Y104">
            <v>285.80725801642302</v>
          </cell>
          <cell r="Z104">
            <v>405.37752102447502</v>
          </cell>
          <cell r="AA104">
            <v>226.67207287217499</v>
          </cell>
          <cell r="AB104">
            <v>417.263942333069</v>
          </cell>
          <cell r="AC104">
            <v>298.62618397935302</v>
          </cell>
          <cell r="AD104">
            <v>406.62355468599299</v>
          </cell>
        </row>
        <row r="105">
          <cell r="O105">
            <v>122.015306411674</v>
          </cell>
          <cell r="P105">
            <v>246.82184673826799</v>
          </cell>
          <cell r="Q105">
            <v>186.51512124146501</v>
          </cell>
          <cell r="R105">
            <v>297.93585981653899</v>
          </cell>
          <cell r="S105">
            <v>220.54851289250499</v>
          </cell>
          <cell r="T105">
            <v>483.47948453036201</v>
          </cell>
          <cell r="U105">
            <v>368.21016390598299</v>
          </cell>
          <cell r="V105">
            <v>502.31415899169701</v>
          </cell>
          <cell r="W105">
            <v>239.141204677937</v>
          </cell>
          <cell r="X105">
            <v>493.57965659353198</v>
          </cell>
          <cell r="Y105">
            <v>284.19359852533</v>
          </cell>
          <cell r="Z105">
            <v>407.19649754681097</v>
          </cell>
          <cell r="AA105">
            <v>233.16549225846799</v>
          </cell>
          <cell r="AB105">
            <v>419.47626663276401</v>
          </cell>
          <cell r="AC105">
            <v>300.76335824568002</v>
          </cell>
          <cell r="AD105">
            <v>410.73620646609498</v>
          </cell>
        </row>
        <row r="106">
          <cell r="O106">
            <v>126.525945208114</v>
          </cell>
          <cell r="P106">
            <v>249.38942717630701</v>
          </cell>
          <cell r="Q106">
            <v>187.05413863426199</v>
          </cell>
          <cell r="R106">
            <v>299.97209822802103</v>
          </cell>
          <cell r="S106">
            <v>221.91285601048099</v>
          </cell>
          <cell r="T106">
            <v>466.14739625068398</v>
          </cell>
          <cell r="U106">
            <v>356.31240830374799</v>
          </cell>
          <cell r="V106">
            <v>514.921070363524</v>
          </cell>
          <cell r="W106">
            <v>242.81003619889901</v>
          </cell>
          <cell r="X106">
            <v>491.84872556319698</v>
          </cell>
          <cell r="Y106">
            <v>281.86037609132802</v>
          </cell>
          <cell r="Z106">
            <v>414.01576683309099</v>
          </cell>
          <cell r="AA106">
            <v>230.85600162913099</v>
          </cell>
          <cell r="AB106">
            <v>423.84624679915203</v>
          </cell>
          <cell r="AC106">
            <v>308.099854846602</v>
          </cell>
          <cell r="AD106">
            <v>404.37839449654803</v>
          </cell>
        </row>
        <row r="107">
          <cell r="O107">
            <v>124.98189874769299</v>
          </cell>
          <cell r="P107">
            <v>244.33026300619699</v>
          </cell>
          <cell r="Q107">
            <v>183.71992155393201</v>
          </cell>
          <cell r="R107">
            <v>305.41094575167898</v>
          </cell>
          <cell r="S107">
            <v>219.08288724317001</v>
          </cell>
          <cell r="T107">
            <v>458.51804757080299</v>
          </cell>
          <cell r="U107">
            <v>347.810945502869</v>
          </cell>
          <cell r="V107">
            <v>524.97594792773305</v>
          </cell>
          <cell r="W107">
            <v>241.39155111181901</v>
          </cell>
          <cell r="X107">
            <v>494.746206645786</v>
          </cell>
          <cell r="Y107">
            <v>276.43313624462201</v>
          </cell>
          <cell r="Z107">
            <v>418.01290413725002</v>
          </cell>
          <cell r="AA107">
            <v>226.559956936487</v>
          </cell>
          <cell r="AB107">
            <v>432.91892851662101</v>
          </cell>
          <cell r="AC107">
            <v>313.96145163403901</v>
          </cell>
          <cell r="AD107">
            <v>398.47601341945102</v>
          </cell>
        </row>
      </sheetData>
      <sheetData sheetId="6">
        <row r="5">
          <cell r="O5" t="str">
            <v>Prime Office Metros</v>
          </cell>
          <cell r="P5" t="str">
            <v>Prime Industrial Metros</v>
          </cell>
          <cell r="Q5" t="str">
            <v>Prime Retail Metros</v>
          </cell>
          <cell r="R5" t="str">
            <v>Prime Multifamily Metros</v>
          </cell>
          <cell r="S5" t="str">
            <v>U.S. Office</v>
          </cell>
          <cell r="T5" t="str">
            <v>U.S. Industrial</v>
          </cell>
          <cell r="U5" t="str">
            <v>U.S. Retail</v>
          </cell>
          <cell r="V5" t="str">
            <v>U.S. Multifamily</v>
          </cell>
        </row>
        <row r="6">
          <cell r="S6">
            <v>58.615770738217201</v>
          </cell>
          <cell r="T6">
            <v>68.025971959707803</v>
          </cell>
          <cell r="U6">
            <v>69.003729504196897</v>
          </cell>
          <cell r="V6">
            <v>62.240451233281803</v>
          </cell>
        </row>
        <row r="7">
          <cell r="S7">
            <v>62.2461632156188</v>
          </cell>
          <cell r="T7">
            <v>70.267113023934698</v>
          </cell>
          <cell r="U7">
            <v>67.955569979357406</v>
          </cell>
          <cell r="V7">
            <v>62.996494762505002</v>
          </cell>
        </row>
        <row r="8">
          <cell r="S8">
            <v>65.758235169819898</v>
          </cell>
          <cell r="T8">
            <v>71.772697887225902</v>
          </cell>
          <cell r="U8">
            <v>69.851864743800704</v>
          </cell>
          <cell r="V8">
            <v>64.101368076619295</v>
          </cell>
        </row>
        <row r="9">
          <cell r="S9">
            <v>65.475171135702297</v>
          </cell>
          <cell r="T9">
            <v>70.476949377777302</v>
          </cell>
          <cell r="U9">
            <v>74.283126336537507</v>
          </cell>
          <cell r="V9">
            <v>65.107560448007405</v>
          </cell>
        </row>
        <row r="10">
          <cell r="S10">
            <v>65.962928727151805</v>
          </cell>
          <cell r="T10">
            <v>70.300675443214502</v>
          </cell>
          <cell r="U10">
            <v>76.393352505318902</v>
          </cell>
          <cell r="V10">
            <v>67.646904602481001</v>
          </cell>
        </row>
        <row r="11">
          <cell r="S11">
            <v>69.834165240443099</v>
          </cell>
          <cell r="T11">
            <v>73.012174460543605</v>
          </cell>
          <cell r="U11">
            <v>76.969744522461298</v>
          </cell>
          <cell r="V11">
            <v>70.9751275528251</v>
          </cell>
        </row>
        <row r="12">
          <cell r="S12">
            <v>74.858899836851606</v>
          </cell>
          <cell r="T12">
            <v>77.083445288470202</v>
          </cell>
          <cell r="U12">
            <v>79.241318349291205</v>
          </cell>
          <cell r="V12">
            <v>72.535164127915607</v>
          </cell>
        </row>
        <row r="13">
          <cell r="S13">
            <v>77.340588652544</v>
          </cell>
          <cell r="T13">
            <v>79.214902048137702</v>
          </cell>
          <cell r="U13">
            <v>82.064136931469093</v>
          </cell>
          <cell r="V13">
            <v>73.240730450511194</v>
          </cell>
        </row>
        <row r="14">
          <cell r="S14">
            <v>77.747785436389293</v>
          </cell>
          <cell r="T14">
            <v>79.378668629056705</v>
          </cell>
          <cell r="U14">
            <v>83.477910621722799</v>
          </cell>
          <cell r="V14">
            <v>74.852717764714399</v>
          </cell>
        </row>
        <row r="15">
          <cell r="S15">
            <v>78.410915162119593</v>
          </cell>
          <cell r="T15">
            <v>79.649255122378804</v>
          </cell>
          <cell r="U15">
            <v>84.643846184613295</v>
          </cell>
          <cell r="V15">
            <v>77.397770834415496</v>
          </cell>
        </row>
        <row r="16">
          <cell r="S16">
            <v>80.315997980492597</v>
          </cell>
          <cell r="T16">
            <v>81.363299433196801</v>
          </cell>
          <cell r="U16">
            <v>84.958476442815297</v>
          </cell>
          <cell r="V16">
            <v>80.005952018421993</v>
          </cell>
        </row>
        <row r="17">
          <cell r="S17">
            <v>82.751925006481898</v>
          </cell>
          <cell r="T17">
            <v>84.098091540635494</v>
          </cell>
          <cell r="U17">
            <v>85.535477138047398</v>
          </cell>
          <cell r="V17">
            <v>82.212089727505102</v>
          </cell>
        </row>
        <row r="18">
          <cell r="S18">
            <v>85.499474427790801</v>
          </cell>
          <cell r="T18">
            <v>86.853045163879301</v>
          </cell>
          <cell r="U18">
            <v>87.8438580133286</v>
          </cell>
          <cell r="V18">
            <v>84.709755449571205</v>
          </cell>
        </row>
        <row r="19">
          <cell r="S19">
            <v>89.284883416430503</v>
          </cell>
          <cell r="T19">
            <v>87.933147319182098</v>
          </cell>
          <cell r="U19">
            <v>91.098373227620002</v>
          </cell>
          <cell r="V19">
            <v>86.909051435220405</v>
          </cell>
        </row>
        <row r="20">
          <cell r="S20">
            <v>90.690906785578207</v>
          </cell>
          <cell r="T20">
            <v>88.29004680688</v>
          </cell>
          <cell r="U20">
            <v>93.718896964125193</v>
          </cell>
          <cell r="V20">
            <v>88.752650162056298</v>
          </cell>
        </row>
        <row r="21">
          <cell r="S21">
            <v>90.477951497737493</v>
          </cell>
          <cell r="T21">
            <v>90.775581895233898</v>
          </cell>
          <cell r="U21">
            <v>94.908421483296905</v>
          </cell>
          <cell r="V21">
            <v>91.295025550762603</v>
          </cell>
        </row>
        <row r="22">
          <cell r="O22">
            <v>85.047783733411705</v>
          </cell>
          <cell r="P22">
            <v>90.437377445247407</v>
          </cell>
          <cell r="Q22">
            <v>89.008731178620295</v>
          </cell>
          <cell r="R22">
            <v>93.063447824937796</v>
          </cell>
          <cell r="S22">
            <v>93.077075550289905</v>
          </cell>
          <cell r="T22">
            <v>94.619793490746801</v>
          </cell>
          <cell r="U22">
            <v>96.237739182588896</v>
          </cell>
          <cell r="V22">
            <v>95.726932756647201</v>
          </cell>
        </row>
        <row r="23">
          <cell r="O23">
            <v>93.249165626282704</v>
          </cell>
          <cell r="P23">
            <v>103.875808681056</v>
          </cell>
          <cell r="Q23">
            <v>99.157092633987801</v>
          </cell>
          <cell r="R23">
            <v>99.2279916147466</v>
          </cell>
          <cell r="S23">
            <v>98.377221839488698</v>
          </cell>
          <cell r="T23">
            <v>98.280001779048106</v>
          </cell>
          <cell r="U23">
            <v>98.356134767612005</v>
          </cell>
          <cell r="V23">
            <v>100.347821385598</v>
          </cell>
        </row>
        <row r="24">
          <cell r="O24">
            <v>97.958734057235503</v>
          </cell>
          <cell r="P24">
            <v>96.379451132814495</v>
          </cell>
          <cell r="Q24">
            <v>98.038093739616301</v>
          </cell>
          <cell r="R24">
            <v>100.94438839479299</v>
          </cell>
          <cell r="S24">
            <v>101.044041391237</v>
          </cell>
          <cell r="T24">
            <v>99.759138544441498</v>
          </cell>
          <cell r="U24">
            <v>99.361217524274394</v>
          </cell>
          <cell r="V24">
            <v>100.448739815913</v>
          </cell>
        </row>
        <row r="25">
          <cell r="O25">
            <v>100</v>
          </cell>
          <cell r="P25">
            <v>100</v>
          </cell>
          <cell r="Q25">
            <v>100</v>
          </cell>
          <cell r="R25">
            <v>100</v>
          </cell>
          <cell r="S25">
            <v>100</v>
          </cell>
          <cell r="T25">
            <v>100</v>
          </cell>
          <cell r="U25">
            <v>100</v>
          </cell>
          <cell r="V25">
            <v>100</v>
          </cell>
        </row>
        <row r="26">
          <cell r="O26">
            <v>94.400713335112201</v>
          </cell>
          <cell r="P26">
            <v>102.062002139786</v>
          </cell>
          <cell r="Q26">
            <v>103.261512836566</v>
          </cell>
          <cell r="R26">
            <v>103.431326742621</v>
          </cell>
          <cell r="S26">
            <v>100.268981682811</v>
          </cell>
          <cell r="T26">
            <v>101.507350532887</v>
          </cell>
          <cell r="U26">
            <v>102.207242159636</v>
          </cell>
          <cell r="V26">
            <v>104.26479815108399</v>
          </cell>
        </row>
        <row r="27">
          <cell r="O27">
            <v>99.370298555492496</v>
          </cell>
          <cell r="P27">
            <v>108.390436795355</v>
          </cell>
          <cell r="Q27">
            <v>101.431795358426</v>
          </cell>
          <cell r="R27">
            <v>111.896113705761</v>
          </cell>
          <cell r="S27">
            <v>102.555191353372</v>
          </cell>
          <cell r="T27">
            <v>102.90752398076501</v>
          </cell>
          <cell r="U27">
            <v>105.399652791896</v>
          </cell>
          <cell r="V27">
            <v>110.09360132915801</v>
          </cell>
        </row>
        <row r="28">
          <cell r="O28">
            <v>99.742696146131195</v>
          </cell>
          <cell r="P28">
            <v>103.12273951409</v>
          </cell>
          <cell r="Q28">
            <v>105.140787884848</v>
          </cell>
          <cell r="R28">
            <v>113.994260763046</v>
          </cell>
          <cell r="S28">
            <v>103.31029642403099</v>
          </cell>
          <cell r="T28">
            <v>102.76461895476901</v>
          </cell>
          <cell r="U28">
            <v>107.597727399741</v>
          </cell>
          <cell r="V28">
            <v>112.637293727315</v>
          </cell>
        </row>
        <row r="29">
          <cell r="O29">
            <v>96.043783803526907</v>
          </cell>
          <cell r="P29">
            <v>102.817370429468</v>
          </cell>
          <cell r="Q29">
            <v>103.267845566144</v>
          </cell>
          <cell r="R29">
            <v>114.108916576494</v>
          </cell>
          <cell r="S29">
            <v>102.592153743468</v>
          </cell>
          <cell r="T29">
            <v>102.778943081409</v>
          </cell>
          <cell r="U29">
            <v>108.51212163984999</v>
          </cell>
          <cell r="V29">
            <v>113.613418319787</v>
          </cell>
        </row>
        <row r="30">
          <cell r="O30">
            <v>97.829083865458699</v>
          </cell>
          <cell r="P30">
            <v>109.191972765001</v>
          </cell>
          <cell r="Q30">
            <v>113.355948056861</v>
          </cell>
          <cell r="R30">
            <v>121.40668139103499</v>
          </cell>
          <cell r="S30">
            <v>103.612429485211</v>
          </cell>
          <cell r="T30">
            <v>103.993134527969</v>
          </cell>
          <cell r="U30">
            <v>109.819328327262</v>
          </cell>
          <cell r="V30">
            <v>117.119961141869</v>
          </cell>
        </row>
        <row r="31">
          <cell r="O31">
            <v>100.885561855289</v>
          </cell>
          <cell r="P31">
            <v>106.85094220172</v>
          </cell>
          <cell r="Q31">
            <v>113.26314570609701</v>
          </cell>
          <cell r="R31">
            <v>127.912328654243</v>
          </cell>
          <cell r="S31">
            <v>106.307491692239</v>
          </cell>
          <cell r="T31">
            <v>106.94195553456601</v>
          </cell>
          <cell r="U31">
            <v>112.56371922981501</v>
          </cell>
          <cell r="V31">
            <v>122.34904950796199</v>
          </cell>
        </row>
        <row r="32">
          <cell r="O32">
            <v>105.63898677421901</v>
          </cell>
          <cell r="P32">
            <v>110.89855971301</v>
          </cell>
          <cell r="Q32">
            <v>119.674722420737</v>
          </cell>
          <cell r="R32">
            <v>132.20749250192699</v>
          </cell>
          <cell r="S32">
            <v>108.623430146895</v>
          </cell>
          <cell r="T32">
            <v>110.63840906124101</v>
          </cell>
          <cell r="U32">
            <v>116.91919146623999</v>
          </cell>
          <cell r="V32">
            <v>127.455386843393</v>
          </cell>
        </row>
        <row r="33">
          <cell r="O33">
            <v>109.959813249012</v>
          </cell>
          <cell r="P33">
            <v>116.660064963363</v>
          </cell>
          <cell r="Q33">
            <v>124.87074172568499</v>
          </cell>
          <cell r="R33">
            <v>140.68622220581599</v>
          </cell>
          <cell r="S33">
            <v>109.923548983546</v>
          </cell>
          <cell r="T33">
            <v>112.047829624748</v>
          </cell>
          <cell r="U33">
            <v>120.9454245128</v>
          </cell>
          <cell r="V33">
            <v>131.36584682214499</v>
          </cell>
        </row>
        <row r="34">
          <cell r="O34">
            <v>105.280627545461</v>
          </cell>
          <cell r="P34">
            <v>116.677686551056</v>
          </cell>
          <cell r="Q34">
            <v>124.320460252619</v>
          </cell>
          <cell r="R34">
            <v>142.59499828944101</v>
          </cell>
          <cell r="S34">
            <v>112.60728808387999</v>
          </cell>
          <cell r="T34">
            <v>112.24081131116399</v>
          </cell>
          <cell r="U34">
            <v>124.84941396712</v>
          </cell>
          <cell r="V34">
            <v>135.737236947328</v>
          </cell>
        </row>
        <row r="35">
          <cell r="O35">
            <v>120.229134364035</v>
          </cell>
          <cell r="P35">
            <v>119.53397979442801</v>
          </cell>
          <cell r="Q35">
            <v>135.55233409634701</v>
          </cell>
          <cell r="R35">
            <v>152.54439422504899</v>
          </cell>
          <cell r="S35">
            <v>116.22575925696501</v>
          </cell>
          <cell r="T35">
            <v>113.59760385569901</v>
          </cell>
          <cell r="U35">
            <v>128.72376154204801</v>
          </cell>
          <cell r="V35">
            <v>140.73712339888399</v>
          </cell>
        </row>
        <row r="36">
          <cell r="O36">
            <v>114.599933465322</v>
          </cell>
          <cell r="P36">
            <v>115.676003738261</v>
          </cell>
          <cell r="Q36">
            <v>144.88927524774601</v>
          </cell>
          <cell r="R36">
            <v>161.284942158078</v>
          </cell>
          <cell r="S36">
            <v>118.460933732198</v>
          </cell>
          <cell r="T36">
            <v>116.633639372332</v>
          </cell>
          <cell r="U36">
            <v>132.603452957261</v>
          </cell>
          <cell r="V36">
            <v>143.712297796146</v>
          </cell>
        </row>
        <row r="37">
          <cell r="O37">
            <v>122.62835373574499</v>
          </cell>
          <cell r="P37">
            <v>126.377206954352</v>
          </cell>
          <cell r="Q37">
            <v>145.57862970031999</v>
          </cell>
          <cell r="R37">
            <v>161.38260990018401</v>
          </cell>
          <cell r="S37">
            <v>120.74530571517001</v>
          </cell>
          <cell r="T37">
            <v>120.596331185765</v>
          </cell>
          <cell r="U37">
            <v>138.071882417659</v>
          </cell>
          <cell r="V37">
            <v>146.713549030449</v>
          </cell>
        </row>
        <row r="38">
          <cell r="O38">
            <v>133.40911103321301</v>
          </cell>
          <cell r="P38">
            <v>128.49614617243901</v>
          </cell>
          <cell r="Q38">
            <v>153.520291604129</v>
          </cell>
          <cell r="R38">
            <v>170.65487147260501</v>
          </cell>
          <cell r="S38">
            <v>125.104126433868</v>
          </cell>
          <cell r="T38">
            <v>126.84473118897</v>
          </cell>
          <cell r="U38">
            <v>145.27519032541699</v>
          </cell>
          <cell r="V38">
            <v>153.79926004214099</v>
          </cell>
        </row>
        <row r="39">
          <cell r="O39">
            <v>125.58183353056199</v>
          </cell>
          <cell r="P39">
            <v>133.88488194331001</v>
          </cell>
          <cell r="Q39">
            <v>162.71826491018101</v>
          </cell>
          <cell r="R39">
            <v>175.147509525874</v>
          </cell>
          <cell r="S39">
            <v>129.90705613129199</v>
          </cell>
          <cell r="T39">
            <v>133.95256570147399</v>
          </cell>
          <cell r="U39">
            <v>152.170692862414</v>
          </cell>
          <cell r="V39">
            <v>162.73832974065499</v>
          </cell>
        </row>
        <row r="40">
          <cell r="O40">
            <v>135.88173837687299</v>
          </cell>
          <cell r="P40">
            <v>139.34154365511301</v>
          </cell>
          <cell r="Q40">
            <v>167.95315473131001</v>
          </cell>
          <cell r="R40">
            <v>185.099007853637</v>
          </cell>
          <cell r="S40">
            <v>134.55266695509999</v>
          </cell>
          <cell r="T40">
            <v>135.23773779731201</v>
          </cell>
          <cell r="U40">
            <v>155.56660343439299</v>
          </cell>
          <cell r="V40">
            <v>166.906027826696</v>
          </cell>
        </row>
        <row r="41">
          <cell r="O41">
            <v>139.97165980653901</v>
          </cell>
          <cell r="P41">
            <v>139.944386365886</v>
          </cell>
          <cell r="Q41">
            <v>172.10255613609201</v>
          </cell>
          <cell r="R41">
            <v>187.374127133511</v>
          </cell>
          <cell r="S41">
            <v>139.20282667878701</v>
          </cell>
          <cell r="T41">
            <v>136.02328313590601</v>
          </cell>
          <cell r="U41">
            <v>159.24234086794601</v>
          </cell>
          <cell r="V41">
            <v>168.51141367437199</v>
          </cell>
        </row>
        <row r="42">
          <cell r="O42">
            <v>150.58241791842099</v>
          </cell>
          <cell r="P42">
            <v>147.363225077603</v>
          </cell>
          <cell r="Q42">
            <v>187.52403600317999</v>
          </cell>
          <cell r="R42">
            <v>197.36248239903</v>
          </cell>
          <cell r="S42">
            <v>144.41597009473799</v>
          </cell>
          <cell r="T42">
            <v>143.85595491190301</v>
          </cell>
          <cell r="U42">
            <v>169.65205065056799</v>
          </cell>
          <cell r="V42">
            <v>174.43478421825</v>
          </cell>
        </row>
        <row r="43">
          <cell r="O43">
            <v>154.71033916978601</v>
          </cell>
          <cell r="P43">
            <v>152.48572616166101</v>
          </cell>
          <cell r="Q43">
            <v>199.67338141972701</v>
          </cell>
          <cell r="R43">
            <v>200.86539380514299</v>
          </cell>
          <cell r="S43">
            <v>150.61382346243099</v>
          </cell>
          <cell r="T43">
            <v>153.01995352818199</v>
          </cell>
          <cell r="U43">
            <v>182.25037089366899</v>
          </cell>
          <cell r="V43">
            <v>184.02185488338</v>
          </cell>
        </row>
        <row r="44">
          <cell r="O44">
            <v>158.417271791101</v>
          </cell>
          <cell r="P44">
            <v>152.83016259338601</v>
          </cell>
          <cell r="Q44">
            <v>202.54787150321101</v>
          </cell>
          <cell r="R44">
            <v>212.23760766464201</v>
          </cell>
          <cell r="S44">
            <v>155.642160430139</v>
          </cell>
          <cell r="T44">
            <v>156.33320323967601</v>
          </cell>
          <cell r="U44">
            <v>183.46022730950199</v>
          </cell>
          <cell r="V44">
            <v>190.00532200698501</v>
          </cell>
        </row>
        <row r="45">
          <cell r="O45">
            <v>166.755740501433</v>
          </cell>
          <cell r="P45">
            <v>164.239443507072</v>
          </cell>
          <cell r="Q45">
            <v>200.69723914495501</v>
          </cell>
          <cell r="R45">
            <v>207.13691571768899</v>
          </cell>
          <cell r="S45">
            <v>158.993508788301</v>
          </cell>
          <cell r="T45">
            <v>158.330243492162</v>
          </cell>
          <cell r="U45">
            <v>181.397563870179</v>
          </cell>
          <cell r="V45">
            <v>190.74443511094699</v>
          </cell>
        </row>
        <row r="46">
          <cell r="O46">
            <v>169.553929686289</v>
          </cell>
          <cell r="P46">
            <v>172.613400572654</v>
          </cell>
          <cell r="Q46">
            <v>211.11797419335599</v>
          </cell>
          <cell r="R46">
            <v>222.429407301125</v>
          </cell>
          <cell r="S46">
            <v>162.44284475970699</v>
          </cell>
          <cell r="T46">
            <v>163.20340111451401</v>
          </cell>
          <cell r="U46">
            <v>187.72296842008799</v>
          </cell>
          <cell r="V46">
            <v>190.55688472790399</v>
          </cell>
        </row>
        <row r="47">
          <cell r="O47">
            <v>184.58344378599801</v>
          </cell>
          <cell r="P47">
            <v>171.537528903381</v>
          </cell>
          <cell r="Q47">
            <v>224.14148083293301</v>
          </cell>
          <cell r="R47">
            <v>214.90899541377399</v>
          </cell>
          <cell r="S47">
            <v>166.02636375314199</v>
          </cell>
          <cell r="T47">
            <v>167.88588308351399</v>
          </cell>
          <cell r="U47">
            <v>193.30109160724601</v>
          </cell>
          <cell r="V47">
            <v>189.38279122003499</v>
          </cell>
        </row>
        <row r="48">
          <cell r="O48">
            <v>174.179714854281</v>
          </cell>
          <cell r="P48">
            <v>181.14497976128399</v>
          </cell>
          <cell r="Q48">
            <v>216.057259367054</v>
          </cell>
          <cell r="R48">
            <v>214.17247698596901</v>
          </cell>
          <cell r="S48">
            <v>166.17503365453101</v>
          </cell>
          <cell r="T48">
            <v>171.12298061312401</v>
          </cell>
          <cell r="U48">
            <v>189.477806661215</v>
          </cell>
          <cell r="V48">
            <v>186.87669152563601</v>
          </cell>
        </row>
        <row r="49">
          <cell r="O49">
            <v>189.24609694261699</v>
          </cell>
          <cell r="P49">
            <v>184.665872551239</v>
          </cell>
          <cell r="Q49">
            <v>217.716862448782</v>
          </cell>
          <cell r="R49">
            <v>213.953162195896</v>
          </cell>
          <cell r="S49">
            <v>164.978592169736</v>
          </cell>
          <cell r="T49">
            <v>173.32332879841701</v>
          </cell>
          <cell r="U49">
            <v>187.20484133688799</v>
          </cell>
          <cell r="V49">
            <v>186.931898754343</v>
          </cell>
        </row>
        <row r="50">
          <cell r="O50">
            <v>184.77778581476099</v>
          </cell>
          <cell r="P50">
            <v>191.684437354751</v>
          </cell>
          <cell r="Q50">
            <v>226.31551059906101</v>
          </cell>
          <cell r="R50">
            <v>217.42215486994499</v>
          </cell>
          <cell r="S50">
            <v>168.63994434143299</v>
          </cell>
          <cell r="T50">
            <v>175.446052184038</v>
          </cell>
          <cell r="U50">
            <v>194.094333359091</v>
          </cell>
          <cell r="V50">
            <v>191.91481406309501</v>
          </cell>
        </row>
        <row r="51">
          <cell r="O51">
            <v>200.25881691515201</v>
          </cell>
          <cell r="P51">
            <v>188.49132362763299</v>
          </cell>
          <cell r="Q51">
            <v>237.75635093377801</v>
          </cell>
          <cell r="R51">
            <v>228.699873481705</v>
          </cell>
          <cell r="S51">
            <v>175.53521875976301</v>
          </cell>
          <cell r="T51">
            <v>178.21881824254501</v>
          </cell>
          <cell r="U51">
            <v>199.45998786209901</v>
          </cell>
          <cell r="V51">
            <v>196.69723553460099</v>
          </cell>
        </row>
        <row r="52">
          <cell r="O52">
            <v>194.11977044875201</v>
          </cell>
          <cell r="P52">
            <v>185.90472887671601</v>
          </cell>
          <cell r="Q52">
            <v>243.03268562376499</v>
          </cell>
          <cell r="R52">
            <v>233.043694619278</v>
          </cell>
          <cell r="S52">
            <v>173.39282102442201</v>
          </cell>
          <cell r="T52">
            <v>178.680495858678</v>
          </cell>
          <cell r="U52">
            <v>194.26059196380601</v>
          </cell>
          <cell r="V52">
            <v>190.16606347034599</v>
          </cell>
        </row>
        <row r="53">
          <cell r="O53">
            <v>189.649821281859</v>
          </cell>
          <cell r="P53">
            <v>200.376764654673</v>
          </cell>
          <cell r="Q53">
            <v>226.47169149772901</v>
          </cell>
          <cell r="R53">
            <v>219.01842441496501</v>
          </cell>
          <cell r="S53">
            <v>166.071037117081</v>
          </cell>
          <cell r="T53">
            <v>175.74690786271901</v>
          </cell>
          <cell r="U53">
            <v>186.90112293962699</v>
          </cell>
          <cell r="V53">
            <v>179.96056882902101</v>
          </cell>
        </row>
        <row r="54">
          <cell r="O54">
            <v>187.323315930413</v>
          </cell>
          <cell r="P54">
            <v>191.64413916804801</v>
          </cell>
          <cell r="Q54">
            <v>225.85505305172001</v>
          </cell>
          <cell r="R54">
            <v>214.25724936483999</v>
          </cell>
          <cell r="S54">
            <v>163.66841632234099</v>
          </cell>
          <cell r="T54">
            <v>172.750678899397</v>
          </cell>
          <cell r="U54">
            <v>184.316107059866</v>
          </cell>
          <cell r="V54">
            <v>176.23518857000801</v>
          </cell>
        </row>
        <row r="55">
          <cell r="O55">
            <v>189.87361701988701</v>
          </cell>
          <cell r="P55">
            <v>188.70164240461801</v>
          </cell>
          <cell r="Q55">
            <v>231.780791571854</v>
          </cell>
          <cell r="R55">
            <v>209.50190646043899</v>
          </cell>
          <cell r="S55">
            <v>162.64610334630601</v>
          </cell>
          <cell r="T55">
            <v>171.647053515598</v>
          </cell>
          <cell r="U55">
            <v>181.55852769021399</v>
          </cell>
          <cell r="V55">
            <v>174.327450180867</v>
          </cell>
        </row>
        <row r="56">
          <cell r="O56">
            <v>196.02022889681999</v>
          </cell>
          <cell r="P56">
            <v>192.96429675697499</v>
          </cell>
          <cell r="Q56">
            <v>210.36615725214801</v>
          </cell>
          <cell r="R56">
            <v>212.63558083820999</v>
          </cell>
          <cell r="S56">
            <v>154.16839747409799</v>
          </cell>
          <cell r="T56">
            <v>165.37587632229199</v>
          </cell>
          <cell r="U56">
            <v>169.38574265061101</v>
          </cell>
          <cell r="V56">
            <v>166.01932281613799</v>
          </cell>
        </row>
        <row r="57">
          <cell r="O57">
            <v>172.12766724622199</v>
          </cell>
          <cell r="P57">
            <v>171.436404044889</v>
          </cell>
          <cell r="Q57">
            <v>222.497163608823</v>
          </cell>
          <cell r="R57">
            <v>212.988980576003</v>
          </cell>
          <cell r="S57">
            <v>142.28733757109001</v>
          </cell>
          <cell r="T57">
            <v>154.30014208075499</v>
          </cell>
          <cell r="U57">
            <v>156.82927482443199</v>
          </cell>
          <cell r="V57">
            <v>156.30355709303899</v>
          </cell>
        </row>
        <row r="58">
          <cell r="O58">
            <v>153.01599853300399</v>
          </cell>
          <cell r="P58">
            <v>157.41544194556101</v>
          </cell>
          <cell r="Q58">
            <v>197.05407262096799</v>
          </cell>
          <cell r="R58">
            <v>197.85929450824301</v>
          </cell>
          <cell r="S58">
            <v>131.633522074615</v>
          </cell>
          <cell r="T58">
            <v>143.24439576411999</v>
          </cell>
          <cell r="U58">
            <v>151.68465514083999</v>
          </cell>
          <cell r="V58">
            <v>148.50921801992001</v>
          </cell>
        </row>
        <row r="59">
          <cell r="O59">
            <v>145.82441824490499</v>
          </cell>
          <cell r="P59">
            <v>153.51147274373801</v>
          </cell>
          <cell r="Q59">
            <v>197.701063077371</v>
          </cell>
          <cell r="R59">
            <v>192.20694445535199</v>
          </cell>
          <cell r="S59">
            <v>122.122751349559</v>
          </cell>
          <cell r="T59">
            <v>136.081522568049</v>
          </cell>
          <cell r="U59">
            <v>148.50684125432099</v>
          </cell>
          <cell r="V59">
            <v>137.81859348554599</v>
          </cell>
        </row>
        <row r="60">
          <cell r="O60">
            <v>137.75551993895201</v>
          </cell>
          <cell r="P60">
            <v>140.680870491295</v>
          </cell>
          <cell r="Q60">
            <v>184.42658300059699</v>
          </cell>
          <cell r="R60">
            <v>178.04246185073799</v>
          </cell>
          <cell r="S60">
            <v>120.72559468342099</v>
          </cell>
          <cell r="T60">
            <v>133.18027004475999</v>
          </cell>
          <cell r="U60">
            <v>145.15375951487101</v>
          </cell>
          <cell r="V60">
            <v>128.97544377258799</v>
          </cell>
        </row>
        <row r="61">
          <cell r="O61">
            <v>129.01009320662601</v>
          </cell>
          <cell r="P61">
            <v>136.590955495298</v>
          </cell>
          <cell r="Q61">
            <v>173.50235390368701</v>
          </cell>
          <cell r="R61">
            <v>162.59695692731299</v>
          </cell>
          <cell r="S61">
            <v>122.35056605529</v>
          </cell>
          <cell r="T61">
            <v>129.70437754921599</v>
          </cell>
          <cell r="U61">
            <v>141.284404849411</v>
          </cell>
          <cell r="V61">
            <v>126.04491671660701</v>
          </cell>
        </row>
        <row r="62">
          <cell r="O62">
            <v>144.36658923064201</v>
          </cell>
          <cell r="P62">
            <v>129.25361807947201</v>
          </cell>
          <cell r="Q62">
            <v>187.529791985619</v>
          </cell>
          <cell r="R62">
            <v>174.78254455308101</v>
          </cell>
          <cell r="S62">
            <v>118.686192329345</v>
          </cell>
          <cell r="T62">
            <v>127.667304500163</v>
          </cell>
          <cell r="U62">
            <v>137.19025831911401</v>
          </cell>
          <cell r="V62">
            <v>126.484351373734</v>
          </cell>
        </row>
        <row r="63">
          <cell r="O63">
            <v>134.856322123805</v>
          </cell>
          <cell r="P63">
            <v>138.39148580374899</v>
          </cell>
          <cell r="Q63">
            <v>157.56708608665701</v>
          </cell>
          <cell r="R63">
            <v>164.40718750068299</v>
          </cell>
          <cell r="S63">
            <v>113.53919237014701</v>
          </cell>
          <cell r="T63">
            <v>128.99210141315001</v>
          </cell>
          <cell r="U63">
            <v>132.47982834068799</v>
          </cell>
          <cell r="V63">
            <v>125.436657642108</v>
          </cell>
        </row>
        <row r="64">
          <cell r="O64">
            <v>131.60025406187</v>
          </cell>
          <cell r="P64">
            <v>119.54852212635799</v>
          </cell>
          <cell r="Q64">
            <v>168.40236449077</v>
          </cell>
          <cell r="R64">
            <v>176.04751389099599</v>
          </cell>
          <cell r="S64">
            <v>111.119486570231</v>
          </cell>
          <cell r="T64">
            <v>125.289950791083</v>
          </cell>
          <cell r="U64">
            <v>132.295935962328</v>
          </cell>
          <cell r="V64">
            <v>125.82739523682299</v>
          </cell>
        </row>
        <row r="65">
          <cell r="O65">
            <v>138.141905500863</v>
          </cell>
          <cell r="P65">
            <v>136.36908640802201</v>
          </cell>
          <cell r="Q65">
            <v>174.63564166131599</v>
          </cell>
          <cell r="R65">
            <v>182.05618439467901</v>
          </cell>
          <cell r="S65">
            <v>109.092378462583</v>
          </cell>
          <cell r="T65">
            <v>118.279902088848</v>
          </cell>
          <cell r="U65">
            <v>133.859591200057</v>
          </cell>
          <cell r="V65">
            <v>128.70793392892</v>
          </cell>
        </row>
        <row r="66">
          <cell r="O66">
            <v>129.950852833395</v>
          </cell>
          <cell r="P66">
            <v>120.916893134085</v>
          </cell>
          <cell r="Q66">
            <v>179.04702610689199</v>
          </cell>
          <cell r="R66">
            <v>173.359101499921</v>
          </cell>
          <cell r="S66">
            <v>107.146968732396</v>
          </cell>
          <cell r="T66">
            <v>118.126004869844</v>
          </cell>
          <cell r="U66">
            <v>131.91016616205599</v>
          </cell>
          <cell r="V66">
            <v>132.17816415407401</v>
          </cell>
        </row>
        <row r="67">
          <cell r="O67">
            <v>139.59639458697899</v>
          </cell>
          <cell r="P67">
            <v>132.523456917651</v>
          </cell>
          <cell r="Q67">
            <v>170.45242568722401</v>
          </cell>
          <cell r="R67">
            <v>183.424109727901</v>
          </cell>
          <cell r="S67">
            <v>108.69470154091501</v>
          </cell>
          <cell r="T67">
            <v>123.02350069558599</v>
          </cell>
          <cell r="U67">
            <v>129.71191898932099</v>
          </cell>
          <cell r="V67">
            <v>136.469607573762</v>
          </cell>
        </row>
        <row r="68">
          <cell r="O68">
            <v>136.55153189208701</v>
          </cell>
          <cell r="P68">
            <v>135.49844905230501</v>
          </cell>
          <cell r="Q68">
            <v>175.46399764050801</v>
          </cell>
          <cell r="R68">
            <v>186.75212307374201</v>
          </cell>
          <cell r="S68">
            <v>110.400697694806</v>
          </cell>
          <cell r="T68">
            <v>122.775511749061</v>
          </cell>
          <cell r="U68">
            <v>130.229334515598</v>
          </cell>
          <cell r="V68">
            <v>140.61463479962899</v>
          </cell>
        </row>
        <row r="69">
          <cell r="O69">
            <v>143.79349835672099</v>
          </cell>
          <cell r="P69">
            <v>124.81855547779</v>
          </cell>
          <cell r="Q69">
            <v>178.149685907638</v>
          </cell>
          <cell r="R69">
            <v>193.50394997547099</v>
          </cell>
          <cell r="S69">
            <v>109.040309081873</v>
          </cell>
          <cell r="T69">
            <v>118.644208955243</v>
          </cell>
          <cell r="U69">
            <v>131.29641831727099</v>
          </cell>
          <cell r="V69">
            <v>143.24276861805001</v>
          </cell>
        </row>
        <row r="70">
          <cell r="O70">
            <v>129.35471648887199</v>
          </cell>
          <cell r="P70">
            <v>134.72662888523899</v>
          </cell>
          <cell r="Q70">
            <v>179.616801376674</v>
          </cell>
          <cell r="R70">
            <v>194.71093753987401</v>
          </cell>
          <cell r="S70">
            <v>107.503171850082</v>
          </cell>
          <cell r="T70">
            <v>118.335170830157</v>
          </cell>
          <cell r="U70">
            <v>131.85746942113599</v>
          </cell>
          <cell r="V70">
            <v>145.50273382736</v>
          </cell>
        </row>
        <row r="71">
          <cell r="O71">
            <v>153.29203603567601</v>
          </cell>
          <cell r="P71">
            <v>124.25449506675901</v>
          </cell>
          <cell r="Q71">
            <v>191.63601472018499</v>
          </cell>
          <cell r="R71">
            <v>201.06838090403801</v>
          </cell>
          <cell r="S71">
            <v>107.679980086059</v>
          </cell>
          <cell r="T71">
            <v>120.493843004632</v>
          </cell>
          <cell r="U71">
            <v>134.16657320098301</v>
          </cell>
          <cell r="V71">
            <v>149.634936385722</v>
          </cell>
        </row>
        <row r="72">
          <cell r="O72">
            <v>145.23701042045701</v>
          </cell>
          <cell r="P72">
            <v>125.47317266657799</v>
          </cell>
          <cell r="Q72">
            <v>184.38702501471701</v>
          </cell>
          <cell r="R72">
            <v>198.746967711889</v>
          </cell>
          <cell r="S72">
            <v>110.717841403975</v>
          </cell>
          <cell r="T72">
            <v>123.377764462049</v>
          </cell>
          <cell r="U72">
            <v>136.70834802898599</v>
          </cell>
          <cell r="V72">
            <v>155.37910621883901</v>
          </cell>
        </row>
        <row r="73">
          <cell r="O73">
            <v>155.15245498774701</v>
          </cell>
          <cell r="P73">
            <v>139.667815440456</v>
          </cell>
          <cell r="Q73">
            <v>192.65475047522</v>
          </cell>
          <cell r="R73">
            <v>208.36694425573</v>
          </cell>
          <cell r="S73">
            <v>113.735857122239</v>
          </cell>
          <cell r="T73">
            <v>124.223924052122</v>
          </cell>
          <cell r="U73">
            <v>137.63360904245201</v>
          </cell>
          <cell r="V73">
            <v>159.52732480986799</v>
          </cell>
        </row>
        <row r="74">
          <cell r="O74">
            <v>149.96209238877799</v>
          </cell>
          <cell r="P74">
            <v>121.52870956975499</v>
          </cell>
          <cell r="Q74">
            <v>191.170944188551</v>
          </cell>
          <cell r="R74">
            <v>212.51481958587701</v>
          </cell>
          <cell r="S74">
            <v>115.01434631944301</v>
          </cell>
          <cell r="T74">
            <v>124.99901143829599</v>
          </cell>
          <cell r="U74">
            <v>140.98767928520999</v>
          </cell>
          <cell r="V74">
            <v>163.10626590368801</v>
          </cell>
        </row>
        <row r="75">
          <cell r="O75">
            <v>161.467610743497</v>
          </cell>
          <cell r="P75">
            <v>134.69039274724199</v>
          </cell>
          <cell r="Q75">
            <v>202.408037847006</v>
          </cell>
          <cell r="R75">
            <v>225.42744773351001</v>
          </cell>
          <cell r="S75">
            <v>116.43594093214701</v>
          </cell>
          <cell r="T75">
            <v>129.161966754302</v>
          </cell>
          <cell r="U75">
            <v>149.326405608019</v>
          </cell>
          <cell r="V75">
            <v>169.738718440968</v>
          </cell>
        </row>
        <row r="76">
          <cell r="O76">
            <v>154.87095624224099</v>
          </cell>
          <cell r="P76">
            <v>138.974340939515</v>
          </cell>
          <cell r="Q76">
            <v>215.89103074529001</v>
          </cell>
          <cell r="R76">
            <v>231.96840004672799</v>
          </cell>
          <cell r="S76">
            <v>119.063467042257</v>
          </cell>
          <cell r="T76">
            <v>133.41564785024499</v>
          </cell>
          <cell r="U76">
            <v>152.64752517339599</v>
          </cell>
          <cell r="V76">
            <v>176.23789760168401</v>
          </cell>
        </row>
        <row r="77">
          <cell r="O77">
            <v>160.82201213979599</v>
          </cell>
          <cell r="P77">
            <v>143.09522898697799</v>
          </cell>
          <cell r="Q77">
            <v>222.63917249048899</v>
          </cell>
          <cell r="R77">
            <v>243.261544441605</v>
          </cell>
          <cell r="S77">
            <v>122.05109123041299</v>
          </cell>
          <cell r="T77">
            <v>135.249068565708</v>
          </cell>
          <cell r="U77">
            <v>150.582611712681</v>
          </cell>
          <cell r="V77">
            <v>179.85198289206701</v>
          </cell>
        </row>
        <row r="78">
          <cell r="O78">
            <v>169.14283085715101</v>
          </cell>
          <cell r="P78">
            <v>151.807199208485</v>
          </cell>
          <cell r="Q78">
            <v>222.87101489948199</v>
          </cell>
          <cell r="R78">
            <v>250.310051626015</v>
          </cell>
          <cell r="S78">
            <v>125.901156772721</v>
          </cell>
          <cell r="T78">
            <v>139.45257723955999</v>
          </cell>
          <cell r="U78">
            <v>153.42062280265401</v>
          </cell>
          <cell r="V78">
            <v>185.80512273109201</v>
          </cell>
        </row>
        <row r="79">
          <cell r="O79">
            <v>173.16667033885599</v>
          </cell>
          <cell r="P79">
            <v>147.07373248240799</v>
          </cell>
          <cell r="Q79">
            <v>228.923397720764</v>
          </cell>
          <cell r="R79">
            <v>258.77929898166002</v>
          </cell>
          <cell r="S79">
            <v>131.25964415612299</v>
          </cell>
          <cell r="T79">
            <v>146.783914331745</v>
          </cell>
          <cell r="U79">
            <v>160.34365279722601</v>
          </cell>
          <cell r="V79">
            <v>196.200769103905</v>
          </cell>
        </row>
        <row r="80">
          <cell r="O80">
            <v>181.071907650127</v>
          </cell>
          <cell r="P80">
            <v>164.45295918149199</v>
          </cell>
          <cell r="Q80">
            <v>235.69131008636799</v>
          </cell>
          <cell r="R80">
            <v>258.74695101674303</v>
          </cell>
          <cell r="S80">
            <v>133.35301200080301</v>
          </cell>
          <cell r="T80">
            <v>150.67795537892201</v>
          </cell>
          <cell r="U80">
            <v>164.604837575327</v>
          </cell>
          <cell r="V80">
            <v>201.92842100182901</v>
          </cell>
        </row>
        <row r="81">
          <cell r="O81">
            <v>186.875607577376</v>
          </cell>
          <cell r="P81">
            <v>161.12763350867201</v>
          </cell>
          <cell r="Q81">
            <v>246.05082388148301</v>
          </cell>
          <cell r="R81">
            <v>282.70517398224899</v>
          </cell>
          <cell r="S81">
            <v>133.84964450360999</v>
          </cell>
          <cell r="T81">
            <v>151.30682990513299</v>
          </cell>
          <cell r="U81">
            <v>165.68157986776399</v>
          </cell>
          <cell r="V81">
            <v>202.555714060865</v>
          </cell>
        </row>
        <row r="82">
          <cell r="O82">
            <v>178.534208139361</v>
          </cell>
          <cell r="P82">
            <v>162.13714585090301</v>
          </cell>
          <cell r="Q82">
            <v>248.66255419267401</v>
          </cell>
          <cell r="R82">
            <v>285.71164476286901</v>
          </cell>
          <cell r="S82">
            <v>137.99676763343601</v>
          </cell>
          <cell r="T82">
            <v>154.89626575700001</v>
          </cell>
          <cell r="U82">
            <v>168.83557295452201</v>
          </cell>
          <cell r="V82">
            <v>208.21985051443701</v>
          </cell>
        </row>
        <row r="83">
          <cell r="O83">
            <v>186.794467982253</v>
          </cell>
          <cell r="P83">
            <v>173.56594199817499</v>
          </cell>
          <cell r="Q83">
            <v>247.25197152100699</v>
          </cell>
          <cell r="R83">
            <v>288.714694290068</v>
          </cell>
          <cell r="S83">
            <v>143.04532792585599</v>
          </cell>
          <cell r="T83">
            <v>161.750383816294</v>
          </cell>
          <cell r="U83">
            <v>172.77718545883999</v>
          </cell>
          <cell r="V83">
            <v>219.645124208965</v>
          </cell>
        </row>
        <row r="84">
          <cell r="O84">
            <v>193.68038228641899</v>
          </cell>
          <cell r="P84">
            <v>175.700274201545</v>
          </cell>
          <cell r="Q84">
            <v>262.302468859339</v>
          </cell>
          <cell r="R84">
            <v>307.07415444664798</v>
          </cell>
          <cell r="S84">
            <v>143.253122663146</v>
          </cell>
          <cell r="T84">
            <v>164.21383048833201</v>
          </cell>
          <cell r="U84">
            <v>173.86409253298399</v>
          </cell>
          <cell r="V84">
            <v>224.78709093330701</v>
          </cell>
        </row>
        <row r="85">
          <cell r="O85">
            <v>187.82876657342101</v>
          </cell>
          <cell r="P85">
            <v>174.53526049291</v>
          </cell>
          <cell r="Q85">
            <v>264.89815233443898</v>
          </cell>
          <cell r="R85">
            <v>302.06376191701497</v>
          </cell>
          <cell r="S85">
            <v>142.02565271851799</v>
          </cell>
          <cell r="T85">
            <v>163.23675529744901</v>
          </cell>
          <cell r="U85">
            <v>174.76827935163701</v>
          </cell>
          <cell r="V85">
            <v>224.41316674334999</v>
          </cell>
        </row>
        <row r="86">
          <cell r="O86">
            <v>200.46695379145899</v>
          </cell>
          <cell r="P86">
            <v>180.693252415519</v>
          </cell>
          <cell r="Q86">
            <v>267.61558409690099</v>
          </cell>
          <cell r="R86">
            <v>307.49058685894198</v>
          </cell>
          <cell r="S86">
            <v>144.438834383917</v>
          </cell>
          <cell r="T86">
            <v>168.18792011619101</v>
          </cell>
          <cell r="U86">
            <v>179.10326805950601</v>
          </cell>
          <cell r="V86">
            <v>231.69477691013901</v>
          </cell>
        </row>
        <row r="87">
          <cell r="O87">
            <v>204.21157971756699</v>
          </cell>
          <cell r="P87">
            <v>186.94956039835199</v>
          </cell>
          <cell r="Q87">
            <v>278.27026062063499</v>
          </cell>
          <cell r="R87">
            <v>338.08718787609899</v>
          </cell>
          <cell r="S87">
            <v>148.51041476276299</v>
          </cell>
          <cell r="T87">
            <v>177.42062567967</v>
          </cell>
          <cell r="U87">
            <v>184.698194853491</v>
          </cell>
          <cell r="V87">
            <v>245.772567319779</v>
          </cell>
        </row>
        <row r="88">
          <cell r="O88">
            <v>206.154989707357</v>
          </cell>
          <cell r="P88">
            <v>190.86010425577899</v>
          </cell>
          <cell r="Q88">
            <v>284.77982822662199</v>
          </cell>
          <cell r="R88">
            <v>322.013859989031</v>
          </cell>
          <cell r="S88">
            <v>152.75041516969901</v>
          </cell>
          <cell r="T88">
            <v>180.57651428436401</v>
          </cell>
          <cell r="U88">
            <v>188.711921294875</v>
          </cell>
          <cell r="V88">
            <v>251.96822093366299</v>
          </cell>
        </row>
        <row r="89">
          <cell r="O89">
            <v>206.168005491222</v>
          </cell>
          <cell r="P89">
            <v>201.390584498961</v>
          </cell>
          <cell r="Q89">
            <v>298.22348283602702</v>
          </cell>
          <cell r="R89">
            <v>344.710706849762</v>
          </cell>
          <cell r="S89">
            <v>156.42778867613501</v>
          </cell>
          <cell r="T89">
            <v>180.591568570059</v>
          </cell>
          <cell r="U89">
            <v>192.46451678853401</v>
          </cell>
          <cell r="V89">
            <v>251.69939468533599</v>
          </cell>
        </row>
        <row r="90">
          <cell r="O90">
            <v>221.42158422410299</v>
          </cell>
          <cell r="P90">
            <v>207.99763403476899</v>
          </cell>
          <cell r="Q90">
            <v>302.40839554469102</v>
          </cell>
          <cell r="R90">
            <v>337.31621527944702</v>
          </cell>
          <cell r="S90">
            <v>162.15450934158801</v>
          </cell>
          <cell r="T90">
            <v>190.810339899795</v>
          </cell>
          <cell r="U90">
            <v>200.03332530192301</v>
          </cell>
          <cell r="V90">
            <v>260.65022995905599</v>
          </cell>
        </row>
        <row r="91">
          <cell r="O91">
            <v>211.136232557635</v>
          </cell>
          <cell r="P91">
            <v>223.78661661544399</v>
          </cell>
          <cell r="Q91">
            <v>301.40781502043399</v>
          </cell>
          <cell r="R91">
            <v>370.71396320179201</v>
          </cell>
          <cell r="S91">
            <v>169.22186755435999</v>
          </cell>
          <cell r="T91">
            <v>207.80602143001599</v>
          </cell>
          <cell r="U91">
            <v>209.17916198526501</v>
          </cell>
          <cell r="V91">
            <v>275.06153369635899</v>
          </cell>
        </row>
        <row r="92">
          <cell r="O92">
            <v>221.800935178716</v>
          </cell>
          <cell r="P92">
            <v>221.077748395984</v>
          </cell>
          <cell r="Q92">
            <v>315.81719678543402</v>
          </cell>
          <cell r="R92">
            <v>358.55464751704801</v>
          </cell>
          <cell r="S92">
            <v>169.730391869116</v>
          </cell>
          <cell r="T92">
            <v>212.119870861648</v>
          </cell>
          <cell r="U92">
            <v>210.88358610157599</v>
          </cell>
          <cell r="V92">
            <v>278.26732660924199</v>
          </cell>
        </row>
        <row r="93">
          <cell r="O93">
            <v>227.253247258144</v>
          </cell>
          <cell r="P93">
            <v>225.34267161453201</v>
          </cell>
          <cell r="Q93">
            <v>325.41790428861901</v>
          </cell>
          <cell r="R93">
            <v>367.28477112425799</v>
          </cell>
          <cell r="S93">
            <v>168.18944157719301</v>
          </cell>
          <cell r="T93">
            <v>208.03194250490299</v>
          </cell>
          <cell r="U93">
            <v>208.34742768738701</v>
          </cell>
          <cell r="V93">
            <v>275.831316815523</v>
          </cell>
        </row>
        <row r="94">
          <cell r="O94">
            <v>216.79765238358101</v>
          </cell>
          <cell r="P94">
            <v>239.267968803332</v>
          </cell>
          <cell r="Q94">
            <v>341.34719906795499</v>
          </cell>
          <cell r="R94">
            <v>377.92541820930001</v>
          </cell>
          <cell r="S94">
            <v>172.38329774899</v>
          </cell>
          <cell r="T94">
            <v>210.96906459653701</v>
          </cell>
          <cell r="U94">
            <v>208.60144342752099</v>
          </cell>
          <cell r="V94">
            <v>284.53083616221198</v>
          </cell>
        </row>
        <row r="95">
          <cell r="O95">
            <v>240.408444699527</v>
          </cell>
          <cell r="P95">
            <v>230.35811632362501</v>
          </cell>
          <cell r="Q95">
            <v>329.940165926296</v>
          </cell>
          <cell r="R95">
            <v>379.79689799450898</v>
          </cell>
          <cell r="S95">
            <v>178.32348099708901</v>
          </cell>
          <cell r="T95">
            <v>217.29166854136099</v>
          </cell>
          <cell r="U95">
            <v>209.877688328538</v>
          </cell>
          <cell r="V95">
            <v>299.44911661497099</v>
          </cell>
        </row>
        <row r="96">
          <cell r="O96">
            <v>240.73470035169001</v>
          </cell>
          <cell r="P96">
            <v>241.23600387939601</v>
          </cell>
          <cell r="Q96">
            <v>323.14252071137798</v>
          </cell>
          <cell r="R96">
            <v>379.44305689613799</v>
          </cell>
          <cell r="S96">
            <v>179.73125166828299</v>
          </cell>
          <cell r="T96">
            <v>222.886847525528</v>
          </cell>
          <cell r="U96">
            <v>211.40613269234399</v>
          </cell>
          <cell r="V96">
            <v>304.01997513035298</v>
          </cell>
        </row>
        <row r="97">
          <cell r="O97">
            <v>233.57453265145401</v>
          </cell>
          <cell r="P97">
            <v>242.925448915613</v>
          </cell>
          <cell r="Q97">
            <v>331.55561339525298</v>
          </cell>
          <cell r="R97">
            <v>385.39190824037001</v>
          </cell>
          <cell r="S97">
            <v>179.49353303846499</v>
          </cell>
          <cell r="T97">
            <v>226.97299037974199</v>
          </cell>
          <cell r="U97">
            <v>212.49836248585899</v>
          </cell>
          <cell r="V97">
            <v>302.291301105706</v>
          </cell>
        </row>
        <row r="98">
          <cell r="O98">
            <v>234.999015648979</v>
          </cell>
          <cell r="P98">
            <v>265.63305363032401</v>
          </cell>
          <cell r="Q98">
            <v>337.01307948036202</v>
          </cell>
          <cell r="R98">
            <v>389.87507730005098</v>
          </cell>
          <cell r="S98">
            <v>182.13109744933001</v>
          </cell>
          <cell r="T98">
            <v>230.83517010310999</v>
          </cell>
          <cell r="U98">
            <v>212.358564071193</v>
          </cell>
          <cell r="V98">
            <v>307.162262440929</v>
          </cell>
        </row>
        <row r="99">
          <cell r="O99">
            <v>247.091944164734</v>
          </cell>
          <cell r="P99">
            <v>242.44369590576699</v>
          </cell>
          <cell r="Q99">
            <v>351.02629676920299</v>
          </cell>
          <cell r="R99">
            <v>389.79633186851697</v>
          </cell>
          <cell r="S99">
            <v>185.47703832392301</v>
          </cell>
          <cell r="T99">
            <v>234.116982881572</v>
          </cell>
          <cell r="U99">
            <v>212.03827053104399</v>
          </cell>
          <cell r="V99">
            <v>317.16762145054599</v>
          </cell>
        </row>
        <row r="100">
          <cell r="O100">
            <v>259.25205235594501</v>
          </cell>
          <cell r="P100">
            <v>250.43823031208399</v>
          </cell>
          <cell r="Q100">
            <v>330.36090361059098</v>
          </cell>
          <cell r="R100">
            <v>406.52172241131302</v>
          </cell>
          <cell r="S100">
            <v>186.99677238471099</v>
          </cell>
          <cell r="T100">
            <v>237.10665738246499</v>
          </cell>
          <cell r="U100">
            <v>213.780949298232</v>
          </cell>
          <cell r="V100">
            <v>327.58238803220002</v>
          </cell>
        </row>
        <row r="101">
          <cell r="O101">
            <v>241.592360045867</v>
          </cell>
          <cell r="P101">
            <v>268.863623141044</v>
          </cell>
          <cell r="Q101">
            <v>324.00146129070498</v>
          </cell>
          <cell r="R101">
            <v>407.312392738315</v>
          </cell>
          <cell r="S101">
            <v>187.01306882780099</v>
          </cell>
          <cell r="T101">
            <v>241.19129588220201</v>
          </cell>
          <cell r="U101">
            <v>216.260819071615</v>
          </cell>
          <cell r="V101">
            <v>332.64011372123502</v>
          </cell>
        </row>
        <row r="102">
          <cell r="O102">
            <v>250.37289615325901</v>
          </cell>
          <cell r="P102">
            <v>246.77958068854301</v>
          </cell>
          <cell r="Q102">
            <v>330.95145776814798</v>
          </cell>
          <cell r="R102">
            <v>394.68491257250702</v>
          </cell>
          <cell r="S102">
            <v>186.02417224186399</v>
          </cell>
          <cell r="T102">
            <v>246.749174155031</v>
          </cell>
          <cell r="U102">
            <v>215.57397413600501</v>
          </cell>
          <cell r="V102">
            <v>332.20573706022998</v>
          </cell>
        </row>
        <row r="103">
          <cell r="O103">
            <v>233.72021690028501</v>
          </cell>
          <cell r="P103">
            <v>276.56104877276601</v>
          </cell>
          <cell r="Q103">
            <v>332.36660628609502</v>
          </cell>
          <cell r="R103">
            <v>379.90521881079599</v>
          </cell>
          <cell r="S103">
            <v>183.998589346073</v>
          </cell>
          <cell r="T103">
            <v>251.707757656995</v>
          </cell>
          <cell r="U103">
            <v>211.89777417517001</v>
          </cell>
          <cell r="V103">
            <v>330.457051948181</v>
          </cell>
        </row>
        <row r="104">
          <cell r="O104">
            <v>265.41048355308402</v>
          </cell>
          <cell r="P104">
            <v>273.987709357455</v>
          </cell>
          <cell r="Q104">
            <v>340.42912889913498</v>
          </cell>
          <cell r="R104">
            <v>397.78240648359201</v>
          </cell>
          <cell r="S104">
            <v>188.771180940785</v>
          </cell>
          <cell r="T104">
            <v>258.03953550508601</v>
          </cell>
          <cell r="U104">
            <v>214.748809589681</v>
          </cell>
          <cell r="V104">
            <v>343.533338971592</v>
          </cell>
        </row>
        <row r="105">
          <cell r="O105">
            <v>276.68814995664201</v>
          </cell>
          <cell r="P105">
            <v>287.63265699628698</v>
          </cell>
          <cell r="Q105">
            <v>347.99299856643802</v>
          </cell>
          <cell r="R105">
            <v>403.207549149665</v>
          </cell>
          <cell r="S105">
            <v>195.617267429131</v>
          </cell>
          <cell r="T105">
            <v>266.68005149168403</v>
          </cell>
          <cell r="U105">
            <v>223.170992599855</v>
          </cell>
          <cell r="V105">
            <v>363.181128330403</v>
          </cell>
        </row>
        <row r="106">
          <cell r="O106">
            <v>252.54283893102399</v>
          </cell>
          <cell r="P106">
            <v>301.14536258910402</v>
          </cell>
          <cell r="Q106">
            <v>365.77691460880499</v>
          </cell>
          <cell r="R106">
            <v>400.743493516851</v>
          </cell>
          <cell r="S106">
            <v>197.27432343326399</v>
          </cell>
          <cell r="T106">
            <v>277.72937942765998</v>
          </cell>
          <cell r="U106">
            <v>230.88879266768899</v>
          </cell>
          <cell r="V106">
            <v>377.85594341179899</v>
          </cell>
        </row>
        <row r="107">
          <cell r="O107">
            <v>268.69176193979803</v>
          </cell>
          <cell r="P107">
            <v>310.62043043323899</v>
          </cell>
          <cell r="Q107">
            <v>355.047517602413</v>
          </cell>
          <cell r="R107">
            <v>428.45154147864002</v>
          </cell>
          <cell r="S107">
            <v>202.174897926141</v>
          </cell>
          <cell r="T107">
            <v>293.36032487894897</v>
          </cell>
          <cell r="U107">
            <v>241.09389750798701</v>
          </cell>
          <cell r="V107">
            <v>401.216594464222</v>
          </cell>
        </row>
        <row r="108">
          <cell r="O108">
            <v>274.62580497028603</v>
          </cell>
          <cell r="P108">
            <v>331.14224202678702</v>
          </cell>
          <cell r="Q108">
            <v>364.43470350080099</v>
          </cell>
          <cell r="R108">
            <v>465.37585419264798</v>
          </cell>
          <cell r="S108">
            <v>211.16507618117001</v>
          </cell>
          <cell r="T108">
            <v>307.09220896174799</v>
          </cell>
          <cell r="U108">
            <v>250.785037310371</v>
          </cell>
          <cell r="V108">
            <v>424.31595615568301</v>
          </cell>
        </row>
        <row r="109">
          <cell r="O109">
            <v>281.84983841977601</v>
          </cell>
          <cell r="P109">
            <v>348.74817070592098</v>
          </cell>
          <cell r="Q109">
            <v>403.84800745542702</v>
          </cell>
          <cell r="R109">
            <v>453.88467723925203</v>
          </cell>
          <cell r="S109">
            <v>215.95884992938301</v>
          </cell>
          <cell r="T109">
            <v>316.75464588690102</v>
          </cell>
          <cell r="U109">
            <v>255.957410170114</v>
          </cell>
          <cell r="V109">
            <v>435.43684533706102</v>
          </cell>
        </row>
        <row r="110">
          <cell r="O110">
            <v>267.52488226616998</v>
          </cell>
          <cell r="P110">
            <v>356.10303539118303</v>
          </cell>
          <cell r="Q110">
            <v>365.43901445908699</v>
          </cell>
          <cell r="R110">
            <v>449.12445062601</v>
          </cell>
          <cell r="S110">
            <v>220.018441956202</v>
          </cell>
          <cell r="T110">
            <v>335.56787786016599</v>
          </cell>
          <cell r="U110">
            <v>261.61968732298101</v>
          </cell>
          <cell r="V110">
            <v>453.33206851200998</v>
          </cell>
        </row>
        <row r="111">
          <cell r="O111">
            <v>271.90706887091198</v>
          </cell>
          <cell r="P111">
            <v>375.10059110487703</v>
          </cell>
          <cell r="Q111">
            <v>391.75190502169602</v>
          </cell>
          <cell r="R111">
            <v>500.28031122553398</v>
          </cell>
          <cell r="S111">
            <v>230.694999420963</v>
          </cell>
          <cell r="T111">
            <v>361.594654874703</v>
          </cell>
          <cell r="U111">
            <v>269.03919472208401</v>
          </cell>
          <cell r="V111">
            <v>480.50744468471902</v>
          </cell>
        </row>
        <row r="112">
          <cell r="O112">
            <v>279.21989836168899</v>
          </cell>
          <cell r="P112">
            <v>390.924292369272</v>
          </cell>
          <cell r="Q112">
            <v>409.40286762023499</v>
          </cell>
          <cell r="R112">
            <v>443.88988894533497</v>
          </cell>
          <cell r="S112">
            <v>230.56253187719901</v>
          </cell>
          <cell r="T112">
            <v>363.740717095739</v>
          </cell>
          <cell r="U112">
            <v>269.43611146483897</v>
          </cell>
          <cell r="V112">
            <v>467.13003039489399</v>
          </cell>
        </row>
        <row r="113">
          <cell r="O113">
            <v>301.87445622276198</v>
          </cell>
          <cell r="P113">
            <v>391.74865866677101</v>
          </cell>
          <cell r="Q113">
            <v>401.00851626828103</v>
          </cell>
          <cell r="R113">
            <v>460.202260227593</v>
          </cell>
          <cell r="S113">
            <v>220.588800786435</v>
          </cell>
          <cell r="T113">
            <v>355.39283024607499</v>
          </cell>
          <cell r="U113">
            <v>266.81941524018902</v>
          </cell>
          <cell r="V113">
            <v>439.49673582621102</v>
          </cell>
        </row>
        <row r="114">
          <cell r="O114">
            <v>241.688465949727</v>
          </cell>
          <cell r="P114">
            <v>406.68255438064898</v>
          </cell>
          <cell r="Q114">
            <v>408.32161655206397</v>
          </cell>
          <cell r="R114">
            <v>423.76265650116898</v>
          </cell>
          <cell r="S114">
            <v>217.82262926516199</v>
          </cell>
          <cell r="T114">
            <v>364.837963785395</v>
          </cell>
          <cell r="U114">
            <v>267.65879368060803</v>
          </cell>
          <cell r="V114">
            <v>434.30272810824601</v>
          </cell>
        </row>
        <row r="115">
          <cell r="O115">
            <v>250.75739881051899</v>
          </cell>
          <cell r="P115">
            <v>396.043743724423</v>
          </cell>
          <cell r="Q115">
            <v>396.87336170023502</v>
          </cell>
          <cell r="R115">
            <v>424.25633737552198</v>
          </cell>
          <cell r="S115">
            <v>222.687962752099</v>
          </cell>
          <cell r="T115">
            <v>381.20631222384202</v>
          </cell>
          <cell r="U115">
            <v>272.46137562999598</v>
          </cell>
          <cell r="V115">
            <v>435.972762570025</v>
          </cell>
        </row>
        <row r="116">
          <cell r="O116">
            <v>253.255094138717</v>
          </cell>
          <cell r="P116">
            <v>410.15800927731698</v>
          </cell>
          <cell r="Q116">
            <v>400.76620317559099</v>
          </cell>
          <cell r="R116">
            <v>416.408404198212</v>
          </cell>
          <cell r="S116">
            <v>222.222591516976</v>
          </cell>
          <cell r="T116">
            <v>387.152985695599</v>
          </cell>
          <cell r="U116">
            <v>277.51795747059498</v>
          </cell>
          <cell r="V116">
            <v>435.72666451576799</v>
          </cell>
        </row>
        <row r="117">
          <cell r="O117">
            <v>217.26126407016801</v>
          </cell>
          <cell r="P117">
            <v>400.18444139489202</v>
          </cell>
          <cell r="Q117">
            <v>396.578471642708</v>
          </cell>
          <cell r="R117">
            <v>446.41695568610498</v>
          </cell>
          <cell r="S117">
            <v>215.508119804416</v>
          </cell>
          <cell r="T117">
            <v>386.45186828892599</v>
          </cell>
          <cell r="U117">
            <v>278.316875083475</v>
          </cell>
          <cell r="V117">
            <v>430.59942621236598</v>
          </cell>
        </row>
        <row r="118">
          <cell r="O118">
            <v>248.65411544933801</v>
          </cell>
          <cell r="P118">
            <v>424.57560103423901</v>
          </cell>
          <cell r="Q118">
            <v>420.06801137204297</v>
          </cell>
          <cell r="R118">
            <v>398.66045948331799</v>
          </cell>
          <cell r="S118">
            <v>215.20829525208899</v>
          </cell>
          <cell r="T118">
            <v>391.32963441046599</v>
          </cell>
          <cell r="U118">
            <v>279.52706629345698</v>
          </cell>
          <cell r="V118">
            <v>427.021456286741</v>
          </cell>
        </row>
        <row r="119">
          <cell r="O119">
            <v>220.40503313319601</v>
          </cell>
          <cell r="P119">
            <v>416.21675412935798</v>
          </cell>
          <cell r="Q119">
            <v>392.187918289972</v>
          </cell>
          <cell r="R119">
            <v>455.16686630321902</v>
          </cell>
          <cell r="S119">
            <v>216.613673083442</v>
          </cell>
          <cell r="T119">
            <v>400.08371791681299</v>
          </cell>
          <cell r="U119">
            <v>282.53706012784198</v>
          </cell>
          <cell r="V119">
            <v>423.33847796770601</v>
          </cell>
        </row>
        <row r="120">
          <cell r="O120">
            <v>219.50090869344601</v>
          </cell>
          <cell r="P120">
            <v>417.76938449880703</v>
          </cell>
          <cell r="Q120">
            <v>415.05198883993302</v>
          </cell>
          <cell r="R120">
            <v>404.56781066120698</v>
          </cell>
          <cell r="S120">
            <v>214.10075276022201</v>
          </cell>
          <cell r="T120">
            <v>406.72022057990898</v>
          </cell>
          <cell r="U120">
            <v>284.38143724239802</v>
          </cell>
          <cell r="V120">
            <v>419.11616634255</v>
          </cell>
        </row>
        <row r="121">
          <cell r="O121">
            <v>200.20390067822299</v>
          </cell>
          <cell r="P121">
            <v>435.68536855314301</v>
          </cell>
          <cell r="Q121">
            <v>395.06694107343702</v>
          </cell>
          <cell r="R121">
            <v>428.609028400037</v>
          </cell>
          <cell r="S121">
            <v>214.964384913864</v>
          </cell>
          <cell r="T121">
            <v>408.64073590007501</v>
          </cell>
          <cell r="U121">
            <v>284.95244215326102</v>
          </cell>
          <cell r="V121">
            <v>418.38825098138</v>
          </cell>
        </row>
        <row r="122">
          <cell r="O122">
            <v>239.80335691806999</v>
          </cell>
          <cell r="P122">
            <v>422.80676333965999</v>
          </cell>
          <cell r="Q122">
            <v>407.358101972432</v>
          </cell>
          <cell r="R122">
            <v>423.51785207429202</v>
          </cell>
          <cell r="S122">
            <v>217.07270419004001</v>
          </cell>
          <cell r="T122">
            <v>408.44142827701103</v>
          </cell>
          <cell r="U122">
            <v>283.92750310943097</v>
          </cell>
          <cell r="V122">
            <v>421.01598557166398</v>
          </cell>
        </row>
        <row r="123">
          <cell r="O123">
            <v>233.153294760346</v>
          </cell>
          <cell r="P123">
            <v>430.21168170754299</v>
          </cell>
          <cell r="Q123">
            <v>397.35885437342603</v>
          </cell>
          <cell r="R123">
            <v>412.29141558034598</v>
          </cell>
          <cell r="S123">
            <v>212.37840418922801</v>
          </cell>
          <cell r="T123">
            <v>409.62660225430699</v>
          </cell>
          <cell r="U123">
            <v>280.30026288445998</v>
          </cell>
          <cell r="V123">
            <v>423.95373049797399</v>
          </cell>
        </row>
      </sheetData>
      <sheetData sheetId="7">
        <row r="1">
          <cell r="P1" t="str">
            <v>U.S. Investment Grade Pair Count</v>
          </cell>
          <cell r="Q1" t="str">
            <v>U.S. General Commercial Pair Count</v>
          </cell>
          <cell r="S1" t="str">
            <v>U.S. Investment Grade Pair Volume</v>
          </cell>
          <cell r="T1" t="str">
            <v>U.S. General Commercial Pair Volume</v>
          </cell>
          <cell r="W1" t="str">
            <v>U.S. General Commercial Distress Pair %</v>
          </cell>
          <cell r="X1" t="str">
            <v>U.S. Investment Grade Distress Pair %</v>
          </cell>
        </row>
        <row r="2">
          <cell r="P2">
            <v>20</v>
          </cell>
          <cell r="Q2">
            <v>175</v>
          </cell>
          <cell r="S2">
            <v>239138456</v>
          </cell>
          <cell r="T2">
            <v>249717787</v>
          </cell>
        </row>
        <row r="3">
          <cell r="P3">
            <v>24</v>
          </cell>
          <cell r="Q3">
            <v>128</v>
          </cell>
          <cell r="S3">
            <v>382350256</v>
          </cell>
          <cell r="T3">
            <v>180246342</v>
          </cell>
        </row>
        <row r="4">
          <cell r="P4">
            <v>34</v>
          </cell>
          <cell r="Q4">
            <v>196</v>
          </cell>
          <cell r="S4">
            <v>392187934</v>
          </cell>
          <cell r="T4">
            <v>273855000</v>
          </cell>
        </row>
        <row r="5">
          <cell r="P5">
            <v>25</v>
          </cell>
          <cell r="Q5">
            <v>159</v>
          </cell>
          <cell r="S5">
            <v>250888500</v>
          </cell>
          <cell r="T5">
            <v>237154742</v>
          </cell>
        </row>
        <row r="6">
          <cell r="P6">
            <v>36</v>
          </cell>
          <cell r="Q6">
            <v>175</v>
          </cell>
          <cell r="S6">
            <v>796690240</v>
          </cell>
          <cell r="T6">
            <v>257719389</v>
          </cell>
        </row>
        <row r="7">
          <cell r="P7">
            <v>43</v>
          </cell>
          <cell r="Q7">
            <v>201</v>
          </cell>
          <cell r="S7">
            <v>496138017</v>
          </cell>
          <cell r="T7">
            <v>319121924</v>
          </cell>
        </row>
        <row r="8">
          <cell r="P8">
            <v>28</v>
          </cell>
          <cell r="Q8">
            <v>177</v>
          </cell>
          <cell r="S8">
            <v>460727450</v>
          </cell>
          <cell r="T8">
            <v>270686509</v>
          </cell>
        </row>
        <row r="9">
          <cell r="P9">
            <v>41</v>
          </cell>
          <cell r="Q9">
            <v>197</v>
          </cell>
          <cell r="S9">
            <v>724463506</v>
          </cell>
          <cell r="T9">
            <v>320089032</v>
          </cell>
        </row>
        <row r="10">
          <cell r="P10">
            <v>45</v>
          </cell>
          <cell r="Q10">
            <v>181</v>
          </cell>
          <cell r="S10">
            <v>974752614</v>
          </cell>
          <cell r="T10">
            <v>269204009</v>
          </cell>
        </row>
        <row r="11">
          <cell r="P11">
            <v>44</v>
          </cell>
          <cell r="Q11">
            <v>169</v>
          </cell>
          <cell r="S11">
            <v>507163420</v>
          </cell>
          <cell r="T11">
            <v>257250231</v>
          </cell>
        </row>
        <row r="12">
          <cell r="P12">
            <v>50</v>
          </cell>
          <cell r="Q12">
            <v>157</v>
          </cell>
          <cell r="S12">
            <v>1319838612</v>
          </cell>
          <cell r="T12">
            <v>239636971</v>
          </cell>
        </row>
        <row r="13">
          <cell r="P13">
            <v>95</v>
          </cell>
          <cell r="Q13">
            <v>237</v>
          </cell>
          <cell r="S13">
            <v>1710158089</v>
          </cell>
          <cell r="T13">
            <v>369879341</v>
          </cell>
        </row>
        <row r="14">
          <cell r="P14">
            <v>43</v>
          </cell>
          <cell r="Q14">
            <v>205</v>
          </cell>
          <cell r="S14">
            <v>838779465</v>
          </cell>
          <cell r="T14">
            <v>376350990</v>
          </cell>
        </row>
        <row r="15">
          <cell r="P15">
            <v>34</v>
          </cell>
          <cell r="Q15">
            <v>186</v>
          </cell>
          <cell r="S15">
            <v>506527265</v>
          </cell>
          <cell r="T15">
            <v>273760391</v>
          </cell>
        </row>
        <row r="16">
          <cell r="P16">
            <v>49</v>
          </cell>
          <cell r="Q16">
            <v>233</v>
          </cell>
          <cell r="S16">
            <v>539034040</v>
          </cell>
          <cell r="T16">
            <v>367893423</v>
          </cell>
        </row>
        <row r="17">
          <cell r="P17">
            <v>39</v>
          </cell>
          <cell r="Q17">
            <v>216</v>
          </cell>
          <cell r="S17">
            <v>808624604</v>
          </cell>
          <cell r="T17">
            <v>325658257</v>
          </cell>
        </row>
        <row r="18">
          <cell r="P18">
            <v>60</v>
          </cell>
          <cell r="Q18">
            <v>264</v>
          </cell>
          <cell r="S18">
            <v>652455557</v>
          </cell>
          <cell r="T18">
            <v>465222671</v>
          </cell>
        </row>
        <row r="19">
          <cell r="P19">
            <v>56</v>
          </cell>
          <cell r="Q19">
            <v>311</v>
          </cell>
          <cell r="S19">
            <v>755139395</v>
          </cell>
          <cell r="T19">
            <v>465089572</v>
          </cell>
        </row>
        <row r="20">
          <cell r="P20">
            <v>43</v>
          </cell>
          <cell r="Q20">
            <v>262</v>
          </cell>
          <cell r="S20">
            <v>519752992</v>
          </cell>
          <cell r="T20">
            <v>394268453</v>
          </cell>
        </row>
        <row r="21">
          <cell r="P21">
            <v>49</v>
          </cell>
          <cell r="Q21">
            <v>343</v>
          </cell>
          <cell r="S21">
            <v>616812241</v>
          </cell>
          <cell r="T21">
            <v>507698591</v>
          </cell>
        </row>
        <row r="22">
          <cell r="P22">
            <v>43</v>
          </cell>
          <cell r="Q22">
            <v>250</v>
          </cell>
          <cell r="S22">
            <v>512522617</v>
          </cell>
          <cell r="T22">
            <v>400382842</v>
          </cell>
        </row>
        <row r="23">
          <cell r="P23">
            <v>43</v>
          </cell>
          <cell r="Q23">
            <v>280</v>
          </cell>
          <cell r="S23">
            <v>429380500</v>
          </cell>
          <cell r="T23">
            <v>399345143</v>
          </cell>
        </row>
        <row r="24">
          <cell r="P24">
            <v>41</v>
          </cell>
          <cell r="Q24">
            <v>268</v>
          </cell>
          <cell r="S24">
            <v>467538930</v>
          </cell>
          <cell r="T24">
            <v>405903547</v>
          </cell>
        </row>
        <row r="25">
          <cell r="P25">
            <v>59</v>
          </cell>
          <cell r="Q25">
            <v>315</v>
          </cell>
          <cell r="S25">
            <v>1107852874</v>
          </cell>
          <cell r="T25">
            <v>470171706</v>
          </cell>
        </row>
        <row r="26">
          <cell r="P26">
            <v>40</v>
          </cell>
          <cell r="Q26">
            <v>292</v>
          </cell>
          <cell r="S26">
            <v>451358099</v>
          </cell>
          <cell r="T26">
            <v>390330500</v>
          </cell>
        </row>
        <row r="27">
          <cell r="P27">
            <v>26</v>
          </cell>
          <cell r="Q27">
            <v>253</v>
          </cell>
          <cell r="S27">
            <v>353632020</v>
          </cell>
          <cell r="T27">
            <v>370467539</v>
          </cell>
        </row>
        <row r="28">
          <cell r="P28">
            <v>62</v>
          </cell>
          <cell r="Q28">
            <v>305</v>
          </cell>
          <cell r="S28">
            <v>671112256</v>
          </cell>
          <cell r="T28">
            <v>474697484</v>
          </cell>
        </row>
        <row r="29">
          <cell r="P29">
            <v>37</v>
          </cell>
          <cell r="Q29">
            <v>329</v>
          </cell>
          <cell r="S29">
            <v>380774125</v>
          </cell>
          <cell r="T29">
            <v>504726667</v>
          </cell>
        </row>
        <row r="30">
          <cell r="P30">
            <v>61</v>
          </cell>
          <cell r="Q30">
            <v>412</v>
          </cell>
          <cell r="S30">
            <v>828738933</v>
          </cell>
          <cell r="T30">
            <v>600543413</v>
          </cell>
        </row>
        <row r="31">
          <cell r="P31">
            <v>72</v>
          </cell>
          <cell r="Q31">
            <v>359</v>
          </cell>
          <cell r="S31">
            <v>1067716117</v>
          </cell>
          <cell r="T31">
            <v>595791995</v>
          </cell>
        </row>
        <row r="32">
          <cell r="P32">
            <v>50</v>
          </cell>
          <cell r="Q32">
            <v>387</v>
          </cell>
          <cell r="S32">
            <v>587620855</v>
          </cell>
          <cell r="T32">
            <v>617660717</v>
          </cell>
        </row>
        <row r="33">
          <cell r="P33">
            <v>65</v>
          </cell>
          <cell r="Q33">
            <v>427</v>
          </cell>
          <cell r="S33">
            <v>912610993</v>
          </cell>
          <cell r="T33">
            <v>684869160</v>
          </cell>
        </row>
        <row r="34">
          <cell r="P34">
            <v>67</v>
          </cell>
          <cell r="Q34">
            <v>365</v>
          </cell>
          <cell r="S34">
            <v>1013434907</v>
          </cell>
          <cell r="T34">
            <v>586522537</v>
          </cell>
        </row>
        <row r="35">
          <cell r="P35">
            <v>67</v>
          </cell>
          <cell r="Q35">
            <v>394</v>
          </cell>
          <cell r="S35">
            <v>900270033</v>
          </cell>
          <cell r="T35">
            <v>587270458</v>
          </cell>
        </row>
        <row r="36">
          <cell r="P36">
            <v>70</v>
          </cell>
          <cell r="Q36">
            <v>329</v>
          </cell>
          <cell r="S36">
            <v>927305338</v>
          </cell>
          <cell r="T36">
            <v>535127973</v>
          </cell>
        </row>
        <row r="37">
          <cell r="P37">
            <v>112</v>
          </cell>
          <cell r="Q37">
            <v>475</v>
          </cell>
          <cell r="S37">
            <v>1845088576</v>
          </cell>
          <cell r="T37">
            <v>774142662</v>
          </cell>
        </row>
        <row r="38">
          <cell r="P38">
            <v>67</v>
          </cell>
          <cell r="Q38">
            <v>380</v>
          </cell>
          <cell r="S38">
            <v>901439945</v>
          </cell>
          <cell r="T38">
            <v>669338255</v>
          </cell>
        </row>
        <row r="39">
          <cell r="P39">
            <v>70</v>
          </cell>
          <cell r="Q39">
            <v>358</v>
          </cell>
          <cell r="S39">
            <v>1326807500</v>
          </cell>
          <cell r="T39">
            <v>611944016</v>
          </cell>
        </row>
        <row r="40">
          <cell r="P40">
            <v>72</v>
          </cell>
          <cell r="Q40">
            <v>399</v>
          </cell>
          <cell r="S40">
            <v>922576277</v>
          </cell>
          <cell r="T40">
            <v>715709773</v>
          </cell>
        </row>
        <row r="41">
          <cell r="P41">
            <v>79</v>
          </cell>
          <cell r="Q41">
            <v>466</v>
          </cell>
          <cell r="S41">
            <v>1235948374</v>
          </cell>
          <cell r="T41">
            <v>782338061</v>
          </cell>
        </row>
        <row r="42">
          <cell r="P42">
            <v>85</v>
          </cell>
          <cell r="Q42">
            <v>455</v>
          </cell>
          <cell r="S42">
            <v>1503403933</v>
          </cell>
          <cell r="T42">
            <v>728359829</v>
          </cell>
        </row>
        <row r="43">
          <cell r="P43">
            <v>75</v>
          </cell>
          <cell r="Q43">
            <v>482</v>
          </cell>
          <cell r="S43">
            <v>1224246520</v>
          </cell>
          <cell r="T43">
            <v>876673788</v>
          </cell>
        </row>
        <row r="44">
          <cell r="P44">
            <v>102</v>
          </cell>
          <cell r="Q44">
            <v>487</v>
          </cell>
          <cell r="S44">
            <v>1536407380</v>
          </cell>
          <cell r="T44">
            <v>888105520</v>
          </cell>
        </row>
        <row r="45">
          <cell r="P45">
            <v>91</v>
          </cell>
          <cell r="Q45">
            <v>508</v>
          </cell>
          <cell r="S45">
            <v>1662277943</v>
          </cell>
          <cell r="T45">
            <v>831072062</v>
          </cell>
        </row>
        <row r="46">
          <cell r="P46">
            <v>101</v>
          </cell>
          <cell r="Q46">
            <v>484</v>
          </cell>
          <cell r="S46">
            <v>1505831707</v>
          </cell>
          <cell r="T46">
            <v>854269403</v>
          </cell>
        </row>
        <row r="47">
          <cell r="P47">
            <v>106</v>
          </cell>
          <cell r="Q47">
            <v>554</v>
          </cell>
          <cell r="S47">
            <v>1479953541</v>
          </cell>
          <cell r="T47">
            <v>938690741</v>
          </cell>
        </row>
        <row r="48">
          <cell r="P48">
            <v>73</v>
          </cell>
          <cell r="Q48">
            <v>443</v>
          </cell>
          <cell r="S48">
            <v>1006206043</v>
          </cell>
          <cell r="T48">
            <v>778824608</v>
          </cell>
        </row>
        <row r="49">
          <cell r="P49">
            <v>174</v>
          </cell>
          <cell r="Q49">
            <v>633</v>
          </cell>
          <cell r="S49">
            <v>4153040397</v>
          </cell>
          <cell r="T49">
            <v>1087337950</v>
          </cell>
        </row>
        <row r="50">
          <cell r="P50">
            <v>101</v>
          </cell>
          <cell r="Q50">
            <v>529</v>
          </cell>
          <cell r="S50">
            <v>1210559658</v>
          </cell>
          <cell r="T50">
            <v>1080169687</v>
          </cell>
        </row>
        <row r="51">
          <cell r="P51">
            <v>83</v>
          </cell>
          <cell r="Q51">
            <v>438</v>
          </cell>
          <cell r="S51">
            <v>1598587596</v>
          </cell>
          <cell r="T51">
            <v>838562024</v>
          </cell>
        </row>
        <row r="52">
          <cell r="P52">
            <v>139</v>
          </cell>
          <cell r="Q52">
            <v>632</v>
          </cell>
          <cell r="S52">
            <v>1781095414</v>
          </cell>
          <cell r="T52">
            <v>1207773325</v>
          </cell>
        </row>
        <row r="53">
          <cell r="P53">
            <v>104</v>
          </cell>
          <cell r="Q53">
            <v>598</v>
          </cell>
          <cell r="S53">
            <v>2737578185</v>
          </cell>
          <cell r="T53">
            <v>1066527156</v>
          </cell>
        </row>
        <row r="54">
          <cell r="P54">
            <v>117</v>
          </cell>
          <cell r="Q54">
            <v>571</v>
          </cell>
          <cell r="S54">
            <v>1672906277</v>
          </cell>
          <cell r="T54">
            <v>1028785959</v>
          </cell>
        </row>
        <row r="55">
          <cell r="P55">
            <v>133</v>
          </cell>
          <cell r="Q55">
            <v>677</v>
          </cell>
          <cell r="S55">
            <v>2291463197</v>
          </cell>
          <cell r="T55">
            <v>1295430226</v>
          </cell>
        </row>
        <row r="56">
          <cell r="P56">
            <v>141</v>
          </cell>
          <cell r="Q56">
            <v>685</v>
          </cell>
          <cell r="S56">
            <v>2334377407</v>
          </cell>
          <cell r="T56">
            <v>1367999197</v>
          </cell>
        </row>
        <row r="57">
          <cell r="P57">
            <v>123</v>
          </cell>
          <cell r="Q57">
            <v>630</v>
          </cell>
          <cell r="S57">
            <v>3405245540</v>
          </cell>
          <cell r="T57">
            <v>1303910365</v>
          </cell>
        </row>
        <row r="58">
          <cell r="P58">
            <v>127</v>
          </cell>
          <cell r="Q58">
            <v>614</v>
          </cell>
          <cell r="S58">
            <v>3039758248</v>
          </cell>
          <cell r="T58">
            <v>1146979756</v>
          </cell>
        </row>
        <row r="59">
          <cell r="P59">
            <v>160</v>
          </cell>
          <cell r="Q59">
            <v>591</v>
          </cell>
          <cell r="S59">
            <v>2853153966</v>
          </cell>
          <cell r="T59">
            <v>1194219633</v>
          </cell>
        </row>
        <row r="60">
          <cell r="P60">
            <v>143</v>
          </cell>
          <cell r="Q60">
            <v>625</v>
          </cell>
          <cell r="S60">
            <v>2543656911</v>
          </cell>
          <cell r="T60">
            <v>1424290431</v>
          </cell>
        </row>
        <row r="61">
          <cell r="P61">
            <v>215</v>
          </cell>
          <cell r="Q61">
            <v>710</v>
          </cell>
          <cell r="S61">
            <v>4659836767</v>
          </cell>
          <cell r="T61">
            <v>1352058121</v>
          </cell>
        </row>
        <row r="62">
          <cell r="P62">
            <v>130</v>
          </cell>
          <cell r="Q62">
            <v>614</v>
          </cell>
          <cell r="S62">
            <v>2669660902</v>
          </cell>
          <cell r="T62">
            <v>1338000616</v>
          </cell>
        </row>
        <row r="63">
          <cell r="P63">
            <v>127</v>
          </cell>
          <cell r="Q63">
            <v>529</v>
          </cell>
          <cell r="S63">
            <v>2221027353</v>
          </cell>
          <cell r="T63">
            <v>1205906685</v>
          </cell>
        </row>
        <row r="64">
          <cell r="P64">
            <v>140</v>
          </cell>
          <cell r="Q64">
            <v>691</v>
          </cell>
          <cell r="S64">
            <v>3054543046</v>
          </cell>
          <cell r="T64">
            <v>1693500466</v>
          </cell>
        </row>
        <row r="65">
          <cell r="P65">
            <v>155</v>
          </cell>
          <cell r="Q65">
            <v>614</v>
          </cell>
          <cell r="S65">
            <v>3627210323</v>
          </cell>
          <cell r="T65">
            <v>1362285940</v>
          </cell>
        </row>
        <row r="66">
          <cell r="P66">
            <v>174</v>
          </cell>
          <cell r="Q66">
            <v>600</v>
          </cell>
          <cell r="S66">
            <v>3938192545</v>
          </cell>
          <cell r="T66">
            <v>1267094847</v>
          </cell>
        </row>
        <row r="67">
          <cell r="P67">
            <v>207</v>
          </cell>
          <cell r="Q67">
            <v>813</v>
          </cell>
          <cell r="S67">
            <v>3711938598</v>
          </cell>
          <cell r="T67">
            <v>2072872257</v>
          </cell>
        </row>
        <row r="68">
          <cell r="P68">
            <v>190</v>
          </cell>
          <cell r="Q68">
            <v>571</v>
          </cell>
          <cell r="S68">
            <v>4312913235</v>
          </cell>
          <cell r="T68">
            <v>1472216679</v>
          </cell>
        </row>
        <row r="69">
          <cell r="P69">
            <v>206</v>
          </cell>
          <cell r="Q69">
            <v>613</v>
          </cell>
          <cell r="S69">
            <v>4128252041</v>
          </cell>
          <cell r="T69">
            <v>1523778129</v>
          </cell>
        </row>
        <row r="70">
          <cell r="P70">
            <v>242</v>
          </cell>
          <cell r="Q70">
            <v>712</v>
          </cell>
          <cell r="S70">
            <v>6500445095</v>
          </cell>
          <cell r="T70">
            <v>1858348817</v>
          </cell>
        </row>
        <row r="71">
          <cell r="P71">
            <v>170</v>
          </cell>
          <cell r="Q71">
            <v>592</v>
          </cell>
          <cell r="S71">
            <v>3926740651</v>
          </cell>
          <cell r="T71">
            <v>1433528299</v>
          </cell>
        </row>
        <row r="72">
          <cell r="P72">
            <v>179</v>
          </cell>
          <cell r="Q72">
            <v>600</v>
          </cell>
          <cell r="S72">
            <v>5178484716</v>
          </cell>
          <cell r="T72">
            <v>1832719735</v>
          </cell>
        </row>
        <row r="73">
          <cell r="P73">
            <v>242</v>
          </cell>
          <cell r="Q73">
            <v>646</v>
          </cell>
          <cell r="S73">
            <v>5991170407</v>
          </cell>
          <cell r="T73">
            <v>1636629748</v>
          </cell>
        </row>
        <row r="74">
          <cell r="P74">
            <v>178</v>
          </cell>
          <cell r="Q74">
            <v>601</v>
          </cell>
          <cell r="S74">
            <v>3965509726</v>
          </cell>
          <cell r="T74">
            <v>1575066545</v>
          </cell>
        </row>
        <row r="75">
          <cell r="P75">
            <v>128</v>
          </cell>
          <cell r="Q75">
            <v>530</v>
          </cell>
          <cell r="S75">
            <v>3383891287</v>
          </cell>
          <cell r="T75">
            <v>1345712947</v>
          </cell>
        </row>
        <row r="76">
          <cell r="P76">
            <v>196</v>
          </cell>
          <cell r="Q76">
            <v>679</v>
          </cell>
          <cell r="S76">
            <v>4686615131</v>
          </cell>
          <cell r="T76">
            <v>1920812459</v>
          </cell>
        </row>
        <row r="77">
          <cell r="P77">
            <v>147</v>
          </cell>
          <cell r="Q77">
            <v>559</v>
          </cell>
          <cell r="S77">
            <v>4661619824</v>
          </cell>
          <cell r="T77">
            <v>1410676384</v>
          </cell>
        </row>
        <row r="78">
          <cell r="P78">
            <v>157</v>
          </cell>
          <cell r="Q78">
            <v>679</v>
          </cell>
          <cell r="S78">
            <v>3568877567</v>
          </cell>
          <cell r="T78">
            <v>2016159870</v>
          </cell>
        </row>
        <row r="79">
          <cell r="P79">
            <v>193</v>
          </cell>
          <cell r="Q79">
            <v>753</v>
          </cell>
          <cell r="S79">
            <v>5330455525</v>
          </cell>
          <cell r="T79">
            <v>2102044413</v>
          </cell>
        </row>
        <row r="80">
          <cell r="P80">
            <v>168</v>
          </cell>
          <cell r="Q80">
            <v>606</v>
          </cell>
          <cell r="S80">
            <v>3693544718</v>
          </cell>
          <cell r="T80">
            <v>1511933632</v>
          </cell>
        </row>
        <row r="81">
          <cell r="P81">
            <v>181</v>
          </cell>
          <cell r="Q81">
            <v>601</v>
          </cell>
          <cell r="S81">
            <v>5339958114</v>
          </cell>
          <cell r="T81">
            <v>1625345385</v>
          </cell>
        </row>
        <row r="82">
          <cell r="P82">
            <v>168</v>
          </cell>
          <cell r="Q82">
            <v>580</v>
          </cell>
          <cell r="S82">
            <v>6049651079</v>
          </cell>
          <cell r="T82">
            <v>1413756439</v>
          </cell>
        </row>
        <row r="83">
          <cell r="P83">
            <v>148</v>
          </cell>
          <cell r="Q83">
            <v>607</v>
          </cell>
          <cell r="S83">
            <v>3084116999</v>
          </cell>
          <cell r="T83">
            <v>1668064636</v>
          </cell>
        </row>
        <row r="84">
          <cell r="P84">
            <v>154</v>
          </cell>
          <cell r="Q84">
            <v>591</v>
          </cell>
          <cell r="S84">
            <v>3785619098</v>
          </cell>
          <cell r="T84">
            <v>1473260664</v>
          </cell>
        </row>
        <row r="85">
          <cell r="P85">
            <v>225</v>
          </cell>
          <cell r="Q85">
            <v>745</v>
          </cell>
          <cell r="S85">
            <v>7462056733</v>
          </cell>
          <cell r="T85">
            <v>1882616801</v>
          </cell>
        </row>
        <row r="86">
          <cell r="P86">
            <v>167</v>
          </cell>
          <cell r="Q86">
            <v>662</v>
          </cell>
          <cell r="S86">
            <v>6152612271</v>
          </cell>
          <cell r="T86">
            <v>1606680525</v>
          </cell>
        </row>
        <row r="87">
          <cell r="P87">
            <v>147</v>
          </cell>
          <cell r="Q87">
            <v>586</v>
          </cell>
          <cell r="S87">
            <v>3627177717</v>
          </cell>
          <cell r="T87">
            <v>1656210605</v>
          </cell>
        </row>
        <row r="88">
          <cell r="P88">
            <v>174</v>
          </cell>
          <cell r="Q88">
            <v>734</v>
          </cell>
          <cell r="S88">
            <v>5020283969</v>
          </cell>
          <cell r="T88">
            <v>1825044395</v>
          </cell>
        </row>
        <row r="89">
          <cell r="P89">
            <v>167</v>
          </cell>
          <cell r="Q89">
            <v>709</v>
          </cell>
          <cell r="S89">
            <v>4473294915</v>
          </cell>
          <cell r="T89">
            <v>1812660287</v>
          </cell>
        </row>
        <row r="90">
          <cell r="P90">
            <v>194</v>
          </cell>
          <cell r="Q90">
            <v>809</v>
          </cell>
          <cell r="S90">
            <v>5414311967</v>
          </cell>
          <cell r="T90">
            <v>2249067568</v>
          </cell>
        </row>
        <row r="91">
          <cell r="P91">
            <v>212</v>
          </cell>
          <cell r="Q91">
            <v>766</v>
          </cell>
          <cell r="S91">
            <v>6290414252</v>
          </cell>
          <cell r="T91">
            <v>1964226242</v>
          </cell>
        </row>
        <row r="92">
          <cell r="P92">
            <v>178</v>
          </cell>
          <cell r="Q92">
            <v>739</v>
          </cell>
          <cell r="S92">
            <v>5577155103</v>
          </cell>
          <cell r="T92">
            <v>1964088782</v>
          </cell>
        </row>
        <row r="93">
          <cell r="P93">
            <v>197</v>
          </cell>
          <cell r="Q93">
            <v>789</v>
          </cell>
          <cell r="S93">
            <v>5484354080</v>
          </cell>
          <cell r="T93">
            <v>2108069702</v>
          </cell>
        </row>
        <row r="94">
          <cell r="P94">
            <v>150</v>
          </cell>
          <cell r="Q94">
            <v>642</v>
          </cell>
          <cell r="S94">
            <v>3821565947</v>
          </cell>
          <cell r="T94">
            <v>1568691872</v>
          </cell>
        </row>
        <row r="95">
          <cell r="P95">
            <v>129</v>
          </cell>
          <cell r="Q95">
            <v>666</v>
          </cell>
          <cell r="S95">
            <v>3201910775</v>
          </cell>
          <cell r="T95">
            <v>1720574159</v>
          </cell>
        </row>
        <row r="96">
          <cell r="P96">
            <v>130</v>
          </cell>
          <cell r="Q96">
            <v>621</v>
          </cell>
          <cell r="S96">
            <v>3141790980</v>
          </cell>
          <cell r="T96">
            <v>1594816037</v>
          </cell>
        </row>
        <row r="97">
          <cell r="P97">
            <v>152</v>
          </cell>
          <cell r="Q97">
            <v>695</v>
          </cell>
          <cell r="S97">
            <v>5672350063</v>
          </cell>
          <cell r="T97">
            <v>1605524861</v>
          </cell>
        </row>
        <row r="98">
          <cell r="P98">
            <v>108</v>
          </cell>
          <cell r="Q98">
            <v>605</v>
          </cell>
          <cell r="S98">
            <v>2030360538</v>
          </cell>
          <cell r="T98">
            <v>1596932456</v>
          </cell>
          <cell r="W98">
            <v>1.4025245441795231E-2</v>
          </cell>
          <cell r="X98">
            <v>2.8050490883590462E-3</v>
          </cell>
        </row>
        <row r="99">
          <cell r="P99">
            <v>89</v>
          </cell>
          <cell r="Q99">
            <v>535</v>
          </cell>
          <cell r="S99">
            <v>2089991203</v>
          </cell>
          <cell r="T99">
            <v>1330542731</v>
          </cell>
          <cell r="W99">
            <v>2.403846153846154E-2</v>
          </cell>
          <cell r="X99">
            <v>4.807692307692308E-3</v>
          </cell>
        </row>
        <row r="100">
          <cell r="P100">
            <v>81</v>
          </cell>
          <cell r="Q100">
            <v>583</v>
          </cell>
          <cell r="S100">
            <v>1840646820</v>
          </cell>
          <cell r="T100">
            <v>1343258173</v>
          </cell>
          <cell r="W100">
            <v>3.0120481927710843E-2</v>
          </cell>
          <cell r="X100">
            <v>4.5180722891566263E-3</v>
          </cell>
        </row>
        <row r="101">
          <cell r="P101">
            <v>96</v>
          </cell>
          <cell r="Q101">
            <v>535</v>
          </cell>
          <cell r="S101">
            <v>1976877927</v>
          </cell>
          <cell r="T101">
            <v>1339791236</v>
          </cell>
          <cell r="W101">
            <v>2.2187004754358162E-2</v>
          </cell>
          <cell r="X101">
            <v>6.3391442155309036E-3</v>
          </cell>
        </row>
        <row r="102">
          <cell r="P102">
            <v>94</v>
          </cell>
          <cell r="Q102">
            <v>600</v>
          </cell>
          <cell r="S102">
            <v>1921288187</v>
          </cell>
          <cell r="T102">
            <v>1301493610</v>
          </cell>
          <cell r="W102">
            <v>1.7291066282420751E-2</v>
          </cell>
          <cell r="X102">
            <v>8.6455331412103754E-3</v>
          </cell>
        </row>
        <row r="103">
          <cell r="P103">
            <v>98</v>
          </cell>
          <cell r="Q103">
            <v>655</v>
          </cell>
          <cell r="S103">
            <v>5180759763</v>
          </cell>
          <cell r="T103">
            <v>1411502691</v>
          </cell>
          <cell r="W103">
            <v>3.1872509960159362E-2</v>
          </cell>
          <cell r="X103">
            <v>2.6560424966799467E-3</v>
          </cell>
        </row>
        <row r="104">
          <cell r="P104">
            <v>99</v>
          </cell>
          <cell r="Q104">
            <v>600</v>
          </cell>
          <cell r="S104">
            <v>1844059667</v>
          </cell>
          <cell r="T104">
            <v>1268640957</v>
          </cell>
          <cell r="W104">
            <v>2.4320457796852647E-2</v>
          </cell>
          <cell r="X104">
            <v>5.7224606580829757E-3</v>
          </cell>
        </row>
        <row r="105">
          <cell r="P105">
            <v>82</v>
          </cell>
          <cell r="Q105">
            <v>553</v>
          </cell>
          <cell r="S105">
            <v>1732268915</v>
          </cell>
          <cell r="T105">
            <v>1147317691</v>
          </cell>
          <cell r="W105">
            <v>4.5669291338582677E-2</v>
          </cell>
          <cell r="X105">
            <v>1.1023622047244094E-2</v>
          </cell>
        </row>
        <row r="106">
          <cell r="P106">
            <v>84</v>
          </cell>
          <cell r="Q106">
            <v>528</v>
          </cell>
          <cell r="S106">
            <v>2151659317</v>
          </cell>
          <cell r="T106">
            <v>1230798645</v>
          </cell>
          <cell r="W106">
            <v>6.3725490196078427E-2</v>
          </cell>
          <cell r="X106">
            <v>8.1699346405228763E-3</v>
          </cell>
        </row>
        <row r="107">
          <cell r="P107">
            <v>68</v>
          </cell>
          <cell r="Q107">
            <v>499</v>
          </cell>
          <cell r="S107">
            <v>1632693223</v>
          </cell>
          <cell r="T107">
            <v>1075495799</v>
          </cell>
          <cell r="W107">
            <v>7.0546737213403876E-2</v>
          </cell>
          <cell r="X107">
            <v>8.8183421516754845E-3</v>
          </cell>
        </row>
        <row r="108">
          <cell r="P108">
            <v>45</v>
          </cell>
          <cell r="Q108">
            <v>378</v>
          </cell>
          <cell r="S108">
            <v>459894996</v>
          </cell>
          <cell r="T108">
            <v>814148634</v>
          </cell>
          <cell r="W108">
            <v>6.3829787234042548E-2</v>
          </cell>
          <cell r="X108">
            <v>1.6548463356973995E-2</v>
          </cell>
        </row>
        <row r="109">
          <cell r="P109">
            <v>88</v>
          </cell>
          <cell r="Q109">
            <v>574</v>
          </cell>
          <cell r="S109">
            <v>1472714543</v>
          </cell>
          <cell r="T109">
            <v>1174879830</v>
          </cell>
          <cell r="W109">
            <v>6.6465256797583083E-2</v>
          </cell>
          <cell r="X109">
            <v>1.6616314199395771E-2</v>
          </cell>
        </row>
        <row r="110">
          <cell r="P110">
            <v>46</v>
          </cell>
          <cell r="Q110">
            <v>317</v>
          </cell>
          <cell r="S110">
            <v>645937110</v>
          </cell>
          <cell r="T110">
            <v>551238995</v>
          </cell>
          <cell r="W110">
            <v>0.13498622589531681</v>
          </cell>
          <cell r="X110">
            <v>2.7548209366391185E-2</v>
          </cell>
        </row>
        <row r="111">
          <cell r="P111">
            <v>34</v>
          </cell>
          <cell r="Q111">
            <v>331</v>
          </cell>
          <cell r="S111">
            <v>719442371</v>
          </cell>
          <cell r="T111">
            <v>565121148</v>
          </cell>
          <cell r="W111">
            <v>0.12054794520547946</v>
          </cell>
          <cell r="X111">
            <v>1.3698630136986301E-2</v>
          </cell>
        </row>
        <row r="112">
          <cell r="P112">
            <v>52</v>
          </cell>
          <cell r="Q112">
            <v>376</v>
          </cell>
          <cell r="S112">
            <v>809298045</v>
          </cell>
          <cell r="T112">
            <v>1041659340</v>
          </cell>
          <cell r="W112">
            <v>0.20327102803738317</v>
          </cell>
          <cell r="X112">
            <v>4.2056074766355138E-2</v>
          </cell>
        </row>
        <row r="113">
          <cell r="P113">
            <v>49</v>
          </cell>
          <cell r="Q113">
            <v>368</v>
          </cell>
          <cell r="S113">
            <v>633495751</v>
          </cell>
          <cell r="T113">
            <v>539646436</v>
          </cell>
          <cell r="W113">
            <v>0.19904076738609114</v>
          </cell>
          <cell r="X113">
            <v>2.8776978417266189E-2</v>
          </cell>
        </row>
        <row r="114">
          <cell r="P114">
            <v>34</v>
          </cell>
          <cell r="Q114">
            <v>406</v>
          </cell>
          <cell r="S114">
            <v>444031042</v>
          </cell>
          <cell r="T114">
            <v>616718847</v>
          </cell>
          <cell r="W114">
            <v>0.17499999999999999</v>
          </cell>
          <cell r="X114">
            <v>2.5000000000000001E-2</v>
          </cell>
        </row>
        <row r="115">
          <cell r="P115">
            <v>61</v>
          </cell>
          <cell r="Q115">
            <v>492</v>
          </cell>
          <cell r="S115">
            <v>1119754577</v>
          </cell>
          <cell r="T115">
            <v>785752002</v>
          </cell>
          <cell r="W115">
            <v>0.17721518987341772</v>
          </cell>
          <cell r="X115">
            <v>2.5316455696202531E-2</v>
          </cell>
        </row>
        <row r="116">
          <cell r="P116">
            <v>49</v>
          </cell>
          <cell r="Q116">
            <v>450</v>
          </cell>
          <cell r="S116">
            <v>1127062868</v>
          </cell>
          <cell r="T116">
            <v>767657869</v>
          </cell>
          <cell r="W116">
            <v>0.18837675350701402</v>
          </cell>
          <cell r="X116">
            <v>2.8056112224448898E-2</v>
          </cell>
        </row>
        <row r="117">
          <cell r="P117">
            <v>56</v>
          </cell>
          <cell r="Q117">
            <v>407</v>
          </cell>
          <cell r="S117">
            <v>466095776</v>
          </cell>
          <cell r="T117">
            <v>739789123</v>
          </cell>
          <cell r="W117">
            <v>0.2203023758099352</v>
          </cell>
          <cell r="X117">
            <v>3.6717062634989202E-2</v>
          </cell>
        </row>
        <row r="118">
          <cell r="P118">
            <v>71</v>
          </cell>
          <cell r="Q118">
            <v>451</v>
          </cell>
          <cell r="S118">
            <v>827733849</v>
          </cell>
          <cell r="T118">
            <v>724032113</v>
          </cell>
          <cell r="W118">
            <v>0.2049808429118774</v>
          </cell>
          <cell r="X118">
            <v>6.1302681992337162E-2</v>
          </cell>
        </row>
        <row r="119">
          <cell r="P119">
            <v>77</v>
          </cell>
          <cell r="Q119">
            <v>430</v>
          </cell>
          <cell r="S119">
            <v>998361217</v>
          </cell>
          <cell r="T119">
            <v>698731265</v>
          </cell>
          <cell r="W119">
            <v>0.21104536489151873</v>
          </cell>
          <cell r="X119">
            <v>6.9033530571992116E-2</v>
          </cell>
        </row>
        <row r="120">
          <cell r="P120">
            <v>68</v>
          </cell>
          <cell r="Q120">
            <v>400</v>
          </cell>
          <cell r="S120">
            <v>760258677</v>
          </cell>
          <cell r="T120">
            <v>691467329</v>
          </cell>
          <cell r="W120">
            <v>0.23076923076923078</v>
          </cell>
          <cell r="X120">
            <v>5.9829059829059832E-2</v>
          </cell>
        </row>
        <row r="121">
          <cell r="P121">
            <v>141</v>
          </cell>
          <cell r="Q121">
            <v>673</v>
          </cell>
          <cell r="S121">
            <v>1943757810</v>
          </cell>
          <cell r="T121">
            <v>1363238929</v>
          </cell>
          <cell r="W121">
            <v>0.20393120393120392</v>
          </cell>
          <cell r="X121">
            <v>6.0196560196560195E-2</v>
          </cell>
        </row>
        <row r="122">
          <cell r="P122">
            <v>56</v>
          </cell>
          <cell r="Q122">
            <v>434</v>
          </cell>
          <cell r="S122">
            <v>886142254</v>
          </cell>
          <cell r="T122">
            <v>740890530</v>
          </cell>
          <cell r="W122">
            <v>0.24693877551020407</v>
          </cell>
          <cell r="X122">
            <v>3.8775510204081633E-2</v>
          </cell>
        </row>
        <row r="123">
          <cell r="P123">
            <v>52</v>
          </cell>
          <cell r="Q123">
            <v>430</v>
          </cell>
          <cell r="S123">
            <v>1194182649</v>
          </cell>
          <cell r="T123">
            <v>773630534</v>
          </cell>
          <cell r="W123">
            <v>0.23651452282157676</v>
          </cell>
          <cell r="X123">
            <v>4.1493775933609957E-2</v>
          </cell>
        </row>
        <row r="124">
          <cell r="P124">
            <v>78</v>
          </cell>
          <cell r="Q124">
            <v>584</v>
          </cell>
          <cell r="S124">
            <v>1297420764</v>
          </cell>
          <cell r="T124">
            <v>982329679</v>
          </cell>
          <cell r="W124">
            <v>0.27945619335347432</v>
          </cell>
          <cell r="X124">
            <v>5.2870090634441085E-2</v>
          </cell>
        </row>
        <row r="125">
          <cell r="P125">
            <v>81</v>
          </cell>
          <cell r="Q125">
            <v>587</v>
          </cell>
          <cell r="S125">
            <v>953391503</v>
          </cell>
          <cell r="T125">
            <v>855536303</v>
          </cell>
          <cell r="W125">
            <v>0.28592814371257486</v>
          </cell>
          <cell r="X125">
            <v>5.089820359281437E-2</v>
          </cell>
        </row>
        <row r="126">
          <cell r="P126">
            <v>91</v>
          </cell>
          <cell r="Q126">
            <v>487</v>
          </cell>
          <cell r="S126">
            <v>1523271833</v>
          </cell>
          <cell r="T126">
            <v>700209178</v>
          </cell>
          <cell r="W126">
            <v>0.25951557093425603</v>
          </cell>
          <cell r="X126">
            <v>4.8442906574394463E-2</v>
          </cell>
        </row>
        <row r="127">
          <cell r="P127">
            <v>125</v>
          </cell>
          <cell r="Q127">
            <v>648</v>
          </cell>
          <cell r="S127">
            <v>2352553003</v>
          </cell>
          <cell r="T127">
            <v>994168881</v>
          </cell>
          <cell r="W127">
            <v>0.25743855109961189</v>
          </cell>
          <cell r="X127">
            <v>5.4333764553686936E-2</v>
          </cell>
        </row>
        <row r="128">
          <cell r="P128">
            <v>103</v>
          </cell>
          <cell r="Q128">
            <v>575</v>
          </cell>
          <cell r="S128">
            <v>1241562137</v>
          </cell>
          <cell r="T128">
            <v>1057490791</v>
          </cell>
          <cell r="W128">
            <v>0.25663716814159293</v>
          </cell>
          <cell r="X128">
            <v>6.047197640117994E-2</v>
          </cell>
        </row>
        <row r="129">
          <cell r="P129">
            <v>99</v>
          </cell>
          <cell r="Q129">
            <v>589</v>
          </cell>
          <cell r="S129">
            <v>1848619651</v>
          </cell>
          <cell r="T129">
            <v>931074786</v>
          </cell>
          <cell r="W129">
            <v>0.27906976744186046</v>
          </cell>
          <cell r="X129">
            <v>4.7965116279069769E-2</v>
          </cell>
        </row>
        <row r="130">
          <cell r="P130">
            <v>138</v>
          </cell>
          <cell r="Q130">
            <v>618</v>
          </cell>
          <cell r="S130">
            <v>3202378535</v>
          </cell>
          <cell r="T130">
            <v>978371270</v>
          </cell>
          <cell r="W130">
            <v>0.27116402116402116</v>
          </cell>
          <cell r="X130">
            <v>5.1587301587301584E-2</v>
          </cell>
        </row>
        <row r="131">
          <cell r="P131">
            <v>102</v>
          </cell>
          <cell r="Q131">
            <v>558</v>
          </cell>
          <cell r="S131">
            <v>2370289275</v>
          </cell>
          <cell r="T131">
            <v>954318367</v>
          </cell>
          <cell r="W131">
            <v>0.2818181818181818</v>
          </cell>
          <cell r="X131">
            <v>6.5151515151515155E-2</v>
          </cell>
        </row>
        <row r="132">
          <cell r="P132">
            <v>134</v>
          </cell>
          <cell r="Q132">
            <v>594</v>
          </cell>
          <cell r="S132">
            <v>2442919267</v>
          </cell>
          <cell r="T132">
            <v>1290964270</v>
          </cell>
          <cell r="W132">
            <v>0.26236263736263737</v>
          </cell>
          <cell r="X132">
            <v>6.8681318681318687E-2</v>
          </cell>
        </row>
        <row r="133">
          <cell r="P133">
            <v>224</v>
          </cell>
          <cell r="Q133">
            <v>989</v>
          </cell>
          <cell r="S133">
            <v>4295937521</v>
          </cell>
          <cell r="T133">
            <v>1913077262</v>
          </cell>
          <cell r="W133">
            <v>0.23742786479802144</v>
          </cell>
          <cell r="X133">
            <v>5.5234954657873044E-2</v>
          </cell>
        </row>
        <row r="134">
          <cell r="P134">
            <v>111</v>
          </cell>
          <cell r="Q134">
            <v>523</v>
          </cell>
          <cell r="S134">
            <v>1722818837</v>
          </cell>
          <cell r="T134">
            <v>849333347</v>
          </cell>
          <cell r="W134">
            <v>0.24447949526813881</v>
          </cell>
          <cell r="X134">
            <v>6.1514195583596214E-2</v>
          </cell>
        </row>
        <row r="135">
          <cell r="P135">
            <v>108</v>
          </cell>
          <cell r="Q135">
            <v>509</v>
          </cell>
          <cell r="S135">
            <v>2804671579</v>
          </cell>
          <cell r="T135">
            <v>736013104</v>
          </cell>
          <cell r="W135">
            <v>0.25283630470016205</v>
          </cell>
          <cell r="X135">
            <v>6.4829821717990274E-2</v>
          </cell>
        </row>
        <row r="136">
          <cell r="P136">
            <v>133</v>
          </cell>
          <cell r="Q136">
            <v>803</v>
          </cell>
          <cell r="S136">
            <v>2035548475</v>
          </cell>
          <cell r="T136">
            <v>1274642891</v>
          </cell>
          <cell r="W136">
            <v>0.29380341880341881</v>
          </cell>
          <cell r="X136">
            <v>7.4786324786324784E-2</v>
          </cell>
        </row>
        <row r="137">
          <cell r="P137">
            <v>144</v>
          </cell>
          <cell r="Q137">
            <v>734</v>
          </cell>
          <cell r="S137">
            <v>2388049104</v>
          </cell>
          <cell r="T137">
            <v>1171222047</v>
          </cell>
          <cell r="W137">
            <v>0.25512528473804102</v>
          </cell>
          <cell r="X137">
            <v>6.9476082004555809E-2</v>
          </cell>
        </row>
        <row r="138">
          <cell r="P138">
            <v>162</v>
          </cell>
          <cell r="Q138">
            <v>788</v>
          </cell>
          <cell r="S138">
            <v>3945126075</v>
          </cell>
          <cell r="T138">
            <v>1265296105</v>
          </cell>
          <cell r="W138">
            <v>0.24526315789473685</v>
          </cell>
          <cell r="X138">
            <v>6.210526315789474E-2</v>
          </cell>
        </row>
        <row r="139">
          <cell r="P139">
            <v>202</v>
          </cell>
          <cell r="Q139">
            <v>873</v>
          </cell>
          <cell r="S139">
            <v>4204883074</v>
          </cell>
          <cell r="T139">
            <v>1453617339</v>
          </cell>
          <cell r="W139">
            <v>0.21209302325581394</v>
          </cell>
          <cell r="X139">
            <v>6.6976744186046516E-2</v>
          </cell>
        </row>
        <row r="140">
          <cell r="P140">
            <v>163</v>
          </cell>
          <cell r="Q140">
            <v>711</v>
          </cell>
          <cell r="S140">
            <v>3029301781</v>
          </cell>
          <cell r="T140">
            <v>1182015815</v>
          </cell>
          <cell r="W140">
            <v>0.22540045766590389</v>
          </cell>
          <cell r="X140">
            <v>6.0640732265446223E-2</v>
          </cell>
        </row>
        <row r="141">
          <cell r="P141">
            <v>150</v>
          </cell>
          <cell r="Q141">
            <v>774</v>
          </cell>
          <cell r="S141">
            <v>3464288649</v>
          </cell>
          <cell r="T141">
            <v>1366036558</v>
          </cell>
          <cell r="W141">
            <v>0.22943722943722944</v>
          </cell>
          <cell r="X141">
            <v>5.627705627705628E-2</v>
          </cell>
        </row>
        <row r="142">
          <cell r="P142">
            <v>161</v>
          </cell>
          <cell r="Q142">
            <v>757</v>
          </cell>
          <cell r="S142">
            <v>3532858161</v>
          </cell>
          <cell r="T142">
            <v>1306823373</v>
          </cell>
          <cell r="W142">
            <v>0.22113289760348584</v>
          </cell>
          <cell r="X142">
            <v>5.6644880174291937E-2</v>
          </cell>
        </row>
        <row r="143">
          <cell r="P143">
            <v>155</v>
          </cell>
          <cell r="Q143">
            <v>670</v>
          </cell>
          <cell r="S143">
            <v>3595650790</v>
          </cell>
          <cell r="T143">
            <v>1227742383</v>
          </cell>
          <cell r="W143">
            <v>0.2012121212121212</v>
          </cell>
          <cell r="X143">
            <v>6.0606060606060608E-2</v>
          </cell>
        </row>
        <row r="144">
          <cell r="P144">
            <v>126</v>
          </cell>
          <cell r="Q144">
            <v>708</v>
          </cell>
          <cell r="S144">
            <v>2718290837</v>
          </cell>
          <cell r="T144">
            <v>1255881739</v>
          </cell>
          <cell r="W144">
            <v>0.23980815347721823</v>
          </cell>
          <cell r="X144">
            <v>3.8369304556354913E-2</v>
          </cell>
        </row>
        <row r="145">
          <cell r="P145">
            <v>231</v>
          </cell>
          <cell r="Q145">
            <v>1088</v>
          </cell>
          <cell r="S145">
            <v>5484223393</v>
          </cell>
          <cell r="T145">
            <v>1876505121</v>
          </cell>
          <cell r="W145">
            <v>0.22365428354814254</v>
          </cell>
          <cell r="X145">
            <v>4.6247156937073541E-2</v>
          </cell>
        </row>
        <row r="146">
          <cell r="P146">
            <v>121</v>
          </cell>
          <cell r="Q146">
            <v>604</v>
          </cell>
          <cell r="S146">
            <v>2617024237</v>
          </cell>
          <cell r="T146">
            <v>1022188618</v>
          </cell>
          <cell r="W146">
            <v>0.2</v>
          </cell>
          <cell r="X146">
            <v>3.5862068965517239E-2</v>
          </cell>
        </row>
        <row r="147">
          <cell r="P147">
            <v>143</v>
          </cell>
          <cell r="Q147">
            <v>703</v>
          </cell>
          <cell r="S147">
            <v>2628914978</v>
          </cell>
          <cell r="T147">
            <v>1212646223</v>
          </cell>
          <cell r="W147">
            <v>0.22340425531914893</v>
          </cell>
          <cell r="X147">
            <v>5.5555555555555552E-2</v>
          </cell>
        </row>
        <row r="148">
          <cell r="P148">
            <v>179</v>
          </cell>
          <cell r="Q148">
            <v>903</v>
          </cell>
          <cell r="S148">
            <v>3674413844</v>
          </cell>
          <cell r="T148">
            <v>1590865962</v>
          </cell>
          <cell r="W148">
            <v>0.21534195933456562</v>
          </cell>
          <cell r="X148">
            <v>4.2513863216266171E-2</v>
          </cell>
        </row>
        <row r="149">
          <cell r="P149">
            <v>145</v>
          </cell>
          <cell r="Q149">
            <v>796</v>
          </cell>
          <cell r="S149">
            <v>2730017831</v>
          </cell>
          <cell r="T149">
            <v>1268286133</v>
          </cell>
          <cell r="W149">
            <v>0.22316684378320936</v>
          </cell>
          <cell r="X149">
            <v>5.4197662061636558E-2</v>
          </cell>
        </row>
        <row r="150">
          <cell r="P150">
            <v>173</v>
          </cell>
          <cell r="Q150">
            <v>945</v>
          </cell>
          <cell r="S150">
            <v>3147756443</v>
          </cell>
          <cell r="T150">
            <v>1848368693</v>
          </cell>
          <cell r="W150">
            <v>0.20214669051878353</v>
          </cell>
          <cell r="X150">
            <v>4.8300536672629693E-2</v>
          </cell>
        </row>
        <row r="151">
          <cell r="P151">
            <v>193</v>
          </cell>
          <cell r="Q151">
            <v>995</v>
          </cell>
          <cell r="S151">
            <v>4111668202</v>
          </cell>
          <cell r="T151">
            <v>1735431128</v>
          </cell>
          <cell r="W151">
            <v>0.1978114478114478</v>
          </cell>
          <cell r="X151">
            <v>4.4612794612794611E-2</v>
          </cell>
        </row>
        <row r="152">
          <cell r="P152">
            <v>169</v>
          </cell>
          <cell r="Q152">
            <v>834</v>
          </cell>
          <cell r="S152">
            <v>3874507916</v>
          </cell>
          <cell r="T152">
            <v>1597258676</v>
          </cell>
          <cell r="W152">
            <v>0.20039880358923232</v>
          </cell>
          <cell r="X152">
            <v>5.6829511465603187E-2</v>
          </cell>
        </row>
        <row r="153">
          <cell r="P153">
            <v>189</v>
          </cell>
          <cell r="Q153">
            <v>995</v>
          </cell>
          <cell r="S153">
            <v>4233488288</v>
          </cell>
          <cell r="T153">
            <v>1731241191</v>
          </cell>
          <cell r="W153">
            <v>0.17483108108108109</v>
          </cell>
          <cell r="X153">
            <v>3.4628378378378379E-2</v>
          </cell>
        </row>
        <row r="154">
          <cell r="P154">
            <v>154</v>
          </cell>
          <cell r="Q154">
            <v>873</v>
          </cell>
          <cell r="S154">
            <v>3424444723</v>
          </cell>
          <cell r="T154">
            <v>1494232966</v>
          </cell>
          <cell r="W154">
            <v>0.20350535540408959</v>
          </cell>
          <cell r="X154">
            <v>3.8948393378773129E-2</v>
          </cell>
        </row>
        <row r="155">
          <cell r="P155">
            <v>167</v>
          </cell>
          <cell r="Q155">
            <v>963</v>
          </cell>
          <cell r="S155">
            <v>3258734568</v>
          </cell>
          <cell r="T155">
            <v>1807159758</v>
          </cell>
          <cell r="W155">
            <v>0.15221238938053097</v>
          </cell>
          <cell r="X155">
            <v>3.7168141592920353E-2</v>
          </cell>
        </row>
        <row r="156">
          <cell r="P156">
            <v>216</v>
          </cell>
          <cell r="Q156">
            <v>975</v>
          </cell>
          <cell r="S156">
            <v>4202161882</v>
          </cell>
          <cell r="T156">
            <v>1932793774</v>
          </cell>
          <cell r="W156">
            <v>0.1486146095717884</v>
          </cell>
          <cell r="X156">
            <v>4.7858942065491183E-2</v>
          </cell>
        </row>
        <row r="157">
          <cell r="P157">
            <v>368</v>
          </cell>
          <cell r="Q157">
            <v>1648</v>
          </cell>
          <cell r="S157">
            <v>7507131192</v>
          </cell>
          <cell r="T157">
            <v>3822962732</v>
          </cell>
          <cell r="W157">
            <v>0.12946428571428573</v>
          </cell>
          <cell r="X157">
            <v>3.5714285714285712E-2</v>
          </cell>
        </row>
        <row r="158">
          <cell r="P158">
            <v>130</v>
          </cell>
          <cell r="Q158">
            <v>738</v>
          </cell>
          <cell r="S158">
            <v>2475455728</v>
          </cell>
          <cell r="T158">
            <v>1090462859</v>
          </cell>
          <cell r="W158">
            <v>0.16129032258064516</v>
          </cell>
          <cell r="X158">
            <v>4.8387096774193547E-2</v>
          </cell>
        </row>
        <row r="159">
          <cell r="P159">
            <v>116</v>
          </cell>
          <cell r="Q159">
            <v>722</v>
          </cell>
          <cell r="S159">
            <v>1996276470</v>
          </cell>
          <cell r="T159">
            <v>1232356211</v>
          </cell>
          <cell r="W159">
            <v>0.16587112171837709</v>
          </cell>
          <cell r="X159">
            <v>3.5799522673031027E-2</v>
          </cell>
        </row>
        <row r="160">
          <cell r="P160">
            <v>177</v>
          </cell>
          <cell r="Q160">
            <v>1034</v>
          </cell>
          <cell r="S160">
            <v>3833623939</v>
          </cell>
          <cell r="T160">
            <v>1781233118</v>
          </cell>
          <cell r="W160">
            <v>0.16928158546655656</v>
          </cell>
          <cell r="X160">
            <v>3.0553261767134601E-2</v>
          </cell>
        </row>
        <row r="161">
          <cell r="P161">
            <v>186</v>
          </cell>
          <cell r="Q161">
            <v>1029</v>
          </cell>
          <cell r="S161">
            <v>4256945763</v>
          </cell>
          <cell r="T161">
            <v>1802487133</v>
          </cell>
          <cell r="W161">
            <v>0.1440329218106996</v>
          </cell>
          <cell r="X161">
            <v>3.1275720164609055E-2</v>
          </cell>
        </row>
        <row r="162">
          <cell r="P162">
            <v>196</v>
          </cell>
          <cell r="Q162">
            <v>1218</v>
          </cell>
          <cell r="S162">
            <v>4341957375</v>
          </cell>
          <cell r="T162">
            <v>2172145604</v>
          </cell>
          <cell r="W162">
            <v>0.14497878359264499</v>
          </cell>
          <cell r="X162">
            <v>3.4653465346534656E-2</v>
          </cell>
        </row>
        <row r="163">
          <cell r="P163">
            <v>251</v>
          </cell>
          <cell r="Q163">
            <v>1194</v>
          </cell>
          <cell r="S163">
            <v>6605446946</v>
          </cell>
          <cell r="T163">
            <v>2558371407</v>
          </cell>
          <cell r="W163">
            <v>0.14256055363321798</v>
          </cell>
          <cell r="X163">
            <v>3.3217993079584777E-2</v>
          </cell>
        </row>
        <row r="164">
          <cell r="P164">
            <v>193</v>
          </cell>
          <cell r="Q164">
            <v>1160</v>
          </cell>
          <cell r="S164">
            <v>3944598458</v>
          </cell>
          <cell r="T164">
            <v>2097103134</v>
          </cell>
          <cell r="W164">
            <v>0.1123429416112343</v>
          </cell>
          <cell r="X164">
            <v>3.2520325203252036E-2</v>
          </cell>
        </row>
        <row r="165">
          <cell r="P165">
            <v>242</v>
          </cell>
          <cell r="Q165">
            <v>1178</v>
          </cell>
          <cell r="S165">
            <v>4792314656</v>
          </cell>
          <cell r="T165">
            <v>2591705690</v>
          </cell>
          <cell r="W165">
            <v>0.14154929577464789</v>
          </cell>
          <cell r="X165">
            <v>3.0281690140845072E-2</v>
          </cell>
        </row>
        <row r="166">
          <cell r="P166">
            <v>199</v>
          </cell>
          <cell r="Q166">
            <v>1100</v>
          </cell>
          <cell r="S166">
            <v>4878443303</v>
          </cell>
          <cell r="T166">
            <v>2150397542</v>
          </cell>
          <cell r="W166">
            <v>0.11778290993071594</v>
          </cell>
          <cell r="X166">
            <v>2.6173979984603541E-2</v>
          </cell>
        </row>
        <row r="167">
          <cell r="P167">
            <v>224</v>
          </cell>
          <cell r="Q167">
            <v>1187</v>
          </cell>
          <cell r="S167">
            <v>6898407929</v>
          </cell>
          <cell r="T167">
            <v>2144935727</v>
          </cell>
          <cell r="W167">
            <v>0.10985116938341602</v>
          </cell>
          <cell r="X167">
            <v>2.4096385542168676E-2</v>
          </cell>
        </row>
        <row r="168">
          <cell r="P168">
            <v>194</v>
          </cell>
          <cell r="Q168">
            <v>941</v>
          </cell>
          <cell r="S168">
            <v>4360925265</v>
          </cell>
          <cell r="T168">
            <v>1888429248</v>
          </cell>
          <cell r="W168">
            <v>0.14273127753303966</v>
          </cell>
          <cell r="X168">
            <v>3.8766519823788544E-2</v>
          </cell>
        </row>
        <row r="169">
          <cell r="P169">
            <v>370</v>
          </cell>
          <cell r="Q169">
            <v>1488</v>
          </cell>
          <cell r="S169">
            <v>8338139505</v>
          </cell>
          <cell r="T169">
            <v>3210813820</v>
          </cell>
          <cell r="W169">
            <v>0.10602798708288483</v>
          </cell>
          <cell r="X169">
            <v>4.0904198062432721E-2</v>
          </cell>
        </row>
        <row r="170">
          <cell r="P170">
            <v>188</v>
          </cell>
          <cell r="Q170">
            <v>1031</v>
          </cell>
          <cell r="S170">
            <v>2877915647</v>
          </cell>
          <cell r="T170">
            <v>2318167720</v>
          </cell>
          <cell r="W170">
            <v>9.844134536505332E-2</v>
          </cell>
          <cell r="X170">
            <v>2.871205906480722E-2</v>
          </cell>
        </row>
        <row r="171">
          <cell r="P171">
            <v>165</v>
          </cell>
          <cell r="Q171">
            <v>961</v>
          </cell>
          <cell r="S171">
            <v>3204299061</v>
          </cell>
          <cell r="T171">
            <v>1745934618</v>
          </cell>
          <cell r="W171">
            <v>8.0817051509769089E-2</v>
          </cell>
          <cell r="X171">
            <v>2.3978685612788632E-2</v>
          </cell>
        </row>
        <row r="172">
          <cell r="P172">
            <v>218</v>
          </cell>
          <cell r="Q172">
            <v>1060</v>
          </cell>
          <cell r="S172">
            <v>4595968638</v>
          </cell>
          <cell r="T172">
            <v>2192119583</v>
          </cell>
          <cell r="W172">
            <v>0.10406885758998435</v>
          </cell>
          <cell r="X172">
            <v>2.5821596244131457E-2</v>
          </cell>
        </row>
        <row r="173">
          <cell r="P173">
            <v>198</v>
          </cell>
          <cell r="Q173">
            <v>1089</v>
          </cell>
          <cell r="S173">
            <v>4179884502</v>
          </cell>
          <cell r="T173">
            <v>2261127423</v>
          </cell>
          <cell r="W173">
            <v>0.11965811965811966</v>
          </cell>
          <cell r="X173">
            <v>2.0202020202020204E-2</v>
          </cell>
        </row>
        <row r="174">
          <cell r="P174">
            <v>234</v>
          </cell>
          <cell r="Q174">
            <v>1197</v>
          </cell>
          <cell r="S174">
            <v>5588614615</v>
          </cell>
          <cell r="T174">
            <v>2371917927</v>
          </cell>
          <cell r="W174">
            <v>9.1544374563242492E-2</v>
          </cell>
          <cell r="X174">
            <v>3.4241788958770093E-2</v>
          </cell>
        </row>
        <row r="175">
          <cell r="P175">
            <v>278</v>
          </cell>
          <cell r="Q175">
            <v>1342</v>
          </cell>
          <cell r="S175">
            <v>10251117068</v>
          </cell>
          <cell r="T175">
            <v>2900473445</v>
          </cell>
          <cell r="W175">
            <v>9.0740740740740747E-2</v>
          </cell>
          <cell r="X175">
            <v>2.0370370370370372E-2</v>
          </cell>
        </row>
        <row r="176">
          <cell r="P176">
            <v>275</v>
          </cell>
          <cell r="Q176">
            <v>1222</v>
          </cell>
          <cell r="S176">
            <v>7233652696</v>
          </cell>
          <cell r="T176">
            <v>2903441969</v>
          </cell>
          <cell r="W176">
            <v>8.082832331329326E-2</v>
          </cell>
          <cell r="X176">
            <v>2.0708082832331328E-2</v>
          </cell>
        </row>
        <row r="177">
          <cell r="P177">
            <v>242</v>
          </cell>
          <cell r="Q177">
            <v>1192</v>
          </cell>
          <cell r="S177">
            <v>6088268069</v>
          </cell>
          <cell r="T177">
            <v>2572446180</v>
          </cell>
          <cell r="W177">
            <v>7.4616457461645747E-2</v>
          </cell>
          <cell r="X177">
            <v>1.1854951185495118E-2</v>
          </cell>
        </row>
        <row r="178">
          <cell r="P178">
            <v>267</v>
          </cell>
          <cell r="Q178">
            <v>1175</v>
          </cell>
          <cell r="S178">
            <v>6347594492</v>
          </cell>
          <cell r="T178">
            <v>2546811170</v>
          </cell>
          <cell r="W178">
            <v>7.6282940360610257E-2</v>
          </cell>
          <cell r="X178">
            <v>1.7337031900138695E-2</v>
          </cell>
        </row>
        <row r="179">
          <cell r="P179">
            <v>292</v>
          </cell>
          <cell r="Q179">
            <v>1279</v>
          </cell>
          <cell r="S179">
            <v>7789022291</v>
          </cell>
          <cell r="T179">
            <v>2914442601</v>
          </cell>
          <cell r="W179">
            <v>6.3653723742838952E-2</v>
          </cell>
          <cell r="X179">
            <v>1.6549968173138127E-2</v>
          </cell>
        </row>
        <row r="180">
          <cell r="P180">
            <v>237</v>
          </cell>
          <cell r="Q180">
            <v>1060</v>
          </cell>
          <cell r="S180">
            <v>6141561392</v>
          </cell>
          <cell r="T180">
            <v>2286689425</v>
          </cell>
          <cell r="W180">
            <v>7.5558982266769464E-2</v>
          </cell>
          <cell r="X180">
            <v>1.2336160370084811E-2</v>
          </cell>
        </row>
        <row r="181">
          <cell r="P181">
            <v>395</v>
          </cell>
          <cell r="Q181">
            <v>1571</v>
          </cell>
          <cell r="S181">
            <v>10558411185</v>
          </cell>
          <cell r="T181">
            <v>3552576686</v>
          </cell>
          <cell r="W181">
            <v>6.4598168870803663E-2</v>
          </cell>
          <cell r="X181">
            <v>1.9328585961342827E-2</v>
          </cell>
        </row>
        <row r="182">
          <cell r="P182">
            <v>234</v>
          </cell>
          <cell r="Q182">
            <v>1030</v>
          </cell>
          <cell r="S182">
            <v>7019603943</v>
          </cell>
          <cell r="T182">
            <v>4573926292</v>
          </cell>
          <cell r="W182">
            <v>5.7753164556962028E-2</v>
          </cell>
          <cell r="X182">
            <v>1.5822784810126583E-2</v>
          </cell>
        </row>
        <row r="183">
          <cell r="P183">
            <v>199</v>
          </cell>
          <cell r="Q183">
            <v>1048</v>
          </cell>
          <cell r="S183">
            <v>5383673769</v>
          </cell>
          <cell r="T183">
            <v>2621018885</v>
          </cell>
          <cell r="W183">
            <v>5.7738572574178026E-2</v>
          </cell>
          <cell r="X183">
            <v>1.0425020048115477E-2</v>
          </cell>
        </row>
        <row r="184">
          <cell r="P184">
            <v>239</v>
          </cell>
          <cell r="Q184">
            <v>1248</v>
          </cell>
          <cell r="S184">
            <v>6085831366</v>
          </cell>
          <cell r="T184">
            <v>2857280994</v>
          </cell>
          <cell r="W184">
            <v>6.5232010759919301E-2</v>
          </cell>
          <cell r="X184">
            <v>1.3449899125756557E-2</v>
          </cell>
        </row>
        <row r="185">
          <cell r="P185">
            <v>230</v>
          </cell>
          <cell r="Q185">
            <v>1221</v>
          </cell>
          <cell r="S185">
            <v>4887482633</v>
          </cell>
          <cell r="T185">
            <v>2774021649</v>
          </cell>
          <cell r="W185">
            <v>6.0647829083390767E-2</v>
          </cell>
          <cell r="X185">
            <v>1.5161957270847692E-2</v>
          </cell>
        </row>
        <row r="186">
          <cell r="P186">
            <v>248</v>
          </cell>
          <cell r="Q186">
            <v>1181</v>
          </cell>
          <cell r="S186">
            <v>8774923008</v>
          </cell>
          <cell r="T186">
            <v>3067890649</v>
          </cell>
          <cell r="W186">
            <v>6.3680895731280621E-2</v>
          </cell>
          <cell r="X186">
            <v>1.3995801259622114E-2</v>
          </cell>
        </row>
        <row r="187">
          <cell r="P187">
            <v>299</v>
          </cell>
          <cell r="Q187">
            <v>1457</v>
          </cell>
          <cell r="S187">
            <v>8720361548</v>
          </cell>
          <cell r="T187">
            <v>3911993483</v>
          </cell>
          <cell r="W187">
            <v>5.808656036446469E-2</v>
          </cell>
          <cell r="X187">
            <v>1.366742596810934E-2</v>
          </cell>
        </row>
        <row r="188">
          <cell r="P188">
            <v>301</v>
          </cell>
          <cell r="Q188">
            <v>1395</v>
          </cell>
          <cell r="S188">
            <v>6443412621</v>
          </cell>
          <cell r="T188">
            <v>3483781379</v>
          </cell>
          <cell r="W188">
            <v>5.6014150943396228E-2</v>
          </cell>
          <cell r="X188">
            <v>1.3561320754716982E-2</v>
          </cell>
        </row>
        <row r="189">
          <cell r="P189">
            <v>259</v>
          </cell>
          <cell r="Q189">
            <v>1215</v>
          </cell>
          <cell r="S189">
            <v>8094250783</v>
          </cell>
          <cell r="T189">
            <v>2901849457</v>
          </cell>
          <cell r="W189">
            <v>5.2917232021709636E-2</v>
          </cell>
          <cell r="X189">
            <v>1.4246947082767978E-2</v>
          </cell>
        </row>
        <row r="190">
          <cell r="P190">
            <v>291</v>
          </cell>
          <cell r="Q190">
            <v>1259</v>
          </cell>
          <cell r="S190">
            <v>7068776826</v>
          </cell>
          <cell r="T190">
            <v>2973765974</v>
          </cell>
          <cell r="W190">
            <v>4.8387096774193547E-2</v>
          </cell>
          <cell r="X190">
            <v>1.3548387096774193E-2</v>
          </cell>
        </row>
        <row r="191">
          <cell r="P191">
            <v>311</v>
          </cell>
          <cell r="Q191">
            <v>1333</v>
          </cell>
          <cell r="S191">
            <v>7862388825</v>
          </cell>
          <cell r="T191">
            <v>3083798924</v>
          </cell>
          <cell r="W191">
            <v>4.3795620437956206E-2</v>
          </cell>
          <cell r="X191">
            <v>1.2165450121654502E-2</v>
          </cell>
        </row>
        <row r="192">
          <cell r="P192">
            <v>244</v>
          </cell>
          <cell r="Q192">
            <v>1232</v>
          </cell>
          <cell r="S192">
            <v>5881564167</v>
          </cell>
          <cell r="T192">
            <v>2865073802</v>
          </cell>
          <cell r="W192">
            <v>4.4715447154471545E-2</v>
          </cell>
          <cell r="X192">
            <v>1.5582655826558265E-2</v>
          </cell>
        </row>
        <row r="193">
          <cell r="P193">
            <v>420</v>
          </cell>
          <cell r="Q193">
            <v>1701</v>
          </cell>
          <cell r="S193">
            <v>16181242078</v>
          </cell>
          <cell r="T193">
            <v>4172631236</v>
          </cell>
          <cell r="W193">
            <v>5.5162659123055166E-2</v>
          </cell>
          <cell r="X193">
            <v>1.4144271570014143E-2</v>
          </cell>
        </row>
        <row r="194">
          <cell r="P194">
            <v>233</v>
          </cell>
          <cell r="Q194">
            <v>1129</v>
          </cell>
          <cell r="S194">
            <v>5808459751</v>
          </cell>
          <cell r="T194">
            <v>2863007897</v>
          </cell>
          <cell r="W194">
            <v>4.6255506607929514E-2</v>
          </cell>
          <cell r="X194">
            <v>9.544787077826725E-3</v>
          </cell>
        </row>
        <row r="195">
          <cell r="P195">
            <v>229</v>
          </cell>
          <cell r="Q195">
            <v>1112</v>
          </cell>
          <cell r="S195">
            <v>5494463082</v>
          </cell>
          <cell r="T195">
            <v>2636604318</v>
          </cell>
          <cell r="W195">
            <v>4.2505592841163314E-2</v>
          </cell>
          <cell r="X195">
            <v>8.2028337061894104E-3</v>
          </cell>
        </row>
        <row r="196">
          <cell r="P196">
            <v>293</v>
          </cell>
          <cell r="Q196">
            <v>1491</v>
          </cell>
          <cell r="S196">
            <v>6390745201</v>
          </cell>
          <cell r="T196">
            <v>3441902374</v>
          </cell>
          <cell r="W196">
            <v>4.5964125560538117E-2</v>
          </cell>
          <cell r="X196">
            <v>1.2331838565022421E-2</v>
          </cell>
        </row>
        <row r="197">
          <cell r="P197">
            <v>217</v>
          </cell>
          <cell r="Q197">
            <v>1362</v>
          </cell>
          <cell r="S197">
            <v>4575235030</v>
          </cell>
          <cell r="T197">
            <v>3035916697</v>
          </cell>
          <cell r="W197">
            <v>5.0031665611146296E-2</v>
          </cell>
          <cell r="X197">
            <v>6.9664344521849272E-3</v>
          </cell>
        </row>
        <row r="198">
          <cell r="P198">
            <v>270</v>
          </cell>
          <cell r="Q198">
            <v>1398</v>
          </cell>
          <cell r="S198">
            <v>5895355263</v>
          </cell>
          <cell r="T198">
            <v>3104833261</v>
          </cell>
          <cell r="W198">
            <v>4.3165467625899283E-2</v>
          </cell>
          <cell r="X198">
            <v>1.3788968824940047E-2</v>
          </cell>
        </row>
        <row r="199">
          <cell r="P199">
            <v>366</v>
          </cell>
          <cell r="Q199">
            <v>1529</v>
          </cell>
          <cell r="S199">
            <v>12827344832</v>
          </cell>
          <cell r="T199">
            <v>3629781711</v>
          </cell>
          <cell r="W199">
            <v>3.9050131926121369E-2</v>
          </cell>
          <cell r="X199">
            <v>1.1609498680738786E-2</v>
          </cell>
        </row>
        <row r="200">
          <cell r="P200">
            <v>275</v>
          </cell>
          <cell r="Q200">
            <v>1252</v>
          </cell>
          <cell r="S200">
            <v>7984132440</v>
          </cell>
          <cell r="T200">
            <v>2830328657</v>
          </cell>
          <cell r="W200">
            <v>2.6195153896529141E-2</v>
          </cell>
          <cell r="X200">
            <v>1.1132940406024885E-2</v>
          </cell>
        </row>
        <row r="201">
          <cell r="P201">
            <v>293</v>
          </cell>
          <cell r="Q201">
            <v>1343</v>
          </cell>
          <cell r="S201">
            <v>8223709598</v>
          </cell>
          <cell r="T201">
            <v>2935724832</v>
          </cell>
          <cell r="W201">
            <v>3.6063569682151589E-2</v>
          </cell>
          <cell r="X201">
            <v>8.557457212713936E-3</v>
          </cell>
        </row>
        <row r="202">
          <cell r="P202">
            <v>329</v>
          </cell>
          <cell r="Q202">
            <v>1323</v>
          </cell>
          <cell r="S202">
            <v>9169163555</v>
          </cell>
          <cell r="T202">
            <v>3246136808</v>
          </cell>
          <cell r="W202">
            <v>2.9055690072639227E-2</v>
          </cell>
          <cell r="X202">
            <v>1.4527845036319613E-2</v>
          </cell>
        </row>
        <row r="203">
          <cell r="P203">
            <v>282</v>
          </cell>
          <cell r="Q203">
            <v>1211</v>
          </cell>
          <cell r="S203">
            <v>8391767886</v>
          </cell>
          <cell r="T203">
            <v>2768972039</v>
          </cell>
          <cell r="W203">
            <v>2.2103148024112524E-2</v>
          </cell>
          <cell r="X203">
            <v>1.406563965170797E-2</v>
          </cell>
        </row>
        <row r="204">
          <cell r="P204">
            <v>312</v>
          </cell>
          <cell r="Q204">
            <v>1197</v>
          </cell>
          <cell r="S204">
            <v>9451941931</v>
          </cell>
          <cell r="T204">
            <v>2996464538</v>
          </cell>
          <cell r="W204">
            <v>3.1146454605699137E-2</v>
          </cell>
          <cell r="X204">
            <v>1.0603048376408217E-2</v>
          </cell>
        </row>
        <row r="205">
          <cell r="P205">
            <v>379</v>
          </cell>
          <cell r="Q205">
            <v>1414</v>
          </cell>
          <cell r="S205">
            <v>11506068287</v>
          </cell>
          <cell r="T205">
            <v>3307446528</v>
          </cell>
          <cell r="W205">
            <v>3.4021193530395982E-2</v>
          </cell>
          <cell r="X205">
            <v>1.0596765197992191E-2</v>
          </cell>
        </row>
        <row r="206">
          <cell r="P206">
            <v>285</v>
          </cell>
          <cell r="Q206">
            <v>1135</v>
          </cell>
          <cell r="S206">
            <v>7998890178</v>
          </cell>
          <cell r="T206">
            <v>3069159235</v>
          </cell>
          <cell r="W206">
            <v>2.0422535211267606E-2</v>
          </cell>
          <cell r="X206">
            <v>1.0563380281690141E-2</v>
          </cell>
        </row>
        <row r="207">
          <cell r="P207">
            <v>209</v>
          </cell>
          <cell r="Q207">
            <v>859</v>
          </cell>
          <cell r="S207">
            <v>5825433618</v>
          </cell>
          <cell r="T207">
            <v>2146030641</v>
          </cell>
          <cell r="W207">
            <v>1.9662921348314606E-2</v>
          </cell>
          <cell r="X207">
            <v>7.4906367041198503E-3</v>
          </cell>
        </row>
        <row r="208">
          <cell r="P208">
            <v>271</v>
          </cell>
          <cell r="Q208">
            <v>1117</v>
          </cell>
          <cell r="S208">
            <v>7349763234</v>
          </cell>
          <cell r="T208">
            <v>2877739070</v>
          </cell>
          <cell r="W208">
            <v>2.5936599423631124E-2</v>
          </cell>
          <cell r="X208">
            <v>9.3659942363112387E-3</v>
          </cell>
        </row>
        <row r="209">
          <cell r="P209">
            <v>239</v>
          </cell>
          <cell r="Q209">
            <v>719</v>
          </cell>
          <cell r="S209">
            <v>7099733008</v>
          </cell>
          <cell r="T209">
            <v>2160360150</v>
          </cell>
          <cell r="W209">
            <v>1.5657620041753653E-2</v>
          </cell>
          <cell r="X209">
            <v>9.3945720250521916E-3</v>
          </cell>
        </row>
        <row r="210">
          <cell r="P210">
            <v>281</v>
          </cell>
          <cell r="Q210">
            <v>850</v>
          </cell>
          <cell r="S210">
            <v>6102714750</v>
          </cell>
          <cell r="T210">
            <v>2963386247</v>
          </cell>
          <cell r="W210">
            <v>1.5030946065428824E-2</v>
          </cell>
          <cell r="X210">
            <v>1.3262599469496022E-2</v>
          </cell>
        </row>
        <row r="211">
          <cell r="P211">
            <v>372</v>
          </cell>
          <cell r="Q211">
            <v>1025</v>
          </cell>
          <cell r="S211">
            <v>9611757619</v>
          </cell>
          <cell r="T211">
            <v>3669871402</v>
          </cell>
          <cell r="W211">
            <v>8.5898353614889053E-3</v>
          </cell>
          <cell r="X211">
            <v>1.789549033643522E-2</v>
          </cell>
        </row>
        <row r="212">
          <cell r="P212">
            <v>268</v>
          </cell>
          <cell r="Q212">
            <v>848</v>
          </cell>
          <cell r="S212">
            <v>7346961999</v>
          </cell>
          <cell r="T212">
            <v>2867099584</v>
          </cell>
          <cell r="W212">
            <v>1.3440860215053764E-2</v>
          </cell>
          <cell r="X212">
            <v>1.0752688172043012E-2</v>
          </cell>
        </row>
        <row r="213">
          <cell r="P213">
            <v>297</v>
          </cell>
          <cell r="Q213">
            <v>966</v>
          </cell>
          <cell r="S213">
            <v>7673993673</v>
          </cell>
          <cell r="T213">
            <v>3466584301</v>
          </cell>
          <cell r="W213">
            <v>1.1876484560570071E-2</v>
          </cell>
          <cell r="X213">
            <v>1.4251781472684086E-2</v>
          </cell>
        </row>
        <row r="214">
          <cell r="P214">
            <v>295</v>
          </cell>
          <cell r="Q214">
            <v>870</v>
          </cell>
          <cell r="S214">
            <v>8277927793</v>
          </cell>
          <cell r="T214">
            <v>2905345748</v>
          </cell>
          <cell r="W214">
            <v>1.3733905579399141E-2</v>
          </cell>
          <cell r="X214">
            <v>1.1158798283261802E-2</v>
          </cell>
        </row>
        <row r="215">
          <cell r="P215">
            <v>306</v>
          </cell>
          <cell r="Q215">
            <v>980</v>
          </cell>
          <cell r="S215">
            <v>9193607558</v>
          </cell>
          <cell r="T215">
            <v>3005701706</v>
          </cell>
          <cell r="W215">
            <v>1.6329704510108865E-2</v>
          </cell>
          <cell r="X215">
            <v>1.088646967340591E-2</v>
          </cell>
        </row>
        <row r="216">
          <cell r="P216">
            <v>277</v>
          </cell>
          <cell r="Q216">
            <v>919</v>
          </cell>
          <cell r="S216">
            <v>8345208921</v>
          </cell>
          <cell r="T216">
            <v>3301745208</v>
          </cell>
          <cell r="W216">
            <v>1.9230769230769232E-2</v>
          </cell>
          <cell r="X216">
            <v>1.588628762541806E-2</v>
          </cell>
        </row>
        <row r="217">
          <cell r="P217">
            <v>349</v>
          </cell>
          <cell r="Q217">
            <v>992</v>
          </cell>
          <cell r="S217">
            <v>10587218951</v>
          </cell>
          <cell r="T217">
            <v>3616708019</v>
          </cell>
          <cell r="W217">
            <v>1.7897091722595078E-2</v>
          </cell>
          <cell r="X217">
            <v>1.1931394481730051E-2</v>
          </cell>
        </row>
        <row r="218">
          <cell r="P218">
            <v>273</v>
          </cell>
          <cell r="Q218">
            <v>925</v>
          </cell>
          <cell r="S218">
            <v>8197769545</v>
          </cell>
          <cell r="T218">
            <v>3155165097</v>
          </cell>
          <cell r="W218">
            <v>1.5859766277128547E-2</v>
          </cell>
          <cell r="X218">
            <v>1.0851419031719533E-2</v>
          </cell>
        </row>
        <row r="219">
          <cell r="P219">
            <v>237</v>
          </cell>
          <cell r="Q219">
            <v>758</v>
          </cell>
          <cell r="S219">
            <v>6627791425</v>
          </cell>
          <cell r="T219">
            <v>2705482304</v>
          </cell>
          <cell r="W219">
            <v>1.1055276381909548E-2</v>
          </cell>
          <cell r="X219">
            <v>1.0050251256281407E-2</v>
          </cell>
        </row>
        <row r="220">
          <cell r="P220">
            <v>274</v>
          </cell>
          <cell r="Q220">
            <v>1088</v>
          </cell>
          <cell r="S220">
            <v>9633946903</v>
          </cell>
          <cell r="T220">
            <v>3518868272</v>
          </cell>
          <cell r="W220">
            <v>1.6152716593245228E-2</v>
          </cell>
          <cell r="X220">
            <v>8.0763582966226141E-3</v>
          </cell>
        </row>
        <row r="221">
          <cell r="P221">
            <v>247</v>
          </cell>
          <cell r="Q221">
            <v>1215</v>
          </cell>
          <cell r="S221">
            <v>6292105608</v>
          </cell>
          <cell r="T221">
            <v>3328922689</v>
          </cell>
          <cell r="W221">
            <v>1.6415868673050615E-2</v>
          </cell>
          <cell r="X221">
            <v>9.575923392612859E-3</v>
          </cell>
        </row>
        <row r="222">
          <cell r="P222">
            <v>273</v>
          </cell>
          <cell r="Q222">
            <v>1289</v>
          </cell>
          <cell r="S222">
            <v>7710184512</v>
          </cell>
          <cell r="T222">
            <v>3466937571</v>
          </cell>
          <cell r="W222">
            <v>1.2804097311139564E-2</v>
          </cell>
          <cell r="X222">
            <v>1.0243277848911651E-2</v>
          </cell>
        </row>
        <row r="223">
          <cell r="P223">
            <v>309</v>
          </cell>
          <cell r="Q223">
            <v>1246</v>
          </cell>
          <cell r="S223">
            <v>9822456612</v>
          </cell>
          <cell r="T223">
            <v>3979912422</v>
          </cell>
          <cell r="W223">
            <v>1.607717041800643E-2</v>
          </cell>
          <cell r="X223">
            <v>1.2861736334405145E-2</v>
          </cell>
        </row>
        <row r="224">
          <cell r="P224">
            <v>306</v>
          </cell>
          <cell r="Q224">
            <v>1104</v>
          </cell>
          <cell r="S224">
            <v>8004456879</v>
          </cell>
          <cell r="T224">
            <v>3426867439</v>
          </cell>
          <cell r="W224">
            <v>1.4184397163120567E-2</v>
          </cell>
          <cell r="X224">
            <v>8.5106382978723406E-3</v>
          </cell>
        </row>
        <row r="225">
          <cell r="P225">
            <v>346</v>
          </cell>
          <cell r="Q225">
            <v>1167</v>
          </cell>
          <cell r="S225">
            <v>9988307480</v>
          </cell>
          <cell r="T225">
            <v>3666820940</v>
          </cell>
          <cell r="W225">
            <v>1.0575016523463317E-2</v>
          </cell>
          <cell r="X225">
            <v>1.1896893588896233E-2</v>
          </cell>
        </row>
        <row r="226">
          <cell r="P226">
            <v>248</v>
          </cell>
          <cell r="Q226">
            <v>982</v>
          </cell>
          <cell r="S226">
            <v>8262342866</v>
          </cell>
          <cell r="T226">
            <v>2948467885</v>
          </cell>
          <cell r="W226">
            <v>1.3008130081300813E-2</v>
          </cell>
          <cell r="X226">
            <v>9.7560975609756097E-3</v>
          </cell>
        </row>
        <row r="227">
          <cell r="P227">
            <v>327</v>
          </cell>
          <cell r="Q227">
            <v>1155</v>
          </cell>
          <cell r="S227">
            <v>10479463488</v>
          </cell>
          <cell r="T227">
            <v>3736350526</v>
          </cell>
          <cell r="W227">
            <v>9.4466936572199737E-3</v>
          </cell>
          <cell r="X227">
            <v>1.0121457489878543E-2</v>
          </cell>
        </row>
        <row r="228">
          <cell r="P228">
            <v>325</v>
          </cell>
          <cell r="Q228">
            <v>1025</v>
          </cell>
          <cell r="S228">
            <v>10011006816</v>
          </cell>
          <cell r="T228">
            <v>3610073235</v>
          </cell>
          <cell r="W228">
            <v>1.037037037037037E-2</v>
          </cell>
          <cell r="X228">
            <v>1.4074074074074074E-2</v>
          </cell>
        </row>
        <row r="229">
          <cell r="P229">
            <v>394</v>
          </cell>
          <cell r="Q229">
            <v>1249</v>
          </cell>
          <cell r="S229">
            <v>13288258677</v>
          </cell>
          <cell r="T229">
            <v>3878928553</v>
          </cell>
          <cell r="W229">
            <v>1.1564211807668898E-2</v>
          </cell>
          <cell r="X229">
            <v>7.3037127206329886E-3</v>
          </cell>
        </row>
        <row r="230">
          <cell r="P230">
            <v>243</v>
          </cell>
          <cell r="Q230">
            <v>1016</v>
          </cell>
          <cell r="S230">
            <v>6314825875</v>
          </cell>
          <cell r="T230">
            <v>3125471282</v>
          </cell>
          <cell r="W230">
            <v>1.3502779984114376E-2</v>
          </cell>
          <cell r="X230">
            <v>1.0325655281969817E-2</v>
          </cell>
        </row>
        <row r="231">
          <cell r="P231">
            <v>231</v>
          </cell>
          <cell r="Q231">
            <v>863</v>
          </cell>
          <cell r="S231">
            <v>6801132901</v>
          </cell>
          <cell r="T231">
            <v>2733765044</v>
          </cell>
          <cell r="W231">
            <v>1.4625228519195612E-2</v>
          </cell>
          <cell r="X231">
            <v>7.3126142595978062E-3</v>
          </cell>
        </row>
        <row r="232">
          <cell r="P232">
            <v>263</v>
          </cell>
          <cell r="Q232">
            <v>1035</v>
          </cell>
          <cell r="S232">
            <v>6802853539</v>
          </cell>
          <cell r="T232">
            <v>3526661097</v>
          </cell>
          <cell r="W232">
            <v>1.386748844375963E-2</v>
          </cell>
          <cell r="X232">
            <v>8.4745762711864406E-3</v>
          </cell>
        </row>
        <row r="233">
          <cell r="P233">
            <v>249</v>
          </cell>
          <cell r="Q233">
            <v>1077</v>
          </cell>
          <cell r="S233">
            <v>5540852133</v>
          </cell>
          <cell r="T233">
            <v>3241349856</v>
          </cell>
          <cell r="W233">
            <v>1.4328808446455505E-2</v>
          </cell>
          <cell r="X233">
            <v>6.7873303167420816E-3</v>
          </cell>
        </row>
        <row r="234">
          <cell r="P234">
            <v>319</v>
          </cell>
          <cell r="Q234">
            <v>1201</v>
          </cell>
          <cell r="S234">
            <v>9049911869</v>
          </cell>
          <cell r="T234">
            <v>4022988608</v>
          </cell>
          <cell r="W234">
            <v>1.4473684210526316E-2</v>
          </cell>
          <cell r="X234">
            <v>1.0526315789473684E-2</v>
          </cell>
        </row>
        <row r="235">
          <cell r="P235">
            <v>336</v>
          </cell>
          <cell r="Q235">
            <v>1125</v>
          </cell>
          <cell r="S235">
            <v>11985919376</v>
          </cell>
          <cell r="T235">
            <v>3842814846</v>
          </cell>
          <cell r="W235">
            <v>1.1635865845311431E-2</v>
          </cell>
          <cell r="X235">
            <v>4.7912388774811769E-3</v>
          </cell>
        </row>
        <row r="236">
          <cell r="P236">
            <v>316</v>
          </cell>
          <cell r="Q236">
            <v>1147</v>
          </cell>
          <cell r="S236">
            <v>10298117108</v>
          </cell>
          <cell r="T236">
            <v>3854212479</v>
          </cell>
          <cell r="W236">
            <v>1.5721120984278879E-2</v>
          </cell>
          <cell r="X236">
            <v>6.8352699931647299E-3</v>
          </cell>
        </row>
        <row r="237">
          <cell r="P237">
            <v>342</v>
          </cell>
          <cell r="Q237">
            <v>1204</v>
          </cell>
          <cell r="S237">
            <v>9876612806</v>
          </cell>
          <cell r="T237">
            <v>3844106407</v>
          </cell>
          <cell r="W237">
            <v>9.7024579560155231E-3</v>
          </cell>
          <cell r="X237">
            <v>5.8214747736093147E-3</v>
          </cell>
        </row>
        <row r="238">
          <cell r="P238">
            <v>346</v>
          </cell>
          <cell r="Q238">
            <v>1254</v>
          </cell>
          <cell r="S238">
            <v>11225350364</v>
          </cell>
          <cell r="T238">
            <v>4188159906</v>
          </cell>
          <cell r="W238">
            <v>1.1875E-2</v>
          </cell>
          <cell r="X238">
            <v>6.2500000000000003E-3</v>
          </cell>
        </row>
        <row r="239">
          <cell r="P239">
            <v>313</v>
          </cell>
          <cell r="Q239">
            <v>1352</v>
          </cell>
          <cell r="S239">
            <v>9609452313</v>
          </cell>
          <cell r="T239">
            <v>4068259187</v>
          </cell>
          <cell r="W239">
            <v>1.0210210210210209E-2</v>
          </cell>
          <cell r="X239">
            <v>3.003003003003003E-3</v>
          </cell>
        </row>
        <row r="240">
          <cell r="P240">
            <v>288</v>
          </cell>
          <cell r="Q240">
            <v>1127</v>
          </cell>
          <cell r="S240">
            <v>9276626017</v>
          </cell>
          <cell r="T240">
            <v>3711593771</v>
          </cell>
          <cell r="W240">
            <v>1.4134275618374558E-2</v>
          </cell>
          <cell r="X240">
            <v>4.2402826855123671E-3</v>
          </cell>
        </row>
        <row r="241">
          <cell r="P241">
            <v>432</v>
          </cell>
          <cell r="Q241">
            <v>1518</v>
          </cell>
          <cell r="S241">
            <v>15294487779</v>
          </cell>
          <cell r="T241">
            <v>4903501350</v>
          </cell>
          <cell r="W241">
            <v>1.3333333333333334E-2</v>
          </cell>
          <cell r="X241">
            <v>6.1538461538461538E-3</v>
          </cell>
        </row>
        <row r="242">
          <cell r="P242">
            <v>273</v>
          </cell>
          <cell r="Q242">
            <v>1260</v>
          </cell>
          <cell r="S242">
            <v>7947955964</v>
          </cell>
          <cell r="T242">
            <v>3842562643</v>
          </cell>
          <cell r="W242">
            <v>1.1741682974559686E-2</v>
          </cell>
          <cell r="X242">
            <v>3.2615786040443573E-3</v>
          </cell>
        </row>
        <row r="243">
          <cell r="P243">
            <v>243</v>
          </cell>
          <cell r="Q243">
            <v>1039</v>
          </cell>
          <cell r="S243">
            <v>7703143071</v>
          </cell>
          <cell r="T243">
            <v>3215366665</v>
          </cell>
          <cell r="W243">
            <v>1.0920436817472699E-2</v>
          </cell>
          <cell r="X243">
            <v>6.2402496099843996E-3</v>
          </cell>
        </row>
        <row r="244">
          <cell r="P244">
            <v>216</v>
          </cell>
          <cell r="Q244">
            <v>973</v>
          </cell>
          <cell r="S244">
            <v>6407835801</v>
          </cell>
          <cell r="T244">
            <v>2958717497</v>
          </cell>
          <cell r="W244">
            <v>1.59798149705635E-2</v>
          </cell>
          <cell r="X244">
            <v>4.2052144659377629E-3</v>
          </cell>
        </row>
        <row r="245">
          <cell r="P245">
            <v>126</v>
          </cell>
          <cell r="Q245">
            <v>640</v>
          </cell>
          <cell r="S245">
            <v>3682650834</v>
          </cell>
          <cell r="T245">
            <v>1774478880</v>
          </cell>
          <cell r="W245">
            <v>9.138381201044387E-3</v>
          </cell>
          <cell r="X245">
            <v>3.9164490861618795E-3</v>
          </cell>
        </row>
        <row r="246">
          <cell r="P246">
            <v>110</v>
          </cell>
          <cell r="Q246">
            <v>596</v>
          </cell>
          <cell r="S246">
            <v>2330681738</v>
          </cell>
          <cell r="T246">
            <v>1713587284</v>
          </cell>
          <cell r="W246">
            <v>1.1331444759206799E-2</v>
          </cell>
          <cell r="X246">
            <v>8.4985835694051E-3</v>
          </cell>
        </row>
        <row r="247">
          <cell r="P247">
            <v>145</v>
          </cell>
          <cell r="Q247">
            <v>746</v>
          </cell>
          <cell r="S247">
            <v>2822216233</v>
          </cell>
          <cell r="T247">
            <v>2075976622</v>
          </cell>
          <cell r="W247">
            <v>1.5712682379349047E-2</v>
          </cell>
          <cell r="X247">
            <v>8.9786756453423128E-3</v>
          </cell>
        </row>
        <row r="248">
          <cell r="P248">
            <v>160</v>
          </cell>
          <cell r="Q248">
            <v>911</v>
          </cell>
          <cell r="S248">
            <v>3216186649</v>
          </cell>
          <cell r="T248">
            <v>2440085192</v>
          </cell>
          <cell r="W248">
            <v>1.5873015873015872E-2</v>
          </cell>
          <cell r="X248">
            <v>7.4696545284780582E-3</v>
          </cell>
        </row>
        <row r="249">
          <cell r="P249">
            <v>152</v>
          </cell>
          <cell r="Q249">
            <v>930</v>
          </cell>
          <cell r="S249">
            <v>2958385273</v>
          </cell>
          <cell r="T249">
            <v>2369365836</v>
          </cell>
          <cell r="W249">
            <v>1.3863216266173753E-2</v>
          </cell>
          <cell r="X249">
            <v>3.6968576709796672E-3</v>
          </cell>
        </row>
        <row r="250">
          <cell r="P250">
            <v>229</v>
          </cell>
          <cell r="Q250">
            <v>1094</v>
          </cell>
          <cell r="S250">
            <v>7180572577</v>
          </cell>
          <cell r="T250">
            <v>2978066350</v>
          </cell>
          <cell r="W250">
            <v>1.2849584278155708E-2</v>
          </cell>
          <cell r="X250">
            <v>5.2910052910052907E-3</v>
          </cell>
        </row>
        <row r="251">
          <cell r="P251">
            <v>258</v>
          </cell>
          <cell r="Q251">
            <v>1144</v>
          </cell>
          <cell r="S251">
            <v>7478279305</v>
          </cell>
          <cell r="T251">
            <v>3521560217</v>
          </cell>
          <cell r="W251">
            <v>1.2838801711840228E-2</v>
          </cell>
          <cell r="X251">
            <v>6.4194008559201139E-3</v>
          </cell>
        </row>
        <row r="252">
          <cell r="P252">
            <v>227</v>
          </cell>
          <cell r="Q252">
            <v>1110</v>
          </cell>
          <cell r="S252">
            <v>6518803196</v>
          </cell>
          <cell r="T252">
            <v>3351508303</v>
          </cell>
          <cell r="W252">
            <v>2.3186237845923711E-2</v>
          </cell>
          <cell r="X252">
            <v>3.7397157816005983E-3</v>
          </cell>
        </row>
        <row r="253">
          <cell r="P253">
            <v>485</v>
          </cell>
          <cell r="Q253">
            <v>1945</v>
          </cell>
          <cell r="S253">
            <v>14515100208</v>
          </cell>
          <cell r="T253">
            <v>6159688955</v>
          </cell>
          <cell r="W253">
            <v>1.4814814814814815E-2</v>
          </cell>
          <cell r="X253">
            <v>6.5843621399176953E-3</v>
          </cell>
        </row>
        <row r="254">
          <cell r="P254">
            <v>235</v>
          </cell>
          <cell r="Q254">
            <v>1098</v>
          </cell>
          <cell r="S254">
            <v>6563814092</v>
          </cell>
          <cell r="T254">
            <v>3034646388</v>
          </cell>
          <cell r="W254">
            <v>2.1005251312828207E-2</v>
          </cell>
          <cell r="X254">
            <v>5.2513128282070517E-3</v>
          </cell>
        </row>
        <row r="255">
          <cell r="P255">
            <v>192</v>
          </cell>
          <cell r="Q255">
            <v>1125</v>
          </cell>
          <cell r="S255">
            <v>4439722545</v>
          </cell>
          <cell r="T255">
            <v>3218729824</v>
          </cell>
          <cell r="W255">
            <v>1.4426727410782081E-2</v>
          </cell>
          <cell r="X255">
            <v>1.5186028853454822E-3</v>
          </cell>
        </row>
        <row r="256">
          <cell r="P256">
            <v>262</v>
          </cell>
          <cell r="Q256">
            <v>1577</v>
          </cell>
          <cell r="S256">
            <v>6830282465</v>
          </cell>
          <cell r="T256">
            <v>4500867853</v>
          </cell>
          <cell r="W256">
            <v>1.3594344752582926E-2</v>
          </cell>
          <cell r="X256">
            <v>5.9815116911364876E-3</v>
          </cell>
        </row>
        <row r="257">
          <cell r="P257">
            <v>333</v>
          </cell>
          <cell r="Q257">
            <v>1574</v>
          </cell>
          <cell r="S257">
            <v>9032939792</v>
          </cell>
          <cell r="T257">
            <v>4967475236</v>
          </cell>
          <cell r="W257">
            <v>1.048767697954903E-2</v>
          </cell>
          <cell r="X257">
            <v>5.243838489774515E-3</v>
          </cell>
        </row>
        <row r="258">
          <cell r="P258">
            <v>304</v>
          </cell>
          <cell r="Q258">
            <v>1643</v>
          </cell>
          <cell r="S258">
            <v>7799689820</v>
          </cell>
          <cell r="T258">
            <v>4682716284</v>
          </cell>
          <cell r="W258">
            <v>1.386748844375963E-2</v>
          </cell>
          <cell r="X258">
            <v>3.5952747817154596E-3</v>
          </cell>
        </row>
        <row r="259">
          <cell r="P259">
            <v>388</v>
          </cell>
          <cell r="Q259">
            <v>1933</v>
          </cell>
          <cell r="S259">
            <v>11472341042</v>
          </cell>
          <cell r="T259">
            <v>6359386534</v>
          </cell>
          <cell r="W259">
            <v>1.7664799655320983E-2</v>
          </cell>
          <cell r="X259">
            <v>3.4467901766479965E-3</v>
          </cell>
        </row>
        <row r="260">
          <cell r="P260">
            <v>367</v>
          </cell>
          <cell r="Q260">
            <v>1762</v>
          </cell>
          <cell r="S260">
            <v>12202460269</v>
          </cell>
          <cell r="T260">
            <v>5918842485</v>
          </cell>
          <cell r="W260">
            <v>1.4560826679192109E-2</v>
          </cell>
          <cell r="X260">
            <v>5.6364490371066224E-3</v>
          </cell>
        </row>
        <row r="261">
          <cell r="P261">
            <v>407</v>
          </cell>
          <cell r="Q261">
            <v>1846</v>
          </cell>
          <cell r="S261">
            <v>14029284773</v>
          </cell>
          <cell r="T261">
            <v>6042455119</v>
          </cell>
          <cell r="W261">
            <v>1.2871726586773191E-2</v>
          </cell>
          <cell r="X261">
            <v>4.4385264092321351E-3</v>
          </cell>
        </row>
        <row r="262">
          <cell r="P262">
            <v>416</v>
          </cell>
          <cell r="Q262">
            <v>1867</v>
          </cell>
          <cell r="S262">
            <v>14180002491</v>
          </cell>
          <cell r="T262">
            <v>6715676552</v>
          </cell>
          <cell r="W262">
            <v>1.2264564169951819E-2</v>
          </cell>
          <cell r="X262">
            <v>3.9421813403416554E-3</v>
          </cell>
        </row>
        <row r="263">
          <cell r="P263">
            <v>415</v>
          </cell>
          <cell r="Q263">
            <v>1886</v>
          </cell>
          <cell r="S263">
            <v>14296372589</v>
          </cell>
          <cell r="T263">
            <v>6469839943</v>
          </cell>
          <cell r="W263">
            <v>1.1734028683181226E-2</v>
          </cell>
          <cell r="X263">
            <v>3.4767492394611041E-3</v>
          </cell>
        </row>
        <row r="264">
          <cell r="P264">
            <v>411</v>
          </cell>
          <cell r="Q264">
            <v>1897</v>
          </cell>
          <cell r="S264">
            <v>13912220495</v>
          </cell>
          <cell r="T264">
            <v>6486118903</v>
          </cell>
          <cell r="W264">
            <v>1.0831889081455806E-2</v>
          </cell>
          <cell r="X264">
            <v>2.5996533795493936E-3</v>
          </cell>
        </row>
        <row r="265">
          <cell r="P265">
            <v>804</v>
          </cell>
          <cell r="Q265">
            <v>3035</v>
          </cell>
          <cell r="S265">
            <v>27101377669</v>
          </cell>
          <cell r="T265">
            <v>11877223242</v>
          </cell>
          <cell r="W265">
            <v>7.814535035165408E-3</v>
          </cell>
          <cell r="X265">
            <v>5.209690023443605E-3</v>
          </cell>
        </row>
        <row r="266">
          <cell r="P266">
            <v>275</v>
          </cell>
          <cell r="Q266">
            <v>1476</v>
          </cell>
          <cell r="S266">
            <v>8837378436</v>
          </cell>
          <cell r="T266">
            <v>5361636478</v>
          </cell>
          <cell r="W266">
            <v>1.0279840091376356E-2</v>
          </cell>
          <cell r="X266">
            <v>4.5688178183894918E-3</v>
          </cell>
        </row>
        <row r="267">
          <cell r="P267">
            <v>279</v>
          </cell>
          <cell r="Q267">
            <v>1471</v>
          </cell>
          <cell r="S267">
            <v>8910294399</v>
          </cell>
          <cell r="T267">
            <v>5222810209</v>
          </cell>
          <cell r="W267">
            <v>1.1428571428571429E-2</v>
          </cell>
          <cell r="X267">
            <v>4.0000000000000001E-3</v>
          </cell>
        </row>
        <row r="268">
          <cell r="P268">
            <v>380</v>
          </cell>
          <cell r="Q268">
            <v>1943</v>
          </cell>
          <cell r="S268">
            <v>13269143262</v>
          </cell>
          <cell r="T268">
            <v>6596190646</v>
          </cell>
          <cell r="W268">
            <v>1.2053379250968575E-2</v>
          </cell>
          <cell r="X268">
            <v>6.0266896254842876E-3</v>
          </cell>
        </row>
        <row r="269">
          <cell r="P269">
            <v>350</v>
          </cell>
          <cell r="Q269">
            <v>1877</v>
          </cell>
          <cell r="S269">
            <v>11967639192</v>
          </cell>
          <cell r="T269">
            <v>7097594432</v>
          </cell>
          <cell r="W269">
            <v>1.1674898967220475E-2</v>
          </cell>
          <cell r="X269">
            <v>4.4903457566232603E-3</v>
          </cell>
        </row>
        <row r="270">
          <cell r="P270">
            <v>352</v>
          </cell>
          <cell r="Q270">
            <v>1802</v>
          </cell>
          <cell r="S270">
            <v>11953417530</v>
          </cell>
          <cell r="T270">
            <v>7050882274</v>
          </cell>
          <cell r="W270">
            <v>1.2070566388115135E-2</v>
          </cell>
          <cell r="X270">
            <v>4.642525533890436E-3</v>
          </cell>
        </row>
        <row r="271">
          <cell r="P271">
            <v>434</v>
          </cell>
          <cell r="Q271">
            <v>2015</v>
          </cell>
          <cell r="S271">
            <v>16042136015</v>
          </cell>
          <cell r="T271">
            <v>7829352543</v>
          </cell>
          <cell r="W271">
            <v>9.391588403429971E-3</v>
          </cell>
          <cell r="X271">
            <v>4.49162923642303E-3</v>
          </cell>
        </row>
        <row r="272">
          <cell r="P272">
            <v>334</v>
          </cell>
          <cell r="Q272">
            <v>1580</v>
          </cell>
          <cell r="S272">
            <v>11119661746</v>
          </cell>
          <cell r="T272">
            <v>5866922218</v>
          </cell>
          <cell r="W272">
            <v>1.4106583072100314E-2</v>
          </cell>
          <cell r="X272">
            <v>4.1797283176593526E-3</v>
          </cell>
        </row>
        <row r="273">
          <cell r="P273">
            <v>319</v>
          </cell>
          <cell r="Q273">
            <v>1600</v>
          </cell>
          <cell r="S273">
            <v>10119308360</v>
          </cell>
          <cell r="T273">
            <v>5696512697</v>
          </cell>
          <cell r="W273">
            <v>1.1985409067222511E-2</v>
          </cell>
          <cell r="X273">
            <v>4.1688379364252211E-3</v>
          </cell>
        </row>
        <row r="274">
          <cell r="P274">
            <v>305</v>
          </cell>
          <cell r="Q274">
            <v>1505</v>
          </cell>
          <cell r="S274">
            <v>10893234567</v>
          </cell>
          <cell r="T274">
            <v>5724592048</v>
          </cell>
          <cell r="W274">
            <v>1.6574585635359115E-2</v>
          </cell>
          <cell r="X274">
            <v>7.7348066298342545E-3</v>
          </cell>
        </row>
        <row r="275">
          <cell r="P275">
            <v>263</v>
          </cell>
          <cell r="Q275">
            <v>1348</v>
          </cell>
          <cell r="S275">
            <v>8150112666</v>
          </cell>
          <cell r="T275">
            <v>5212189768</v>
          </cell>
          <cell r="W275">
            <v>1.5518311607697082E-2</v>
          </cell>
          <cell r="X275">
            <v>7.4487895716945996E-3</v>
          </cell>
        </row>
        <row r="276">
          <cell r="P276">
            <v>256</v>
          </cell>
          <cell r="Q276">
            <v>1230</v>
          </cell>
          <cell r="S276">
            <v>8011220041</v>
          </cell>
          <cell r="T276">
            <v>4155281405</v>
          </cell>
          <cell r="W276">
            <v>1.3458950201884253E-2</v>
          </cell>
          <cell r="X276">
            <v>8.7483176312247637E-3</v>
          </cell>
        </row>
        <row r="277">
          <cell r="P277">
            <v>290</v>
          </cell>
          <cell r="Q277">
            <v>1455</v>
          </cell>
          <cell r="S277">
            <v>7677757913</v>
          </cell>
          <cell r="T277">
            <v>5209345274</v>
          </cell>
          <cell r="W277">
            <v>1.4899713467048711E-2</v>
          </cell>
          <cell r="X277">
            <v>8.5959885386819486E-3</v>
          </cell>
        </row>
        <row r="278">
          <cell r="P278">
            <v>143</v>
          </cell>
          <cell r="Q278">
            <v>1056</v>
          </cell>
          <cell r="S278">
            <v>3396091730</v>
          </cell>
          <cell r="T278">
            <v>3435842289</v>
          </cell>
          <cell r="W278">
            <v>1.4178482068390326E-2</v>
          </cell>
          <cell r="X278">
            <v>7.5062552126772307E-3</v>
          </cell>
        </row>
        <row r="279">
          <cell r="P279">
            <v>141</v>
          </cell>
          <cell r="Q279">
            <v>907</v>
          </cell>
          <cell r="S279">
            <v>2970311942</v>
          </cell>
          <cell r="T279">
            <v>3051783625</v>
          </cell>
          <cell r="W279">
            <v>1.4312977099236641E-2</v>
          </cell>
          <cell r="X279">
            <v>6.6793893129770991E-3</v>
          </cell>
        </row>
        <row r="280">
          <cell r="P280">
            <v>175</v>
          </cell>
          <cell r="Q280">
            <v>1203</v>
          </cell>
          <cell r="S280">
            <v>5475621596</v>
          </cell>
          <cell r="T280">
            <v>4321296698</v>
          </cell>
          <cell r="W280">
            <v>1.741654571843251E-2</v>
          </cell>
          <cell r="X280">
            <v>7.2568940493468797E-3</v>
          </cell>
        </row>
        <row r="281">
          <cell r="P281">
            <v>132</v>
          </cell>
          <cell r="Q281">
            <v>977</v>
          </cell>
          <cell r="S281">
            <v>3001835657</v>
          </cell>
          <cell r="T281">
            <v>2870792221</v>
          </cell>
          <cell r="W281">
            <v>2.1641118124436431E-2</v>
          </cell>
          <cell r="X281">
            <v>4.508566275924256E-3</v>
          </cell>
        </row>
        <row r="282">
          <cell r="P282">
            <v>156</v>
          </cell>
          <cell r="Q282">
            <v>1214</v>
          </cell>
          <cell r="S282">
            <v>3837456585</v>
          </cell>
          <cell r="T282">
            <v>3948900733</v>
          </cell>
          <cell r="W282">
            <v>1.6058394160583942E-2</v>
          </cell>
          <cell r="X282">
            <v>2.1897810218978104E-3</v>
          </cell>
        </row>
        <row r="283">
          <cell r="P283">
            <v>203</v>
          </cell>
          <cell r="Q283">
            <v>1250</v>
          </cell>
          <cell r="S283">
            <v>5430786134</v>
          </cell>
          <cell r="T283">
            <v>4464357963</v>
          </cell>
          <cell r="W283">
            <v>1.2388162422573986E-2</v>
          </cell>
          <cell r="X283">
            <v>1.1011699931176875E-2</v>
          </cell>
        </row>
        <row r="284">
          <cell r="P284">
            <v>156</v>
          </cell>
          <cell r="Q284">
            <v>990</v>
          </cell>
          <cell r="S284">
            <v>4817012781</v>
          </cell>
          <cell r="T284">
            <v>3038657062</v>
          </cell>
          <cell r="W284">
            <v>1.9197207678883072E-2</v>
          </cell>
          <cell r="X284">
            <v>8.7260034904013961E-3</v>
          </cell>
        </row>
        <row r="285">
          <cell r="P285">
            <v>197</v>
          </cell>
          <cell r="Q285">
            <v>1139</v>
          </cell>
          <cell r="S285">
            <v>6138499843</v>
          </cell>
          <cell r="T285">
            <v>3699164077</v>
          </cell>
          <cell r="W285">
            <v>1.7215568862275449E-2</v>
          </cell>
          <cell r="X285">
            <v>5.9880239520958087E-3</v>
          </cell>
        </row>
        <row r="286">
          <cell r="P286">
            <v>205</v>
          </cell>
          <cell r="Q286">
            <v>1111</v>
          </cell>
          <cell r="S286">
            <v>5639089530</v>
          </cell>
          <cell r="T286">
            <v>3643287625</v>
          </cell>
          <cell r="W286">
            <v>1.3677811550151976E-2</v>
          </cell>
          <cell r="X286">
            <v>9.11854103343465E-3</v>
          </cell>
        </row>
        <row r="287">
          <cell r="P287">
            <v>195</v>
          </cell>
          <cell r="Q287">
            <v>1204</v>
          </cell>
          <cell r="S287">
            <v>5519017293</v>
          </cell>
          <cell r="T287">
            <v>4049898120</v>
          </cell>
          <cell r="W287">
            <v>1.6440314510364547E-2</v>
          </cell>
          <cell r="X287">
            <v>1.143674052894925E-2</v>
          </cell>
        </row>
        <row r="288">
          <cell r="P288">
            <v>154</v>
          </cell>
          <cell r="Q288">
            <v>1076</v>
          </cell>
          <cell r="S288">
            <v>3204516315</v>
          </cell>
          <cell r="T288">
            <v>3372453294</v>
          </cell>
          <cell r="W288">
            <v>2.6829268292682926E-2</v>
          </cell>
          <cell r="X288">
            <v>8.9430894308943094E-3</v>
          </cell>
        </row>
        <row r="289">
          <cell r="P289">
            <v>243</v>
          </cell>
          <cell r="Q289">
            <v>1242</v>
          </cell>
          <cell r="S289">
            <v>5825753533</v>
          </cell>
          <cell r="T289">
            <v>4664624299</v>
          </cell>
          <cell r="W289">
            <v>2.3569023569023569E-2</v>
          </cell>
          <cell r="X289">
            <v>1.6161616161616162E-2</v>
          </cell>
        </row>
        <row r="290">
          <cell r="P290">
            <v>148</v>
          </cell>
          <cell r="Q290">
            <v>1012</v>
          </cell>
          <cell r="S290">
            <v>3362733738</v>
          </cell>
          <cell r="T290">
            <v>3462806685</v>
          </cell>
          <cell r="W290">
            <v>1.9827586206896553E-2</v>
          </cell>
          <cell r="X290">
            <v>1.0344827586206896E-2</v>
          </cell>
        </row>
        <row r="291">
          <cell r="P291">
            <v>147</v>
          </cell>
          <cell r="Q291">
            <v>853</v>
          </cell>
          <cell r="S291">
            <v>3401213591</v>
          </cell>
          <cell r="T291">
            <v>2666167517</v>
          </cell>
          <cell r="W291">
            <v>1.4999999999999999E-2</v>
          </cell>
          <cell r="X291">
            <v>8.9999999999999993E-3</v>
          </cell>
        </row>
        <row r="292">
          <cell r="P292">
            <v>162</v>
          </cell>
          <cell r="Q292">
            <v>977</v>
          </cell>
          <cell r="S292">
            <v>4005499762</v>
          </cell>
          <cell r="T292">
            <v>3034009625</v>
          </cell>
          <cell r="W292">
            <v>2.3705004389815629E-2</v>
          </cell>
          <cell r="X292">
            <v>1.4925373134328358E-2</v>
          </cell>
        </row>
        <row r="293">
          <cell r="P293">
            <v>190</v>
          </cell>
          <cell r="Q293">
            <v>1137</v>
          </cell>
          <cell r="S293">
            <v>5256725427</v>
          </cell>
          <cell r="T293">
            <v>3768016832</v>
          </cell>
          <cell r="W293">
            <v>2.4868123587038434E-2</v>
          </cell>
          <cell r="X293">
            <v>1.5071590052750565E-2</v>
          </cell>
        </row>
        <row r="294">
          <cell r="P294">
            <v>195</v>
          </cell>
          <cell r="Q294">
            <v>1292</v>
          </cell>
          <cell r="S294">
            <v>5461336260</v>
          </cell>
          <cell r="T294">
            <v>4404972717</v>
          </cell>
          <cell r="W294">
            <v>1.4794889038332213E-2</v>
          </cell>
          <cell r="X294">
            <v>9.4149293880295901E-3</v>
          </cell>
        </row>
        <row r="295">
          <cell r="P295">
            <v>189</v>
          </cell>
          <cell r="Q295">
            <v>1134</v>
          </cell>
          <cell r="S295">
            <v>6062692742</v>
          </cell>
          <cell r="T295">
            <v>3805839412</v>
          </cell>
          <cell r="W295">
            <v>1.436130007558579E-2</v>
          </cell>
          <cell r="X295">
            <v>1.7384731670445956E-2</v>
          </cell>
        </row>
        <row r="296">
          <cell r="P296">
            <v>201</v>
          </cell>
          <cell r="Q296">
            <v>1288</v>
          </cell>
          <cell r="S296">
            <v>5726817846</v>
          </cell>
          <cell r="T296">
            <v>4084775341</v>
          </cell>
          <cell r="W296">
            <v>2.0819341840161182E-2</v>
          </cell>
          <cell r="X296">
            <v>1.0073875083948958E-2</v>
          </cell>
        </row>
        <row r="297">
          <cell r="P297">
            <v>236</v>
          </cell>
          <cell r="Q297">
            <v>1246</v>
          </cell>
          <cell r="S297">
            <v>6264635192</v>
          </cell>
          <cell r="T297">
            <v>4022798872</v>
          </cell>
          <cell r="W297">
            <v>2.2941970310391364E-2</v>
          </cell>
          <cell r="X297">
            <v>6.7476383265856954E-3</v>
          </cell>
        </row>
        <row r="298">
          <cell r="P298">
            <v>237</v>
          </cell>
          <cell r="Q298">
            <v>1208</v>
          </cell>
          <cell r="S298">
            <v>7582559758</v>
          </cell>
          <cell r="T298">
            <v>3993427772</v>
          </cell>
          <cell r="W298">
            <v>2.0761245674740483E-2</v>
          </cell>
          <cell r="X298">
            <v>1.7993079584775088E-2</v>
          </cell>
        </row>
        <row r="299">
          <cell r="P299">
            <v>233</v>
          </cell>
          <cell r="Q299">
            <v>1336</v>
          </cell>
          <cell r="S299">
            <v>7366186358</v>
          </cell>
          <cell r="T299">
            <v>4270952306</v>
          </cell>
          <cell r="W299">
            <v>1.7208413001912046E-2</v>
          </cell>
          <cell r="X299">
            <v>1.2109623964308477E-2</v>
          </cell>
        </row>
        <row r="300">
          <cell r="P300">
            <v>234</v>
          </cell>
          <cell r="Q300">
            <v>1152</v>
          </cell>
          <cell r="S300">
            <v>6747903732</v>
          </cell>
          <cell r="T300">
            <v>4085566450</v>
          </cell>
          <cell r="W300">
            <v>2.5974025974025976E-2</v>
          </cell>
          <cell r="X300">
            <v>1.2265512265512266E-2</v>
          </cell>
        </row>
        <row r="301">
          <cell r="P301">
            <v>372</v>
          </cell>
          <cell r="Q301">
            <v>1726</v>
          </cell>
          <cell r="S301">
            <v>10079456852</v>
          </cell>
          <cell r="T301">
            <v>6352527815</v>
          </cell>
          <cell r="W301">
            <v>2.0495710200190656E-2</v>
          </cell>
          <cell r="X301">
            <v>1.3822688274547188E-2</v>
          </cell>
        </row>
        <row r="302">
          <cell r="P302">
            <v>227</v>
          </cell>
          <cell r="Q302">
            <v>1201</v>
          </cell>
          <cell r="S302">
            <v>6071416005</v>
          </cell>
          <cell r="T302">
            <v>3987865049</v>
          </cell>
          <cell r="W302">
            <v>1.8207282913165267E-2</v>
          </cell>
          <cell r="X302">
            <v>7.7030812324929976E-3</v>
          </cell>
        </row>
        <row r="303">
          <cell r="P303">
            <v>180</v>
          </cell>
          <cell r="Q303">
            <v>1132</v>
          </cell>
          <cell r="S303">
            <v>4913849879</v>
          </cell>
          <cell r="T303">
            <v>4109563050</v>
          </cell>
          <cell r="W303">
            <v>1.753048780487805E-2</v>
          </cell>
          <cell r="X303">
            <v>1.2957317073170731E-2</v>
          </cell>
        </row>
        <row r="304">
          <cell r="P304">
            <v>221</v>
          </cell>
          <cell r="Q304">
            <v>1251</v>
          </cell>
          <cell r="S304">
            <v>5905447282</v>
          </cell>
          <cell r="T304">
            <v>4133570925</v>
          </cell>
          <cell r="W304">
            <v>2.309782608695652E-2</v>
          </cell>
          <cell r="X304">
            <v>1.5625E-2</v>
          </cell>
        </row>
        <row r="305">
          <cell r="P305">
            <v>236</v>
          </cell>
          <cell r="Q305">
            <v>1356</v>
          </cell>
          <cell r="S305">
            <v>5735438313</v>
          </cell>
          <cell r="T305">
            <v>4445955483</v>
          </cell>
          <cell r="W305">
            <v>2.2613065326633167E-2</v>
          </cell>
          <cell r="X305">
            <v>1.507537688442211E-2</v>
          </cell>
        </row>
        <row r="306">
          <cell r="P306">
            <v>241</v>
          </cell>
          <cell r="Q306">
            <v>1409</v>
          </cell>
          <cell r="S306">
            <v>5966035585</v>
          </cell>
          <cell r="T306">
            <v>4814773027</v>
          </cell>
          <cell r="W306">
            <v>1.5757575757575758E-2</v>
          </cell>
          <cell r="X306">
            <v>1.3333333333333334E-2</v>
          </cell>
        </row>
        <row r="307">
          <cell r="P307">
            <v>245</v>
          </cell>
          <cell r="Q307">
            <v>1449</v>
          </cell>
          <cell r="S307">
            <v>6425970590</v>
          </cell>
          <cell r="T307">
            <v>4765087424</v>
          </cell>
          <cell r="W307">
            <v>2.0661157024793389E-2</v>
          </cell>
          <cell r="X307">
            <v>1.475796930342385E-2</v>
          </cell>
        </row>
        <row r="308">
          <cell r="P308">
            <v>234</v>
          </cell>
          <cell r="Q308">
            <v>1248</v>
          </cell>
          <cell r="S308">
            <v>6356691562</v>
          </cell>
          <cell r="T308">
            <v>4347425946</v>
          </cell>
          <cell r="W308">
            <v>2.1592442645074223E-2</v>
          </cell>
          <cell r="X308">
            <v>1.2145748987854251E-2</v>
          </cell>
        </row>
      </sheetData>
      <sheetData sheetId="8">
        <row r="5">
          <cell r="Q5" t="str">
            <v>U.S. Composite</v>
          </cell>
          <cell r="R5" t="str">
            <v>U.S. Investment Grade</v>
          </cell>
          <cell r="U5" t="str">
            <v>U.S. Composite Non-Distress</v>
          </cell>
          <cell r="V5" t="str">
            <v>U.S. Investment Grade Non-Distress</v>
          </cell>
        </row>
        <row r="6">
          <cell r="Q6">
            <v>78.281031515871106</v>
          </cell>
          <cell r="R6">
            <v>84.099252230867805</v>
          </cell>
          <cell r="U6">
            <v>63.846054277852502</v>
          </cell>
          <cell r="V6">
            <v>64.414108243011299</v>
          </cell>
        </row>
        <row r="7">
          <cell r="Q7">
            <v>78.024569253830606</v>
          </cell>
          <cell r="R7">
            <v>83.516269612495904</v>
          </cell>
          <cell r="U7">
            <v>64.254250572654698</v>
          </cell>
          <cell r="V7">
            <v>63.632029934765299</v>
          </cell>
        </row>
        <row r="8">
          <cell r="Q8">
            <v>77.920075014125302</v>
          </cell>
          <cell r="R8">
            <v>83.885517666438304</v>
          </cell>
          <cell r="U8">
            <v>66.373593019288904</v>
          </cell>
          <cell r="V8">
            <v>70.885502365024195</v>
          </cell>
        </row>
        <row r="9">
          <cell r="Q9">
            <v>78.821838371577599</v>
          </cell>
          <cell r="R9">
            <v>85.640317893572004</v>
          </cell>
          <cell r="U9">
            <v>68.746107915096601</v>
          </cell>
          <cell r="V9">
            <v>72.371864157022003</v>
          </cell>
        </row>
        <row r="10">
          <cell r="Q10">
            <v>79.910086993849603</v>
          </cell>
          <cell r="R10">
            <v>86.924961137734499</v>
          </cell>
          <cell r="U10">
            <v>68.884579368552295</v>
          </cell>
          <cell r="V10">
            <v>72.048414304937296</v>
          </cell>
        </row>
        <row r="11">
          <cell r="Q11">
            <v>81.008095335668898</v>
          </cell>
          <cell r="R11">
            <v>86.505706693749403</v>
          </cell>
          <cell r="U11">
            <v>71.462562725517003</v>
          </cell>
          <cell r="V11">
            <v>74.229426506466496</v>
          </cell>
        </row>
        <row r="12">
          <cell r="Q12">
            <v>80.693577605290798</v>
          </cell>
          <cell r="R12">
            <v>85.407299540392799</v>
          </cell>
          <cell r="U12">
            <v>73.362124661408998</v>
          </cell>
          <cell r="V12">
            <v>80.246444132538002</v>
          </cell>
        </row>
        <row r="13">
          <cell r="Q13">
            <v>79.918254639191801</v>
          </cell>
          <cell r="R13">
            <v>83.660418006119897</v>
          </cell>
          <cell r="U13">
            <v>78.154449274327803</v>
          </cell>
          <cell r="V13">
            <v>83.9814210726243</v>
          </cell>
        </row>
        <row r="14">
          <cell r="Q14">
            <v>79.662419568547705</v>
          </cell>
          <cell r="R14">
            <v>85.091766823577501</v>
          </cell>
          <cell r="U14">
            <v>77.415258710400295</v>
          </cell>
          <cell r="V14">
            <v>83.553152738414994</v>
          </cell>
        </row>
        <row r="15">
          <cell r="Q15">
            <v>80.714356128620494</v>
          </cell>
          <cell r="R15">
            <v>86.394268227197401</v>
          </cell>
          <cell r="U15">
            <v>80.658449861135196</v>
          </cell>
          <cell r="V15">
            <v>86.5200982773421</v>
          </cell>
        </row>
        <row r="16">
          <cell r="Q16">
            <v>82.527883926027997</v>
          </cell>
          <cell r="R16">
            <v>90.209883523833497</v>
          </cell>
          <cell r="U16">
            <v>79.547246498374406</v>
          </cell>
          <cell r="V16">
            <v>84.594522335893899</v>
          </cell>
        </row>
        <row r="17">
          <cell r="Q17">
            <v>83.8316423334159</v>
          </cell>
          <cell r="R17">
            <v>91.1970386984284</v>
          </cell>
          <cell r="U17">
            <v>84.058129992825897</v>
          </cell>
          <cell r="V17">
            <v>91.700454120837307</v>
          </cell>
        </row>
        <row r="18">
          <cell r="Q18">
            <v>84.061252201604304</v>
          </cell>
          <cell r="R18">
            <v>91.334136257143598</v>
          </cell>
          <cell r="U18">
            <v>83.364494283491894</v>
          </cell>
          <cell r="V18">
            <v>86.352110401300394</v>
          </cell>
        </row>
        <row r="19">
          <cell r="Q19">
            <v>83.686887176070201</v>
          </cell>
          <cell r="R19">
            <v>87.970423475762999</v>
          </cell>
          <cell r="U19">
            <v>87.414670210881795</v>
          </cell>
          <cell r="V19">
            <v>93.705180782724497</v>
          </cell>
        </row>
        <row r="20">
          <cell r="Q20">
            <v>83.911114768040704</v>
          </cell>
          <cell r="R20">
            <v>86.887015776144906</v>
          </cell>
          <cell r="U20">
            <v>88.908517796613907</v>
          </cell>
          <cell r="V20">
            <v>95.670562958046204</v>
          </cell>
        </row>
        <row r="21">
          <cell r="Q21">
            <v>85.140572796276103</v>
          </cell>
          <cell r="R21">
            <v>87.484423019740504</v>
          </cell>
          <cell r="U21">
            <v>90.766111536715698</v>
          </cell>
          <cell r="V21">
            <v>95.116526984360405</v>
          </cell>
        </row>
        <row r="22">
          <cell r="Q22">
            <v>86.643649380589494</v>
          </cell>
          <cell r="R22">
            <v>92.220745485072001</v>
          </cell>
          <cell r="U22">
            <v>92.735015835085804</v>
          </cell>
          <cell r="V22">
            <v>97.311938027053699</v>
          </cell>
        </row>
        <row r="23">
          <cell r="Q23">
            <v>87.899839442626401</v>
          </cell>
          <cell r="R23">
            <v>94.489161628656106</v>
          </cell>
          <cell r="U23">
            <v>96.945137387892601</v>
          </cell>
          <cell r="V23">
            <v>101.461122894545</v>
          </cell>
        </row>
        <row r="24">
          <cell r="Q24">
            <v>88.359059857101499</v>
          </cell>
          <cell r="R24">
            <v>97.029991894087203</v>
          </cell>
          <cell r="U24">
            <v>96.822003347242799</v>
          </cell>
          <cell r="V24">
            <v>103.97684249932</v>
          </cell>
        </row>
        <row r="25">
          <cell r="Q25">
            <v>88.619269701941207</v>
          </cell>
          <cell r="R25">
            <v>95.555660005117602</v>
          </cell>
          <cell r="U25">
            <v>100</v>
          </cell>
          <cell r="V25">
            <v>100</v>
          </cell>
        </row>
        <row r="26">
          <cell r="Q26">
            <v>89.112311111413902</v>
          </cell>
          <cell r="R26">
            <v>95.827156431654501</v>
          </cell>
          <cell r="U26">
            <v>99.959438474269504</v>
          </cell>
          <cell r="V26">
            <v>104.86584991016601</v>
          </cell>
        </row>
        <row r="27">
          <cell r="Q27">
            <v>89.830096106574004</v>
          </cell>
          <cell r="R27">
            <v>94.424933921596804</v>
          </cell>
          <cell r="U27">
            <v>101.596141257423</v>
          </cell>
          <cell r="V27">
            <v>102.512288440465</v>
          </cell>
        </row>
        <row r="28">
          <cell r="Q28">
            <v>90.817161123996897</v>
          </cell>
          <cell r="R28">
            <v>96.156938205291695</v>
          </cell>
          <cell r="U28">
            <v>106.512628487301</v>
          </cell>
          <cell r="V28">
            <v>107.509612744092</v>
          </cell>
        </row>
        <row r="29">
          <cell r="Q29">
            <v>91.308863144076298</v>
          </cell>
          <cell r="R29">
            <v>95.825627690288798</v>
          </cell>
          <cell r="U29">
            <v>103.19603630000999</v>
          </cell>
          <cell r="V29">
            <v>101.79041243373101</v>
          </cell>
        </row>
        <row r="30">
          <cell r="Q30">
            <v>92.229654976791196</v>
          </cell>
          <cell r="R30">
            <v>97.845630839301407</v>
          </cell>
          <cell r="U30">
            <v>107.128792929898</v>
          </cell>
          <cell r="V30">
            <v>101.96692481547301</v>
          </cell>
        </row>
        <row r="31">
          <cell r="Q31">
            <v>92.584980453030298</v>
          </cell>
          <cell r="R31">
            <v>97.656917475659995</v>
          </cell>
          <cell r="U31">
            <v>109.19830022568701</v>
          </cell>
          <cell r="V31">
            <v>101.056781298206</v>
          </cell>
        </row>
        <row r="32">
          <cell r="Q32">
            <v>93.286543914593906</v>
          </cell>
          <cell r="R32">
            <v>98.808930681588507</v>
          </cell>
          <cell r="U32">
            <v>112.80320027216599</v>
          </cell>
          <cell r="V32">
            <v>107.159939511565</v>
          </cell>
        </row>
        <row r="33">
          <cell r="Q33">
            <v>93.9707578727986</v>
          </cell>
          <cell r="R33">
            <v>97.425096657278402</v>
          </cell>
          <cell r="U33">
            <v>116.82571765860899</v>
          </cell>
          <cell r="V33">
            <v>108.85220352400501</v>
          </cell>
        </row>
        <row r="34">
          <cell r="Q34">
            <v>95.697228612143704</v>
          </cell>
          <cell r="R34">
            <v>98.945025405917804</v>
          </cell>
          <cell r="U34">
            <v>118.105963844756</v>
          </cell>
          <cell r="V34">
            <v>111.456472070491</v>
          </cell>
        </row>
        <row r="35">
          <cell r="Q35">
            <v>97.642840079024396</v>
          </cell>
          <cell r="R35">
            <v>101.685611251157</v>
          </cell>
          <cell r="U35">
            <v>122.018286153185</v>
          </cell>
          <cell r="V35">
            <v>113.89526104094899</v>
          </cell>
        </row>
        <row r="36">
          <cell r="Q36">
            <v>98.143074687864001</v>
          </cell>
          <cell r="R36">
            <v>105.96966266579901</v>
          </cell>
          <cell r="U36">
            <v>125.891706522161</v>
          </cell>
          <cell r="V36">
            <v>113.771442982425</v>
          </cell>
        </row>
        <row r="37">
          <cell r="Q37">
            <v>97.722525346165696</v>
          </cell>
          <cell r="R37">
            <v>107.143956118098</v>
          </cell>
          <cell r="U37">
            <v>128.343436009351</v>
          </cell>
          <cell r="V37">
            <v>116.721992083489</v>
          </cell>
        </row>
        <row r="38">
          <cell r="Q38">
            <v>97.221104373049201</v>
          </cell>
          <cell r="R38">
            <v>105.12362401037301</v>
          </cell>
          <cell r="U38">
            <v>133.595645917914</v>
          </cell>
          <cell r="V38">
            <v>121.695233799373</v>
          </cell>
        </row>
        <row r="39">
          <cell r="Q39">
            <v>98.211723807372493</v>
          </cell>
          <cell r="R39">
            <v>102.10709542741</v>
          </cell>
          <cell r="U39">
            <v>140.39834216129799</v>
          </cell>
          <cell r="V39">
            <v>124.984946550738</v>
          </cell>
        </row>
        <row r="40">
          <cell r="Q40">
            <v>99.299160248290505</v>
          </cell>
          <cell r="R40">
            <v>100.200972049052</v>
          </cell>
          <cell r="U40">
            <v>144.68215410853401</v>
          </cell>
          <cell r="V40">
            <v>129.38950592169201</v>
          </cell>
        </row>
        <row r="41">
          <cell r="Q41">
            <v>100</v>
          </cell>
          <cell r="R41">
            <v>100</v>
          </cell>
          <cell r="U41">
            <v>145.16310950069999</v>
          </cell>
          <cell r="V41">
            <v>130.14283954647499</v>
          </cell>
        </row>
        <row r="42">
          <cell r="Q42">
            <v>100.147388118446</v>
          </cell>
          <cell r="R42">
            <v>101.505374601672</v>
          </cell>
          <cell r="U42">
            <v>155.55760442315801</v>
          </cell>
          <cell r="V42">
            <v>135.78440528244201</v>
          </cell>
        </row>
        <row r="43">
          <cell r="Q43">
            <v>100.334388734673</v>
          </cell>
          <cell r="R43">
            <v>104.18017465929999</v>
          </cell>
          <cell r="U43">
            <v>160.554216580391</v>
          </cell>
          <cell r="V43">
            <v>139.38793800624899</v>
          </cell>
        </row>
        <row r="44">
          <cell r="Q44">
            <v>100.467015804985</v>
          </cell>
          <cell r="R44">
            <v>105.318002762373</v>
          </cell>
          <cell r="U44">
            <v>164.82562875174901</v>
          </cell>
          <cell r="V44">
            <v>150.33457387011799</v>
          </cell>
        </row>
        <row r="45">
          <cell r="Q45">
            <v>100.544623939915</v>
          </cell>
          <cell r="R45">
            <v>104.260579236867</v>
          </cell>
          <cell r="U45">
            <v>167.39730437174299</v>
          </cell>
          <cell r="V45">
            <v>148.95890754673201</v>
          </cell>
        </row>
        <row r="46">
          <cell r="Q46">
            <v>100.82955817139801</v>
          </cell>
          <cell r="R46">
            <v>103.26664090689501</v>
          </cell>
          <cell r="U46">
            <v>171.783468882861</v>
          </cell>
          <cell r="V46">
            <v>151.600273097132</v>
          </cell>
        </row>
        <row r="47">
          <cell r="Q47">
            <v>102.23325374065701</v>
          </cell>
          <cell r="R47">
            <v>103.583260715685</v>
          </cell>
          <cell r="U47">
            <v>176.03263572491801</v>
          </cell>
          <cell r="V47">
            <v>154.28297112270101</v>
          </cell>
        </row>
        <row r="48">
          <cell r="Q48">
            <v>103.96694386654799</v>
          </cell>
          <cell r="R48">
            <v>105.87441157767699</v>
          </cell>
          <cell r="U48">
            <v>175.533751593886</v>
          </cell>
          <cell r="V48">
            <v>157.64030822570101</v>
          </cell>
        </row>
        <row r="49">
          <cell r="Q49">
            <v>105.975955842259</v>
          </cell>
          <cell r="R49">
            <v>108.07963609639501</v>
          </cell>
          <cell r="U49">
            <v>175.09216835711601</v>
          </cell>
          <cell r="V49">
            <v>160.87536608732299</v>
          </cell>
        </row>
        <row r="50">
          <cell r="Q50">
            <v>106.968621213124</v>
          </cell>
          <cell r="R50">
            <v>108.07987029974601</v>
          </cell>
          <cell r="U50">
            <v>181.227311045992</v>
          </cell>
          <cell r="V50">
            <v>166.379998269868</v>
          </cell>
        </row>
        <row r="51">
          <cell r="Q51">
            <v>106.562732729099</v>
          </cell>
          <cell r="R51">
            <v>104.83726466063101</v>
          </cell>
          <cell r="U51">
            <v>184.27420482749901</v>
          </cell>
          <cell r="V51">
            <v>171.04020888329899</v>
          </cell>
        </row>
        <row r="52">
          <cell r="Q52">
            <v>105.42062494063499</v>
          </cell>
          <cell r="R52">
            <v>103.454277809492</v>
          </cell>
          <cell r="U52">
            <v>184.827443275409</v>
          </cell>
          <cell r="V52">
            <v>167.56126881698</v>
          </cell>
        </row>
        <row r="53">
          <cell r="Q53">
            <v>104.09001160619999</v>
          </cell>
          <cell r="R53">
            <v>102.945929000471</v>
          </cell>
          <cell r="U53">
            <v>178.45116443424499</v>
          </cell>
          <cell r="V53">
            <v>158.09765078313001</v>
          </cell>
        </row>
        <row r="54">
          <cell r="Q54">
            <v>104.373898012647</v>
          </cell>
          <cell r="R54">
            <v>104.365990316249</v>
          </cell>
          <cell r="U54">
            <v>179.62223772792501</v>
          </cell>
          <cell r="V54">
            <v>162.85867959998799</v>
          </cell>
        </row>
        <row r="55">
          <cell r="Q55">
            <v>105.573115756156</v>
          </cell>
          <cell r="R55">
            <v>103.336378505692</v>
          </cell>
          <cell r="U55">
            <v>175.054404489566</v>
          </cell>
          <cell r="V55">
            <v>158.87941320124</v>
          </cell>
        </row>
        <row r="56">
          <cell r="Q56">
            <v>107.563524111009</v>
          </cell>
          <cell r="R56">
            <v>102.295255003522</v>
          </cell>
          <cell r="U56">
            <v>172.12204086058799</v>
          </cell>
          <cell r="V56">
            <v>164.10966088610201</v>
          </cell>
        </row>
        <row r="57">
          <cell r="Q57">
            <v>108.564555531925</v>
          </cell>
          <cell r="R57">
            <v>101.310341255917</v>
          </cell>
          <cell r="U57">
            <v>159.64869525156101</v>
          </cell>
          <cell r="V57">
            <v>135.85464092017199</v>
          </cell>
        </row>
        <row r="58">
          <cell r="Q58">
            <v>109.254979244213</v>
          </cell>
          <cell r="R58">
            <v>101.221677749148</v>
          </cell>
          <cell r="U58">
            <v>147.247791317012</v>
          </cell>
          <cell r="V58">
            <v>119.255770796473</v>
          </cell>
        </row>
        <row r="59">
          <cell r="Q59">
            <v>109.69894657351</v>
          </cell>
          <cell r="R59">
            <v>101.70299341834</v>
          </cell>
          <cell r="U59">
            <v>145.51888655103701</v>
          </cell>
          <cell r="V59">
            <v>116.188816345587</v>
          </cell>
        </row>
        <row r="60">
          <cell r="Q60">
            <v>110.641924845411</v>
          </cell>
          <cell r="R60">
            <v>102.45873498144</v>
          </cell>
          <cell r="U60">
            <v>138.87790841613901</v>
          </cell>
          <cell r="V60">
            <v>104.534535997425</v>
          </cell>
        </row>
        <row r="61">
          <cell r="Q61">
            <v>111.768430445863</v>
          </cell>
          <cell r="R61">
            <v>105.17161572859</v>
          </cell>
          <cell r="U61">
            <v>134.86607377086301</v>
          </cell>
          <cell r="V61">
            <v>108.479465568251</v>
          </cell>
        </row>
        <row r="62">
          <cell r="Q62">
            <v>113.298401775147</v>
          </cell>
          <cell r="R62">
            <v>107.40403691858999</v>
          </cell>
          <cell r="U62">
            <v>136.778243265371</v>
          </cell>
          <cell r="V62">
            <v>106.858919215721</v>
          </cell>
        </row>
        <row r="63">
          <cell r="Q63">
            <v>115.089963309566</v>
          </cell>
          <cell r="R63">
            <v>110.276604860102</v>
          </cell>
          <cell r="U63">
            <v>129.76611699203301</v>
          </cell>
          <cell r="V63">
            <v>115.99460917043299</v>
          </cell>
        </row>
        <row r="64">
          <cell r="Q64">
            <v>116.843087469279</v>
          </cell>
          <cell r="R64">
            <v>110.364438029517</v>
          </cell>
          <cell r="U64">
            <v>130.440095106813</v>
          </cell>
          <cell r="V64">
            <v>110.52184767918899</v>
          </cell>
        </row>
        <row r="65">
          <cell r="Q65">
            <v>117.80597235098899</v>
          </cell>
          <cell r="R65">
            <v>109.860948456095</v>
          </cell>
          <cell r="U65">
            <v>130.71734387033499</v>
          </cell>
          <cell r="V65">
            <v>124.47541563887199</v>
          </cell>
        </row>
        <row r="66">
          <cell r="Q66">
            <v>117.62940184956599</v>
          </cell>
          <cell r="R66">
            <v>108.357151529451</v>
          </cell>
          <cell r="U66">
            <v>126.349257191999</v>
          </cell>
          <cell r="V66">
            <v>109.91706950175499</v>
          </cell>
        </row>
        <row r="67">
          <cell r="Q67">
            <v>117.48576407805901</v>
          </cell>
          <cell r="R67">
            <v>108.917722921544</v>
          </cell>
          <cell r="U67">
            <v>128.59714753532799</v>
          </cell>
          <cell r="V67">
            <v>116.80483185813399</v>
          </cell>
        </row>
        <row r="68">
          <cell r="Q68">
            <v>118.48307690908101</v>
          </cell>
          <cell r="R68">
            <v>111.195282238167</v>
          </cell>
          <cell r="U68">
            <v>130.55894088762901</v>
          </cell>
          <cell r="V68">
            <v>120.965906229458</v>
          </cell>
        </row>
        <row r="69">
          <cell r="Q69">
            <v>120.268062255015</v>
          </cell>
          <cell r="R69">
            <v>113.65592031659</v>
          </cell>
          <cell r="U69">
            <v>131.830526846786</v>
          </cell>
          <cell r="V69">
            <v>123.730124745838</v>
          </cell>
        </row>
        <row r="70">
          <cell r="Q70">
            <v>121.80547819727001</v>
          </cell>
          <cell r="R70">
            <v>114.934747898461</v>
          </cell>
          <cell r="U70">
            <v>128.517861807473</v>
          </cell>
          <cell r="V70">
            <v>117.144812078096</v>
          </cell>
        </row>
        <row r="71">
          <cell r="Q71">
            <v>122.599446884755</v>
          </cell>
          <cell r="R71">
            <v>114.267870418976</v>
          </cell>
          <cell r="U71">
            <v>132.508264515517</v>
          </cell>
          <cell r="V71">
            <v>124.133629066859</v>
          </cell>
        </row>
        <row r="72">
          <cell r="Q72">
            <v>123.54457208364001</v>
          </cell>
          <cell r="R72">
            <v>113.398221843746</v>
          </cell>
          <cell r="U72">
            <v>135.10695639154301</v>
          </cell>
          <cell r="V72">
            <v>127.329874283856</v>
          </cell>
        </row>
        <row r="73">
          <cell r="Q73">
            <v>124.85205594771</v>
          </cell>
          <cell r="R73">
            <v>112.808910794074</v>
          </cell>
          <cell r="U73">
            <v>140.26796307491301</v>
          </cell>
          <cell r="V73">
            <v>130.492528981345</v>
          </cell>
        </row>
        <row r="74">
          <cell r="Q74">
            <v>126.577246230873</v>
          </cell>
          <cell r="R74">
            <v>113.62765227886599</v>
          </cell>
          <cell r="U74">
            <v>134.323934331603</v>
          </cell>
          <cell r="V74">
            <v>129.13474487892</v>
          </cell>
        </row>
        <row r="75">
          <cell r="Q75">
            <v>127.637218863024</v>
          </cell>
          <cell r="R75">
            <v>115.058923302674</v>
          </cell>
          <cell r="U75">
            <v>144.69561471613599</v>
          </cell>
          <cell r="V75">
            <v>136.136620139581</v>
          </cell>
        </row>
        <row r="76">
          <cell r="Q76">
            <v>127.984568071773</v>
          </cell>
          <cell r="R76">
            <v>116.40794738574201</v>
          </cell>
          <cell r="U76">
            <v>146.08831945436299</v>
          </cell>
          <cell r="V76">
            <v>136.97099048418701</v>
          </cell>
        </row>
        <row r="77">
          <cell r="Q77">
            <v>128.46101241851301</v>
          </cell>
          <cell r="R77">
            <v>116.972061079285</v>
          </cell>
          <cell r="U77">
            <v>151.10457705835799</v>
          </cell>
          <cell r="V77">
            <v>141.92783884726501</v>
          </cell>
        </row>
        <row r="78">
          <cell r="Q78">
            <v>129.615496865794</v>
          </cell>
          <cell r="R78">
            <v>117.47063264137201</v>
          </cell>
          <cell r="U78">
            <v>153.55425146911799</v>
          </cell>
          <cell r="V78">
            <v>145.23265045686199</v>
          </cell>
        </row>
        <row r="79">
          <cell r="Q79">
            <v>132.14197507363201</v>
          </cell>
          <cell r="R79">
            <v>119.568981207614</v>
          </cell>
          <cell r="U79">
            <v>158.12367881362101</v>
          </cell>
          <cell r="V79">
            <v>150.22663370954999</v>
          </cell>
        </row>
        <row r="80">
          <cell r="Q80">
            <v>134.72858543855099</v>
          </cell>
          <cell r="R80">
            <v>121.954008161082</v>
          </cell>
          <cell r="U80">
            <v>162.818738744135</v>
          </cell>
          <cell r="V80">
            <v>153.20743206073101</v>
          </cell>
        </row>
        <row r="81">
          <cell r="Q81">
            <v>137.32949773238701</v>
          </cell>
          <cell r="R81">
            <v>123.982246583361</v>
          </cell>
          <cell r="U81">
            <v>165.92262393910701</v>
          </cell>
          <cell r="V81">
            <v>158.21907310547101</v>
          </cell>
        </row>
        <row r="82">
          <cell r="Q82">
            <v>138.788770022363</v>
          </cell>
          <cell r="R82">
            <v>124.257894601727</v>
          </cell>
          <cell r="U82">
            <v>169.46462452163999</v>
          </cell>
          <cell r="V82">
            <v>163.23523323586301</v>
          </cell>
        </row>
        <row r="83">
          <cell r="Q83">
            <v>140.89420664248499</v>
          </cell>
          <cell r="R83">
            <v>125.173026456312</v>
          </cell>
          <cell r="U83">
            <v>173.61472943691999</v>
          </cell>
          <cell r="V83">
            <v>165.47563657897601</v>
          </cell>
        </row>
        <row r="84">
          <cell r="Q84">
            <v>142.845838319309</v>
          </cell>
          <cell r="R84">
            <v>125.911617817066</v>
          </cell>
          <cell r="U84">
            <v>178.139271588252</v>
          </cell>
          <cell r="V84">
            <v>169.31330215139101</v>
          </cell>
        </row>
        <row r="85">
          <cell r="Q85">
            <v>145.157226478296</v>
          </cell>
          <cell r="R85">
            <v>128.097070681887</v>
          </cell>
          <cell r="U85">
            <v>178.22718332636299</v>
          </cell>
          <cell r="V85">
            <v>169.86741713295899</v>
          </cell>
        </row>
        <row r="86">
          <cell r="Q86">
            <v>146.08273896784101</v>
          </cell>
          <cell r="R86">
            <v>129.82867114640101</v>
          </cell>
          <cell r="U86">
            <v>182.149039035816</v>
          </cell>
          <cell r="V86">
            <v>175.187010409907</v>
          </cell>
        </row>
        <row r="87">
          <cell r="Q87">
            <v>145.72621523727301</v>
          </cell>
          <cell r="R87">
            <v>131.64873253762099</v>
          </cell>
          <cell r="U87">
            <v>186.25676313986801</v>
          </cell>
          <cell r="V87">
            <v>177.195309918292</v>
          </cell>
        </row>
        <row r="88">
          <cell r="Q88">
            <v>145.43552084696901</v>
          </cell>
          <cell r="R88">
            <v>131.56395075608401</v>
          </cell>
          <cell r="U88">
            <v>193.12905280627601</v>
          </cell>
          <cell r="V88">
            <v>185.34406938781001</v>
          </cell>
        </row>
        <row r="89">
          <cell r="Q89">
            <v>146.69098493787001</v>
          </cell>
          <cell r="R89">
            <v>132.05866447175299</v>
          </cell>
          <cell r="U89">
            <v>193.37287831300901</v>
          </cell>
          <cell r="V89">
            <v>180.71963119630399</v>
          </cell>
        </row>
        <row r="90">
          <cell r="Q90">
            <v>149.92682099743499</v>
          </cell>
          <cell r="R90">
            <v>131.815208673179</v>
          </cell>
          <cell r="U90">
            <v>203.85192502122499</v>
          </cell>
          <cell r="V90">
            <v>188.238470383048</v>
          </cell>
        </row>
        <row r="91">
          <cell r="Q91">
            <v>153.72924497460301</v>
          </cell>
          <cell r="R91">
            <v>134.49807894244501</v>
          </cell>
          <cell r="U91">
            <v>213.148504413506</v>
          </cell>
          <cell r="V91">
            <v>192.754955655922</v>
          </cell>
        </row>
        <row r="92">
          <cell r="Q92">
            <v>157.09142075988399</v>
          </cell>
          <cell r="R92">
            <v>136.045459174375</v>
          </cell>
          <cell r="U92">
            <v>213.52466402101001</v>
          </cell>
          <cell r="V92">
            <v>196.13815110381901</v>
          </cell>
        </row>
        <row r="93">
          <cell r="Q93">
            <v>159.20591985565699</v>
          </cell>
          <cell r="R93">
            <v>138.101136330895</v>
          </cell>
          <cell r="U93">
            <v>219.37427174959399</v>
          </cell>
          <cell r="V93">
            <v>197.92719452739399</v>
          </cell>
        </row>
        <row r="94">
          <cell r="Q94">
            <v>160.84995406546599</v>
          </cell>
          <cell r="R94">
            <v>139.26525846120001</v>
          </cell>
          <cell r="U94">
            <v>217.08386000318899</v>
          </cell>
          <cell r="V94">
            <v>207.70390010852699</v>
          </cell>
        </row>
        <row r="95">
          <cell r="Q95">
            <v>162.30339284274501</v>
          </cell>
          <cell r="R95">
            <v>140.766439773851</v>
          </cell>
          <cell r="U95">
            <v>223.69214399252201</v>
          </cell>
          <cell r="V95">
            <v>206.16411683992999</v>
          </cell>
        </row>
        <row r="96">
          <cell r="Q96">
            <v>164.04992009679199</v>
          </cell>
          <cell r="R96">
            <v>144.33554160069701</v>
          </cell>
          <cell r="U96">
            <v>225.42582054161801</v>
          </cell>
          <cell r="V96">
            <v>214.702109413903</v>
          </cell>
        </row>
        <row r="97">
          <cell r="Q97">
            <v>166.24749005491699</v>
          </cell>
          <cell r="R97">
            <v>148.15828954686401</v>
          </cell>
          <cell r="U97">
            <v>229.086055906816</v>
          </cell>
          <cell r="V97">
            <v>212.04543628439799</v>
          </cell>
        </row>
        <row r="98">
          <cell r="Q98">
            <v>168.025895044858</v>
          </cell>
          <cell r="R98">
            <v>152.140851993041</v>
          </cell>
          <cell r="U98">
            <v>232.13431180792301</v>
          </cell>
          <cell r="V98">
            <v>223.275795876145</v>
          </cell>
        </row>
        <row r="99">
          <cell r="Q99">
            <v>169.23379573947099</v>
          </cell>
          <cell r="R99">
            <v>152.595764046932</v>
          </cell>
          <cell r="U99">
            <v>235.12478061642099</v>
          </cell>
          <cell r="V99">
            <v>223.72651711804301</v>
          </cell>
        </row>
        <row r="100">
          <cell r="Q100">
            <v>169.12665455132901</v>
          </cell>
          <cell r="R100">
            <v>151.23290543566401</v>
          </cell>
          <cell r="U100">
            <v>239.55980645525599</v>
          </cell>
          <cell r="V100">
            <v>220.938558829052</v>
          </cell>
        </row>
        <row r="101">
          <cell r="Q101">
            <v>170.66974448294701</v>
          </cell>
          <cell r="R101">
            <v>150.52293775575001</v>
          </cell>
          <cell r="U101">
            <v>238.87333628559301</v>
          </cell>
          <cell r="V101">
            <v>229.43218022967801</v>
          </cell>
        </row>
        <row r="102">
          <cell r="Q102">
            <v>172.36036971693201</v>
          </cell>
          <cell r="R102">
            <v>151.040149114065</v>
          </cell>
          <cell r="U102">
            <v>246.83557561063699</v>
          </cell>
          <cell r="V102">
            <v>239.989276858663</v>
          </cell>
        </row>
        <row r="103">
          <cell r="Q103">
            <v>175.182938695096</v>
          </cell>
          <cell r="R103">
            <v>153.537654966784</v>
          </cell>
          <cell r="U103">
            <v>242.42219849944101</v>
          </cell>
          <cell r="V103">
            <v>224.875614882137</v>
          </cell>
        </row>
        <row r="104">
          <cell r="Q104">
            <v>175.89874624131099</v>
          </cell>
          <cell r="R104">
            <v>154.295396255258</v>
          </cell>
          <cell r="U104">
            <v>246.76606541406301</v>
          </cell>
          <cell r="V104">
            <v>231.10071166531799</v>
          </cell>
        </row>
        <row r="105">
          <cell r="Q105">
            <v>177.10671100661099</v>
          </cell>
          <cell r="R105">
            <v>155.47422275022299</v>
          </cell>
          <cell r="U105">
            <v>260.77011615392399</v>
          </cell>
          <cell r="V105">
            <v>253.95332993996999</v>
          </cell>
        </row>
        <row r="106">
          <cell r="Q106">
            <v>177.546297073316</v>
          </cell>
          <cell r="R106">
            <v>155.106093586019</v>
          </cell>
          <cell r="U106">
            <v>259.50592118818798</v>
          </cell>
          <cell r="V106">
            <v>249.52818024943099</v>
          </cell>
        </row>
        <row r="107">
          <cell r="Q107">
            <v>179.17782733853099</v>
          </cell>
          <cell r="R107">
            <v>156.371382846279</v>
          </cell>
          <cell r="U107">
            <v>273.48533945149899</v>
          </cell>
          <cell r="V107">
            <v>263.53176487824499</v>
          </cell>
        </row>
        <row r="108">
          <cell r="Q108">
            <v>178.829841290849</v>
          </cell>
          <cell r="R108">
            <v>156.25777469712301</v>
          </cell>
          <cell r="U108">
            <v>282.78771089269901</v>
          </cell>
          <cell r="V108">
            <v>279.69573686282598</v>
          </cell>
        </row>
        <row r="109">
          <cell r="Q109">
            <v>178.110385251905</v>
          </cell>
          <cell r="R109">
            <v>157.27144431808301</v>
          </cell>
          <cell r="U109">
            <v>298.148535594647</v>
          </cell>
          <cell r="V109">
            <v>294.57472307080701</v>
          </cell>
        </row>
        <row r="110">
          <cell r="Q110">
            <v>176.270770984097</v>
          </cell>
          <cell r="R110">
            <v>156.53466586003799</v>
          </cell>
          <cell r="U110">
            <v>299.78469316253</v>
          </cell>
          <cell r="V110">
            <v>290.03602646702399</v>
          </cell>
        </row>
        <row r="111">
          <cell r="Q111">
            <v>175.10739537873201</v>
          </cell>
          <cell r="R111">
            <v>157.41574402988999</v>
          </cell>
          <cell r="U111">
            <v>317.72701430533198</v>
          </cell>
          <cell r="V111">
            <v>322.25096018394299</v>
          </cell>
        </row>
        <row r="112">
          <cell r="Q112">
            <v>175.418376126385</v>
          </cell>
          <cell r="R112">
            <v>158.47205188689401</v>
          </cell>
          <cell r="U112">
            <v>316.64999561824402</v>
          </cell>
          <cell r="V112">
            <v>306.34071755698398</v>
          </cell>
        </row>
        <row r="113">
          <cell r="Q113">
            <v>176.994211807623</v>
          </cell>
          <cell r="R113">
            <v>162.281886060647</v>
          </cell>
          <cell r="U113">
            <v>315.47633774559102</v>
          </cell>
          <cell r="V113">
            <v>300.02796569101599</v>
          </cell>
        </row>
        <row r="114">
          <cell r="Q114">
            <v>179.705817919548</v>
          </cell>
          <cell r="R114">
            <v>164.93086382289201</v>
          </cell>
          <cell r="U114">
            <v>314.550595316905</v>
          </cell>
          <cell r="V114">
            <v>278.59754160016001</v>
          </cell>
        </row>
        <row r="115">
          <cell r="Q115">
            <v>181.88076169920399</v>
          </cell>
          <cell r="R115">
            <v>167.77280611280599</v>
          </cell>
          <cell r="U115">
            <v>318.94350849915702</v>
          </cell>
          <cell r="V115">
            <v>294.31042772985103</v>
          </cell>
        </row>
        <row r="116">
          <cell r="Q116">
            <v>183.534128607572</v>
          </cell>
          <cell r="R116">
            <v>167.26688301909499</v>
          </cell>
          <cell r="U116">
            <v>328.25127637647302</v>
          </cell>
          <cell r="V116">
            <v>281.73894958648998</v>
          </cell>
        </row>
        <row r="117">
          <cell r="Q117">
            <v>185.14826593160299</v>
          </cell>
          <cell r="R117">
            <v>168.537078788721</v>
          </cell>
          <cell r="U117">
            <v>322.87196529707001</v>
          </cell>
          <cell r="V117">
            <v>266.208524444631</v>
          </cell>
        </row>
        <row r="118">
          <cell r="Q118">
            <v>185.38592285375901</v>
          </cell>
          <cell r="R118">
            <v>168.34605909357799</v>
          </cell>
          <cell r="U118">
            <v>329.05143618249701</v>
          </cell>
          <cell r="V118">
            <v>284.26007117278698</v>
          </cell>
        </row>
        <row r="119">
          <cell r="Q119">
            <v>186.459478251451</v>
          </cell>
          <cell r="R119">
            <v>170.743503567071</v>
          </cell>
          <cell r="U119">
            <v>330.67435854283502</v>
          </cell>
          <cell r="V119">
            <v>287.71782307764198</v>
          </cell>
        </row>
        <row r="120">
          <cell r="Q120">
            <v>186.26761745821599</v>
          </cell>
          <cell r="R120">
            <v>170.560177385949</v>
          </cell>
          <cell r="U120">
            <v>333.54540495472298</v>
          </cell>
          <cell r="V120">
            <v>273.91943784326901</v>
          </cell>
        </row>
        <row r="121">
          <cell r="Q121">
            <v>187.11764193171399</v>
          </cell>
          <cell r="R121">
            <v>170.610794936247</v>
          </cell>
          <cell r="U121">
            <v>328.17487620564799</v>
          </cell>
          <cell r="V121">
            <v>262.95703617216299</v>
          </cell>
        </row>
        <row r="122">
          <cell r="Q122">
            <v>185.300559019019</v>
          </cell>
          <cell r="R122">
            <v>166.17950589715301</v>
          </cell>
          <cell r="U122">
            <v>339.12085822329402</v>
          </cell>
          <cell r="V122">
            <v>290.66693850674801</v>
          </cell>
        </row>
        <row r="123">
          <cell r="Q123">
            <v>182.23569454474099</v>
          </cell>
          <cell r="R123">
            <v>161.48708652086901</v>
          </cell>
          <cell r="U123">
            <v>330.12646375605902</v>
          </cell>
          <cell r="V123">
            <v>248.11825567319201</v>
          </cell>
        </row>
        <row r="124">
          <cell r="Q124">
            <v>179.39059218047001</v>
          </cell>
          <cell r="R124">
            <v>155.76689822015899</v>
          </cell>
        </row>
        <row r="125">
          <cell r="Q125">
            <v>178.91239359393199</v>
          </cell>
          <cell r="R125">
            <v>153.901188597497</v>
          </cell>
        </row>
        <row r="126">
          <cell r="Q126">
            <v>180.513363000564</v>
          </cell>
          <cell r="R126">
            <v>154.33499757374699</v>
          </cell>
        </row>
        <row r="127">
          <cell r="Q127">
            <v>180.325890459644</v>
          </cell>
          <cell r="R127">
            <v>159.053851244296</v>
          </cell>
        </row>
        <row r="128">
          <cell r="Q128">
            <v>178.37924859080999</v>
          </cell>
          <cell r="R128">
            <v>161.56081538632299</v>
          </cell>
        </row>
        <row r="129">
          <cell r="Q129">
            <v>175.20771224963499</v>
          </cell>
          <cell r="R129">
            <v>161.168374284506</v>
          </cell>
        </row>
        <row r="130">
          <cell r="Q130">
            <v>173.683302241034</v>
          </cell>
          <cell r="R130">
            <v>156.641455338307</v>
          </cell>
        </row>
        <row r="131">
          <cell r="Q131">
            <v>173.070236634445</v>
          </cell>
          <cell r="R131">
            <v>153.44171555518199</v>
          </cell>
        </row>
        <row r="132">
          <cell r="Q132">
            <v>172.73774767278101</v>
          </cell>
          <cell r="R132">
            <v>153.51929628911401</v>
          </cell>
        </row>
        <row r="133">
          <cell r="Q133">
            <v>171.57432534848701</v>
          </cell>
          <cell r="R133">
            <v>155.78703495130799</v>
          </cell>
        </row>
        <row r="134">
          <cell r="Q134">
            <v>167.95974118436999</v>
          </cell>
          <cell r="R134">
            <v>153.97033672415</v>
          </cell>
        </row>
        <row r="135">
          <cell r="Q135">
            <v>163.788468476514</v>
          </cell>
          <cell r="R135">
            <v>145.60554104513301</v>
          </cell>
        </row>
        <row r="136">
          <cell r="Q136">
            <v>157.86451833800501</v>
          </cell>
          <cell r="R136">
            <v>135.18971738084099</v>
          </cell>
        </row>
        <row r="137">
          <cell r="Q137">
            <v>155.11227387187299</v>
          </cell>
          <cell r="R137">
            <v>130.46263828031499</v>
          </cell>
        </row>
        <row r="138">
          <cell r="Q138">
            <v>151.55190731605299</v>
          </cell>
          <cell r="R138">
            <v>128.48235380235701</v>
          </cell>
        </row>
        <row r="139">
          <cell r="Q139">
            <v>149.253287641339</v>
          </cell>
          <cell r="R139">
            <v>126.576171717013</v>
          </cell>
        </row>
        <row r="140">
          <cell r="Q140">
            <v>144.58026754946999</v>
          </cell>
          <cell r="R140">
            <v>119.006868946121</v>
          </cell>
        </row>
        <row r="141">
          <cell r="Q141">
            <v>141.440945215488</v>
          </cell>
          <cell r="R141">
            <v>114.925577098266</v>
          </cell>
        </row>
        <row r="142">
          <cell r="Q142">
            <v>139.24205343760499</v>
          </cell>
          <cell r="R142">
            <v>110.634176189613</v>
          </cell>
        </row>
        <row r="143">
          <cell r="Q143">
            <v>139.52751272032299</v>
          </cell>
          <cell r="R143">
            <v>111.35940155429699</v>
          </cell>
        </row>
        <row r="144">
          <cell r="Q144">
            <v>139.82246865383601</v>
          </cell>
          <cell r="R144">
            <v>109.404833758287</v>
          </cell>
        </row>
        <row r="145">
          <cell r="Q145">
            <v>138.907704977376</v>
          </cell>
          <cell r="R145">
            <v>108.357112017327</v>
          </cell>
        </row>
        <row r="146">
          <cell r="Q146">
            <v>135.12707834872899</v>
          </cell>
          <cell r="R146">
            <v>105.20666849212201</v>
          </cell>
        </row>
        <row r="147">
          <cell r="Q147">
            <v>130.53361135488399</v>
          </cell>
          <cell r="R147">
            <v>102.783477444601</v>
          </cell>
        </row>
        <row r="148">
          <cell r="Q148">
            <v>128.53166065087299</v>
          </cell>
          <cell r="R148">
            <v>101.325672939835</v>
          </cell>
        </row>
        <row r="149">
          <cell r="Q149">
            <v>129.064098198935</v>
          </cell>
          <cell r="R149">
            <v>101.19303928113899</v>
          </cell>
        </row>
        <row r="150">
          <cell r="Q150">
            <v>131.305604467188</v>
          </cell>
          <cell r="R150">
            <v>100.974874238686</v>
          </cell>
        </row>
        <row r="151">
          <cell r="Q151">
            <v>132.45182625133501</v>
          </cell>
          <cell r="R151">
            <v>101.23927243614401</v>
          </cell>
        </row>
        <row r="152">
          <cell r="Q152">
            <v>131.80331996481101</v>
          </cell>
          <cell r="R152">
            <v>102.748631794047</v>
          </cell>
        </row>
        <row r="153">
          <cell r="Q153">
            <v>129.322588126282</v>
          </cell>
          <cell r="R153">
            <v>106.58866279608201</v>
          </cell>
        </row>
        <row r="154">
          <cell r="Q154">
            <v>125.842418474531</v>
          </cell>
          <cell r="R154">
            <v>108.181314299067</v>
          </cell>
        </row>
        <row r="155">
          <cell r="Q155">
            <v>123.875102728632</v>
          </cell>
          <cell r="R155">
            <v>107.868282666863</v>
          </cell>
        </row>
        <row r="156">
          <cell r="Q156">
            <v>123.629339561135</v>
          </cell>
          <cell r="R156">
            <v>104.50290395405</v>
          </cell>
        </row>
        <row r="157">
          <cell r="Q157">
            <v>124.445257427351</v>
          </cell>
          <cell r="R157">
            <v>103.390324707338</v>
          </cell>
        </row>
        <row r="158">
          <cell r="Q158">
            <v>124.156940040045</v>
          </cell>
          <cell r="R158">
            <v>103.49482526729101</v>
          </cell>
        </row>
        <row r="159">
          <cell r="Q159">
            <v>123.235124141155</v>
          </cell>
          <cell r="R159">
            <v>106.652344790035</v>
          </cell>
        </row>
        <row r="160">
          <cell r="Q160">
            <v>122.538718035773</v>
          </cell>
          <cell r="R160">
            <v>109.34207301898699</v>
          </cell>
        </row>
        <row r="161">
          <cell r="Q161">
            <v>123.122339807274</v>
          </cell>
          <cell r="R161">
            <v>112.07987027381</v>
          </cell>
        </row>
        <row r="162">
          <cell r="Q162">
            <v>122.419844538972</v>
          </cell>
          <cell r="R162">
            <v>110.695320745393</v>
          </cell>
        </row>
        <row r="163">
          <cell r="Q163">
            <v>120.91019979546201</v>
          </cell>
          <cell r="R163">
            <v>106.14070252145</v>
          </cell>
        </row>
        <row r="164">
          <cell r="Q164">
            <v>119.619365709447</v>
          </cell>
          <cell r="R164">
            <v>101.77952689144399</v>
          </cell>
        </row>
        <row r="165">
          <cell r="Q165">
            <v>120.139650195112</v>
          </cell>
          <cell r="R165">
            <v>101.114102501101</v>
          </cell>
        </row>
        <row r="166">
          <cell r="Q166">
            <v>120.922420283715</v>
          </cell>
          <cell r="R166">
            <v>103.537259237169</v>
          </cell>
        </row>
        <row r="167">
          <cell r="Q167">
            <v>120.808236087785</v>
          </cell>
          <cell r="R167">
            <v>106.35069170372201</v>
          </cell>
        </row>
        <row r="168">
          <cell r="Q168">
            <v>120.424443251292</v>
          </cell>
          <cell r="R168">
            <v>108.714439728337</v>
          </cell>
        </row>
        <row r="169">
          <cell r="Q169">
            <v>121.11112168231701</v>
          </cell>
          <cell r="R169">
            <v>110.641797979782</v>
          </cell>
        </row>
        <row r="170">
          <cell r="Q170">
            <v>122.67872659189599</v>
          </cell>
          <cell r="R170">
            <v>112.019730475467</v>
          </cell>
        </row>
        <row r="171">
          <cell r="Q171">
            <v>123.928972671997</v>
          </cell>
          <cell r="R171">
            <v>114.688436184319</v>
          </cell>
        </row>
        <row r="172">
          <cell r="Q172">
            <v>124.107121844302</v>
          </cell>
          <cell r="R172">
            <v>114.823942978929</v>
          </cell>
        </row>
        <row r="173">
          <cell r="Q173">
            <v>123.662652255637</v>
          </cell>
          <cell r="R173">
            <v>115.10240269578701</v>
          </cell>
        </row>
        <row r="174">
          <cell r="Q174">
            <v>122.171635329795</v>
          </cell>
          <cell r="R174">
            <v>111.45622614281901</v>
          </cell>
        </row>
        <row r="175">
          <cell r="Q175">
            <v>120.32838241797</v>
          </cell>
          <cell r="R175">
            <v>109.41172247126001</v>
          </cell>
        </row>
        <row r="176">
          <cell r="Q176">
            <v>120.32951130668</v>
          </cell>
          <cell r="R176">
            <v>108.534907123031</v>
          </cell>
        </row>
        <row r="177">
          <cell r="Q177">
            <v>121.073439840745</v>
          </cell>
          <cell r="R177">
            <v>110.626221754932</v>
          </cell>
        </row>
        <row r="178">
          <cell r="Q178">
            <v>122.564926761701</v>
          </cell>
          <cell r="R178">
            <v>111.576231006274</v>
          </cell>
        </row>
        <row r="179">
          <cell r="Q179">
            <v>123.213745444089</v>
          </cell>
          <cell r="R179">
            <v>112.966587692665</v>
          </cell>
        </row>
        <row r="180">
          <cell r="Q180">
            <v>124.28658172537899</v>
          </cell>
          <cell r="R180">
            <v>114.44049091797</v>
          </cell>
        </row>
        <row r="181">
          <cell r="Q181">
            <v>125.588620906317</v>
          </cell>
          <cell r="R181">
            <v>117.15555517191</v>
          </cell>
        </row>
        <row r="182">
          <cell r="Q182">
            <v>126.908922508949</v>
          </cell>
          <cell r="R182">
            <v>117.904492159706</v>
          </cell>
        </row>
        <row r="183">
          <cell r="Q183">
            <v>128.81119889752901</v>
          </cell>
          <cell r="R183">
            <v>118.569494447615</v>
          </cell>
        </row>
        <row r="184">
          <cell r="Q184">
            <v>129.73369720561601</v>
          </cell>
          <cell r="R184">
            <v>117.30074186794199</v>
          </cell>
        </row>
        <row r="185">
          <cell r="Q185">
            <v>130.43910540164501</v>
          </cell>
          <cell r="R185">
            <v>117.59386533488301</v>
          </cell>
        </row>
        <row r="186">
          <cell r="Q186">
            <v>128.777844870221</v>
          </cell>
          <cell r="R186">
            <v>115.89784827646599</v>
          </cell>
        </row>
        <row r="187">
          <cell r="Q187">
            <v>127.15079542458101</v>
          </cell>
          <cell r="R187">
            <v>117.10535465143199</v>
          </cell>
        </row>
        <row r="188">
          <cell r="Q188">
            <v>126.824919647615</v>
          </cell>
          <cell r="R188">
            <v>118.236151741068</v>
          </cell>
        </row>
        <row r="189">
          <cell r="Q189">
            <v>129.10733878842399</v>
          </cell>
          <cell r="R189">
            <v>122.368888799429</v>
          </cell>
        </row>
        <row r="190">
          <cell r="Q190">
            <v>131.84461273184201</v>
          </cell>
          <cell r="R190">
            <v>123.417967979124</v>
          </cell>
        </row>
        <row r="191">
          <cell r="Q191">
            <v>134.407301638457</v>
          </cell>
          <cell r="R191">
            <v>124.894061997687</v>
          </cell>
        </row>
        <row r="192">
          <cell r="Q192">
            <v>135.463360974794</v>
          </cell>
          <cell r="R192">
            <v>124.450398871736</v>
          </cell>
        </row>
        <row r="193">
          <cell r="Q193">
            <v>136.28846891337</v>
          </cell>
          <cell r="R193">
            <v>125.361262346055</v>
          </cell>
        </row>
        <row r="194">
          <cell r="Q194">
            <v>136.992621736773</v>
          </cell>
          <cell r="R194">
            <v>125.542791659703</v>
          </cell>
        </row>
        <row r="195">
          <cell r="Q195">
            <v>137.613291600313</v>
          </cell>
          <cell r="R195">
            <v>126.16891481931501</v>
          </cell>
        </row>
        <row r="196">
          <cell r="Q196">
            <v>138.42454892128299</v>
          </cell>
          <cell r="R196">
            <v>126.85787514423799</v>
          </cell>
        </row>
        <row r="197">
          <cell r="Q197">
            <v>139.790623163475</v>
          </cell>
          <cell r="R197">
            <v>127.534816464024</v>
          </cell>
        </row>
        <row r="198">
          <cell r="Q198">
            <v>141.86312360767599</v>
          </cell>
          <cell r="R198">
            <v>129.63037649873399</v>
          </cell>
        </row>
        <row r="199">
          <cell r="Q199">
            <v>142.63030184344899</v>
          </cell>
          <cell r="R199">
            <v>130.89626731521599</v>
          </cell>
        </row>
        <row r="200">
          <cell r="Q200">
            <v>143.09506690884001</v>
          </cell>
          <cell r="R200">
            <v>133.24158082955299</v>
          </cell>
        </row>
        <row r="201">
          <cell r="Q201">
            <v>143.35488018017401</v>
          </cell>
          <cell r="R201">
            <v>134.568969356748</v>
          </cell>
        </row>
        <row r="202">
          <cell r="Q202">
            <v>145.39244951446901</v>
          </cell>
          <cell r="R202">
            <v>135.78225906181501</v>
          </cell>
        </row>
        <row r="203">
          <cell r="Q203">
            <v>147.77742317860901</v>
          </cell>
          <cell r="R203">
            <v>136.76726555016899</v>
          </cell>
        </row>
        <row r="204">
          <cell r="Q204">
            <v>150.35469812161401</v>
          </cell>
          <cell r="R204">
            <v>137.51007726051699</v>
          </cell>
        </row>
        <row r="205">
          <cell r="Q205">
            <v>151.83512691000101</v>
          </cell>
          <cell r="R205">
            <v>139.22617585839299</v>
          </cell>
        </row>
        <row r="206">
          <cell r="Q206">
            <v>153.04229041766601</v>
          </cell>
          <cell r="R206">
            <v>140.90074540828201</v>
          </cell>
        </row>
        <row r="207">
          <cell r="Q207">
            <v>153.56416153511</v>
          </cell>
          <cell r="R207">
            <v>142.521173323742</v>
          </cell>
        </row>
        <row r="208">
          <cell r="Q208">
            <v>154.57905616049501</v>
          </cell>
          <cell r="R208">
            <v>143.84472075800701</v>
          </cell>
        </row>
        <row r="209">
          <cell r="Q209">
            <v>155.537157284096</v>
          </cell>
          <cell r="R209">
            <v>145.52607511833801</v>
          </cell>
        </row>
        <row r="210">
          <cell r="Q210">
            <v>157.15614894391399</v>
          </cell>
          <cell r="R210">
            <v>148.084773591426</v>
          </cell>
        </row>
        <row r="211">
          <cell r="Q211">
            <v>157.793514154749</v>
          </cell>
          <cell r="R211">
            <v>149.03984569565</v>
          </cell>
        </row>
        <row r="212">
          <cell r="Q212">
            <v>158.68521939334599</v>
          </cell>
          <cell r="R212">
            <v>150.40784193368401</v>
          </cell>
        </row>
        <row r="213">
          <cell r="Q213">
            <v>159.41961330367101</v>
          </cell>
          <cell r="R213">
            <v>150.260348166966</v>
          </cell>
        </row>
        <row r="214">
          <cell r="Q214">
            <v>161.48970501602801</v>
          </cell>
          <cell r="R214">
            <v>151.38024116425001</v>
          </cell>
        </row>
        <row r="215">
          <cell r="Q215">
            <v>163.60107036214501</v>
          </cell>
          <cell r="R215">
            <v>151.63277088247401</v>
          </cell>
        </row>
        <row r="216">
          <cell r="Q216">
            <v>165.894563460591</v>
          </cell>
          <cell r="R216">
            <v>153.75805402314501</v>
          </cell>
        </row>
        <row r="217">
          <cell r="Q217">
            <v>167.16183432601801</v>
          </cell>
          <cell r="R217">
            <v>155.63704755664099</v>
          </cell>
        </row>
        <row r="218">
          <cell r="Q218">
            <v>167.431153319016</v>
          </cell>
          <cell r="R218">
            <v>156.08278944915699</v>
          </cell>
        </row>
        <row r="219">
          <cell r="Q219">
            <v>166.27941022005899</v>
          </cell>
          <cell r="R219">
            <v>154.090447885668</v>
          </cell>
        </row>
        <row r="220">
          <cell r="Q220">
            <v>166.27898794223199</v>
          </cell>
          <cell r="R220">
            <v>153.28976678841499</v>
          </cell>
        </row>
        <row r="221">
          <cell r="Q221">
            <v>167.41155756495101</v>
          </cell>
          <cell r="R221">
            <v>154.98253697571801</v>
          </cell>
        </row>
        <row r="222">
          <cell r="Q222">
            <v>170.57753319981501</v>
          </cell>
          <cell r="R222">
            <v>159.62792229300399</v>
          </cell>
        </row>
        <row r="223">
          <cell r="Q223">
            <v>171.586457080587</v>
          </cell>
          <cell r="R223">
            <v>161.432528654614</v>
          </cell>
        </row>
        <row r="224">
          <cell r="Q224">
            <v>171.708954958471</v>
          </cell>
          <cell r="R224">
            <v>160.70786736856999</v>
          </cell>
        </row>
        <row r="225">
          <cell r="Q225">
            <v>170.66046119979501</v>
          </cell>
          <cell r="R225">
            <v>158.33212981277501</v>
          </cell>
        </row>
        <row r="226">
          <cell r="Q226">
            <v>172.4264070861</v>
          </cell>
          <cell r="R226">
            <v>159.18581890846099</v>
          </cell>
        </row>
        <row r="227">
          <cell r="Q227">
            <v>175.03978554798999</v>
          </cell>
          <cell r="R227">
            <v>162.106353839202</v>
          </cell>
        </row>
        <row r="228">
          <cell r="Q228">
            <v>179.28282544226201</v>
          </cell>
          <cell r="R228">
            <v>166.21051483784601</v>
          </cell>
        </row>
        <row r="229">
          <cell r="Q229">
            <v>181.57476896492099</v>
          </cell>
          <cell r="R229">
            <v>168.67670428884901</v>
          </cell>
        </row>
        <row r="230">
          <cell r="Q230">
            <v>182.79029074902101</v>
          </cell>
          <cell r="R230">
            <v>169.43005698223001</v>
          </cell>
        </row>
        <row r="231">
          <cell r="Q231">
            <v>181.75848613619101</v>
          </cell>
          <cell r="R231">
            <v>168.340679950365</v>
          </cell>
        </row>
        <row r="232">
          <cell r="Q232">
            <v>181.18544092021901</v>
          </cell>
          <cell r="R232">
            <v>166.69676241278401</v>
          </cell>
        </row>
        <row r="233">
          <cell r="Q233">
            <v>182.181789332992</v>
          </cell>
          <cell r="R233">
            <v>165.10002898597</v>
          </cell>
        </row>
        <row r="234">
          <cell r="Q234">
            <v>185.91453270191701</v>
          </cell>
          <cell r="R234">
            <v>166.26241168010401</v>
          </cell>
        </row>
        <row r="235">
          <cell r="Q235">
            <v>190.70021528324099</v>
          </cell>
          <cell r="R235">
            <v>169.239366138701</v>
          </cell>
        </row>
        <row r="236">
          <cell r="Q236">
            <v>193.96361572101901</v>
          </cell>
          <cell r="R236">
            <v>173.45992306116599</v>
          </cell>
        </row>
        <row r="237">
          <cell r="Q237">
            <v>195.946635058168</v>
          </cell>
          <cell r="R237">
            <v>175.97593872292299</v>
          </cell>
        </row>
        <row r="238">
          <cell r="Q238">
            <v>198.04872274577201</v>
          </cell>
          <cell r="R238">
            <v>176.46548443745101</v>
          </cell>
        </row>
        <row r="239">
          <cell r="Q239">
            <v>202.19666811118199</v>
          </cell>
          <cell r="R239">
            <v>176.80531523768801</v>
          </cell>
        </row>
        <row r="240">
          <cell r="Q240">
            <v>204.54095498539601</v>
          </cell>
          <cell r="R240">
            <v>175.58463319310201</v>
          </cell>
        </row>
        <row r="241">
          <cell r="Q241">
            <v>204.83694097943999</v>
          </cell>
          <cell r="R241">
            <v>177.439051515496</v>
          </cell>
        </row>
        <row r="242">
          <cell r="Q242">
            <v>202.96130513206199</v>
          </cell>
          <cell r="R242">
            <v>178.80885829389101</v>
          </cell>
        </row>
        <row r="243">
          <cell r="Q243">
            <v>202.59095774327699</v>
          </cell>
          <cell r="R243">
            <v>182.021797203006</v>
          </cell>
        </row>
        <row r="244">
          <cell r="Q244">
            <v>204.37304808245199</v>
          </cell>
          <cell r="R244">
            <v>181.27292801357299</v>
          </cell>
        </row>
        <row r="245">
          <cell r="Q245">
            <v>207.20781065945499</v>
          </cell>
          <cell r="R245">
            <v>181.702059772681</v>
          </cell>
        </row>
        <row r="246">
          <cell r="Q246">
            <v>209.38800388165001</v>
          </cell>
          <cell r="R246">
            <v>182.55341835633499</v>
          </cell>
        </row>
        <row r="247">
          <cell r="Q247">
            <v>208.35511367851799</v>
          </cell>
          <cell r="R247">
            <v>187.099713646639</v>
          </cell>
        </row>
        <row r="248">
          <cell r="Q248">
            <v>205.972444007945</v>
          </cell>
          <cell r="R248">
            <v>189.76667610373099</v>
          </cell>
        </row>
        <row r="249">
          <cell r="Q249">
            <v>205.33605299967201</v>
          </cell>
          <cell r="R249">
            <v>189.31168035053199</v>
          </cell>
        </row>
        <row r="250">
          <cell r="Q250">
            <v>207.47842157739899</v>
          </cell>
          <cell r="R250">
            <v>187.6451996598</v>
          </cell>
        </row>
        <row r="251">
          <cell r="Q251">
            <v>212.16014662321601</v>
          </cell>
          <cell r="R251">
            <v>187.82852214268101</v>
          </cell>
        </row>
        <row r="252">
          <cell r="Q252">
            <v>214.58188970039001</v>
          </cell>
          <cell r="R252">
            <v>190.81710832799499</v>
          </cell>
        </row>
        <row r="253">
          <cell r="Q253">
            <v>215.703917051974</v>
          </cell>
          <cell r="R253">
            <v>194.40976762590401</v>
          </cell>
        </row>
        <row r="254">
          <cell r="Q254">
            <v>214.26124060540801</v>
          </cell>
          <cell r="R254">
            <v>196.843413774498</v>
          </cell>
        </row>
        <row r="255">
          <cell r="Q255">
            <v>214.663940763461</v>
          </cell>
          <cell r="R255">
            <v>196.92012240640099</v>
          </cell>
        </row>
        <row r="256">
          <cell r="Q256">
            <v>215.87262302828501</v>
          </cell>
          <cell r="R256">
            <v>195.22202086157299</v>
          </cell>
        </row>
        <row r="257">
          <cell r="Q257">
            <v>217.85791334327001</v>
          </cell>
          <cell r="R257">
            <v>193.59497689756799</v>
          </cell>
        </row>
        <row r="258">
          <cell r="Q258">
            <v>219.43303016412</v>
          </cell>
          <cell r="R258">
            <v>194.58800346442999</v>
          </cell>
        </row>
        <row r="259">
          <cell r="Q259">
            <v>219.58499114862801</v>
          </cell>
          <cell r="R259">
            <v>198.17421140408899</v>
          </cell>
        </row>
        <row r="260">
          <cell r="Q260">
            <v>220.074444429561</v>
          </cell>
          <cell r="R260">
            <v>202.84566464150799</v>
          </cell>
        </row>
        <row r="261">
          <cell r="Q261">
            <v>220.330626423008</v>
          </cell>
          <cell r="R261">
            <v>204.15547233644901</v>
          </cell>
        </row>
        <row r="262">
          <cell r="Q262">
            <v>221.72427407926901</v>
          </cell>
          <cell r="R262">
            <v>204.714556606554</v>
          </cell>
        </row>
        <row r="263">
          <cell r="Q263">
            <v>223.12641952663199</v>
          </cell>
          <cell r="R263">
            <v>205.04615839989299</v>
          </cell>
        </row>
        <row r="264">
          <cell r="Q264">
            <v>224.897618070958</v>
          </cell>
          <cell r="R264">
            <v>205.098163491267</v>
          </cell>
        </row>
        <row r="265">
          <cell r="Q265">
            <v>226.41602336456199</v>
          </cell>
          <cell r="R265">
            <v>202.61802911644099</v>
          </cell>
        </row>
        <row r="266">
          <cell r="Q266">
            <v>226.993289267638</v>
          </cell>
          <cell r="R266">
            <v>201.32762250706301</v>
          </cell>
        </row>
        <row r="267">
          <cell r="Q267">
            <v>226.46951507975601</v>
          </cell>
          <cell r="R267">
            <v>201.795359043231</v>
          </cell>
        </row>
        <row r="268">
          <cell r="Q268">
            <v>225.838244069822</v>
          </cell>
          <cell r="R268">
            <v>206.56398260075099</v>
          </cell>
        </row>
        <row r="269">
          <cell r="Q269">
            <v>226.941759762673</v>
          </cell>
          <cell r="R269">
            <v>210.67289664488899</v>
          </cell>
        </row>
        <row r="270">
          <cell r="Q270">
            <v>229.411765888996</v>
          </cell>
          <cell r="R270">
            <v>216.15152289980799</v>
          </cell>
        </row>
        <row r="271">
          <cell r="Q271">
            <v>233.06473383166599</v>
          </cell>
          <cell r="R271">
            <v>218.63485576098401</v>
          </cell>
        </row>
        <row r="272">
          <cell r="Q272">
            <v>234.34526148168499</v>
          </cell>
          <cell r="R272">
            <v>218.85120774086499</v>
          </cell>
        </row>
        <row r="273">
          <cell r="Q273">
            <v>233.65932643040901</v>
          </cell>
          <cell r="R273">
            <v>212.80082177239399</v>
          </cell>
        </row>
        <row r="274">
          <cell r="Q274">
            <v>230.69381789023601</v>
          </cell>
          <cell r="R274">
            <v>205.410610623091</v>
          </cell>
        </row>
        <row r="275">
          <cell r="Q275">
            <v>229.52835128290101</v>
          </cell>
          <cell r="R275">
            <v>204.05676332211999</v>
          </cell>
        </row>
        <row r="276">
          <cell r="Q276">
            <v>228.73004806095901</v>
          </cell>
          <cell r="R276">
            <v>203.20062262065301</v>
          </cell>
        </row>
        <row r="277">
          <cell r="Q277">
            <v>231.23447277352699</v>
          </cell>
          <cell r="R277">
            <v>207.30649632486299</v>
          </cell>
        </row>
        <row r="278">
          <cell r="Q278">
            <v>234.179338832376</v>
          </cell>
          <cell r="R278">
            <v>209.055531466969</v>
          </cell>
        </row>
        <row r="279">
          <cell r="Q279">
            <v>240.403058375689</v>
          </cell>
          <cell r="R279">
            <v>216.48039458024101</v>
          </cell>
        </row>
        <row r="280">
          <cell r="Q280">
            <v>244.588973310402</v>
          </cell>
          <cell r="R280">
            <v>222.757854961627</v>
          </cell>
        </row>
        <row r="281">
          <cell r="Q281">
            <v>247.008376379824</v>
          </cell>
          <cell r="R281">
            <v>229.76903107031401</v>
          </cell>
        </row>
        <row r="282">
          <cell r="Q282">
            <v>245.814352060711</v>
          </cell>
          <cell r="R282">
            <v>229.84459627538899</v>
          </cell>
        </row>
        <row r="283">
          <cell r="Q283">
            <v>244.75498136425401</v>
          </cell>
          <cell r="R283">
            <v>227.93789504471701</v>
          </cell>
        </row>
        <row r="284">
          <cell r="Q284">
            <v>246.288838036415</v>
          </cell>
          <cell r="R284">
            <v>226.74382113015699</v>
          </cell>
        </row>
        <row r="285">
          <cell r="Q285">
            <v>250.591238082046</v>
          </cell>
          <cell r="R285">
            <v>231.04080924542501</v>
          </cell>
        </row>
        <row r="286">
          <cell r="Q286">
            <v>255.147777338954</v>
          </cell>
          <cell r="R286">
            <v>236.62379551075699</v>
          </cell>
        </row>
        <row r="287">
          <cell r="Q287">
            <v>259.553680132453</v>
          </cell>
          <cell r="R287">
            <v>240.35136844927499</v>
          </cell>
        </row>
        <row r="288">
          <cell r="Q288">
            <v>262.82069947931399</v>
          </cell>
          <cell r="R288">
            <v>244.77801779740599</v>
          </cell>
        </row>
        <row r="289">
          <cell r="Q289">
            <v>266.97539982208599</v>
          </cell>
          <cell r="R289">
            <v>249.11678578901899</v>
          </cell>
        </row>
        <row r="290">
          <cell r="Q290">
            <v>268.96915916286599</v>
          </cell>
          <cell r="R290">
            <v>254.58530441712699</v>
          </cell>
        </row>
        <row r="291">
          <cell r="Q291">
            <v>274.985091017831</v>
          </cell>
          <cell r="R291">
            <v>262.078046047675</v>
          </cell>
        </row>
        <row r="292">
          <cell r="Q292">
            <v>279.29489618308799</v>
          </cell>
          <cell r="R292">
            <v>267.06610125694698</v>
          </cell>
        </row>
        <row r="293">
          <cell r="Q293">
            <v>283.24249707685698</v>
          </cell>
          <cell r="R293">
            <v>268.72561600069901</v>
          </cell>
        </row>
        <row r="294">
          <cell r="Q294">
            <v>281.35060624414001</v>
          </cell>
          <cell r="R294">
            <v>262.45513991016702</v>
          </cell>
        </row>
        <row r="295">
          <cell r="Q295">
            <v>281.17321923293099</v>
          </cell>
          <cell r="R295">
            <v>258.13335938162402</v>
          </cell>
        </row>
        <row r="296">
          <cell r="Q296">
            <v>284.38505501523099</v>
          </cell>
          <cell r="R296">
            <v>261.99088748128798</v>
          </cell>
        </row>
        <row r="297">
          <cell r="Q297">
            <v>293.17578567498799</v>
          </cell>
          <cell r="R297">
            <v>279.47036622202802</v>
          </cell>
        </row>
        <row r="298">
          <cell r="Q298">
            <v>300.12654480771101</v>
          </cell>
          <cell r="R298">
            <v>291.27202679887199</v>
          </cell>
        </row>
        <row r="299">
          <cell r="Q299">
            <v>302.356613493748</v>
          </cell>
          <cell r="R299">
            <v>292.15742868064501</v>
          </cell>
        </row>
        <row r="300">
          <cell r="Q300">
            <v>299.97739700085498</v>
          </cell>
          <cell r="R300">
            <v>282.26166310113598</v>
          </cell>
        </row>
        <row r="301">
          <cell r="Q301">
            <v>299.81754415412303</v>
          </cell>
          <cell r="R301">
            <v>277.55852545818198</v>
          </cell>
        </row>
        <row r="302">
          <cell r="Q302">
            <v>299.00063150652898</v>
          </cell>
          <cell r="R302">
            <v>275.33754604963201</v>
          </cell>
        </row>
        <row r="303">
          <cell r="Q303">
            <v>300.88904546609501</v>
          </cell>
          <cell r="R303">
            <v>278.04265296850002</v>
          </cell>
        </row>
        <row r="304">
          <cell r="Q304">
            <v>299.05879414987697</v>
          </cell>
          <cell r="R304">
            <v>270.68757679234102</v>
          </cell>
        </row>
        <row r="305">
          <cell r="Q305">
            <v>297.37368961659701</v>
          </cell>
          <cell r="R305">
            <v>264.83546547270902</v>
          </cell>
        </row>
        <row r="306">
          <cell r="Q306">
            <v>295.327860981166</v>
          </cell>
          <cell r="R306">
            <v>255.60541430574199</v>
          </cell>
        </row>
        <row r="307">
          <cell r="Q307">
            <v>295.39416615979098</v>
          </cell>
          <cell r="R307">
            <v>254.314664529212</v>
          </cell>
        </row>
        <row r="308">
          <cell r="Q308">
            <v>297.00055953336903</v>
          </cell>
          <cell r="R308">
            <v>249.59578400961499</v>
          </cell>
        </row>
        <row r="309">
          <cell r="Q309">
            <v>297.42820703907898</v>
          </cell>
          <cell r="R309">
            <v>247.72821473061501</v>
          </cell>
        </row>
        <row r="310">
          <cell r="Q310">
            <v>301.55724838686001</v>
          </cell>
          <cell r="R310">
            <v>253.07784386614799</v>
          </cell>
        </row>
        <row r="311">
          <cell r="Q311">
            <v>302.634146735603</v>
          </cell>
          <cell r="R311">
            <v>262.11935814868201</v>
          </cell>
        </row>
        <row r="312">
          <cell r="Q312">
            <v>307.411505176513</v>
          </cell>
          <cell r="R312">
            <v>269.87856512585699</v>
          </cell>
        </row>
        <row r="313">
          <cell r="Q313">
            <v>307.59133335015798</v>
          </cell>
          <cell r="R313">
            <v>259.64405184068403</v>
          </cell>
        </row>
        <row r="314">
          <cell r="Q314">
            <v>308.91660717621198</v>
          </cell>
          <cell r="R314">
            <v>248.36590802233201</v>
          </cell>
        </row>
        <row r="315">
          <cell r="Q315">
            <v>306.63569917906</v>
          </cell>
          <cell r="R315">
            <v>232.645515438394</v>
          </cell>
        </row>
        <row r="316">
          <cell r="Q316">
            <v>307.14764787622403</v>
          </cell>
          <cell r="R316">
            <v>234.29160892863899</v>
          </cell>
        </row>
        <row r="317">
          <cell r="Q317">
            <v>303.99340842124798</v>
          </cell>
          <cell r="R317">
            <v>233.056116529729</v>
          </cell>
        </row>
        <row r="318">
          <cell r="Q318">
            <v>306.22789981970999</v>
          </cell>
          <cell r="R318">
            <v>245.06758546850199</v>
          </cell>
        </row>
        <row r="319">
          <cell r="Q319">
            <v>306.33325211950699</v>
          </cell>
          <cell r="R319">
            <v>242.433593247636</v>
          </cell>
        </row>
        <row r="320">
          <cell r="Q320">
            <v>309.84389811153</v>
          </cell>
          <cell r="R320">
            <v>249.63368519668799</v>
          </cell>
        </row>
        <row r="321">
          <cell r="Q321">
            <v>310.17950734846403</v>
          </cell>
          <cell r="R321">
            <v>243.65971404912099</v>
          </cell>
        </row>
        <row r="322">
          <cell r="Q322">
            <v>311.99114516198699</v>
          </cell>
          <cell r="R322">
            <v>247.857666499933</v>
          </cell>
        </row>
        <row r="323">
          <cell r="Q323">
            <v>309.38213266159403</v>
          </cell>
          <cell r="R323">
            <v>241.99458623019001</v>
          </cell>
        </row>
        <row r="324">
          <cell r="Q324">
            <v>308.88507088485898</v>
          </cell>
          <cell r="R324">
            <v>244.06620062431301</v>
          </cell>
        </row>
        <row r="325">
          <cell r="Q325">
            <v>309.49088827074098</v>
          </cell>
          <cell r="R325">
            <v>238.36489146421201</v>
          </cell>
        </row>
        <row r="326">
          <cell r="Q326">
            <v>312.99996312017601</v>
          </cell>
          <cell r="R326">
            <v>241.253743191269</v>
          </cell>
        </row>
        <row r="327">
          <cell r="Q327">
            <v>313.400459682632</v>
          </cell>
          <cell r="R327">
            <v>235.018686345383</v>
          </cell>
        </row>
        <row r="328">
          <cell r="Q328">
            <v>311.31481197170501</v>
          </cell>
          <cell r="R328">
            <v>236.75692264765601</v>
          </cell>
        </row>
        <row r="329">
          <cell r="Q329">
            <v>307.23686924523201</v>
          </cell>
          <cell r="R329">
            <v>231.78405522796601</v>
          </cell>
        </row>
        <row r="330">
          <cell r="Q330">
            <v>308.95549184630102</v>
          </cell>
          <cell r="R330">
            <v>243.19747121587901</v>
          </cell>
        </row>
        <row r="331">
          <cell r="Q331">
            <v>312.57667398611699</v>
          </cell>
          <cell r="R331">
            <v>242.913356523224</v>
          </cell>
        </row>
        <row r="332">
          <cell r="Q332">
            <v>316.96646774653999</v>
          </cell>
          <cell r="R332">
            <v>247.834539749313</v>
          </cell>
        </row>
        <row r="333">
          <cell r="Q333">
            <v>314.28605013324801</v>
          </cell>
          <cell r="R333">
            <v>229.05852180047501</v>
          </cell>
        </row>
        <row r="334">
          <cell r="Q334">
            <v>313.330189390702</v>
          </cell>
          <cell r="R334">
            <v>226.658835328202</v>
          </cell>
        </row>
        <row r="335">
          <cell r="Q335">
            <v>310.03527322526003</v>
          </cell>
          <cell r="R335">
            <v>221.58333109553101</v>
          </cell>
        </row>
        <row r="336">
          <cell r="Q336">
            <v>311.01028830216802</v>
          </cell>
          <cell r="R336">
            <v>224.841967955054</v>
          </cell>
        </row>
      </sheetData>
      <sheetData sheetId="9"/>
      <sheetData sheetId="10" refreshError="1"/>
      <sheetData sheetId="11">
        <row r="3">
          <cell r="H3">
            <v>45869</v>
          </cell>
        </row>
      </sheetData>
      <sheetData sheetId="12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  <row r="216">
          <cell r="A216">
            <v>2017</v>
          </cell>
        </row>
        <row r="217">
          <cell r="A217">
            <v>2017</v>
          </cell>
        </row>
        <row r="218">
          <cell r="A218">
            <v>2018</v>
          </cell>
        </row>
        <row r="219">
          <cell r="A219">
            <v>2018</v>
          </cell>
        </row>
        <row r="220">
          <cell r="A220">
            <v>2018</v>
          </cell>
        </row>
        <row r="221">
          <cell r="A221">
            <v>2018</v>
          </cell>
        </row>
        <row r="222">
          <cell r="A222">
            <v>2018</v>
          </cell>
        </row>
        <row r="223">
          <cell r="A223">
            <v>2018</v>
          </cell>
        </row>
        <row r="224">
          <cell r="A224">
            <v>2018</v>
          </cell>
        </row>
        <row r="225">
          <cell r="A225">
            <v>2018</v>
          </cell>
        </row>
        <row r="226">
          <cell r="A226">
            <v>2018</v>
          </cell>
        </row>
        <row r="227">
          <cell r="A227">
            <v>2018</v>
          </cell>
        </row>
        <row r="228">
          <cell r="A228">
            <v>2018</v>
          </cell>
        </row>
        <row r="229">
          <cell r="A229">
            <v>2018</v>
          </cell>
        </row>
        <row r="230">
          <cell r="A230">
            <v>2019</v>
          </cell>
        </row>
        <row r="231">
          <cell r="A231">
            <v>2019</v>
          </cell>
        </row>
        <row r="232">
          <cell r="A232">
            <v>2019</v>
          </cell>
        </row>
        <row r="233">
          <cell r="A233">
            <v>2019</v>
          </cell>
        </row>
        <row r="234">
          <cell r="A234">
            <v>2019</v>
          </cell>
        </row>
        <row r="235">
          <cell r="A235">
            <v>2019</v>
          </cell>
        </row>
        <row r="236">
          <cell r="A236">
            <v>2019</v>
          </cell>
        </row>
        <row r="237">
          <cell r="A237">
            <v>2019</v>
          </cell>
        </row>
        <row r="238">
          <cell r="A238">
            <v>2019</v>
          </cell>
        </row>
        <row r="239">
          <cell r="A239">
            <v>2019</v>
          </cell>
        </row>
        <row r="240">
          <cell r="A240">
            <v>2019</v>
          </cell>
        </row>
        <row r="241">
          <cell r="A241">
            <v>2019</v>
          </cell>
        </row>
        <row r="242">
          <cell r="A242">
            <v>2020</v>
          </cell>
        </row>
        <row r="243">
          <cell r="A243">
            <v>2020</v>
          </cell>
        </row>
        <row r="244">
          <cell r="A244">
            <v>2020</v>
          </cell>
        </row>
        <row r="245">
          <cell r="A245">
            <v>2020</v>
          </cell>
        </row>
        <row r="246">
          <cell r="A246">
            <v>2020</v>
          </cell>
        </row>
        <row r="247">
          <cell r="A247">
            <v>2020</v>
          </cell>
        </row>
        <row r="248">
          <cell r="A248">
            <v>2020</v>
          </cell>
        </row>
        <row r="249">
          <cell r="A249">
            <v>2020</v>
          </cell>
        </row>
        <row r="250">
          <cell r="A250">
            <v>2020</v>
          </cell>
        </row>
        <row r="251">
          <cell r="A251">
            <v>2020</v>
          </cell>
        </row>
        <row r="252">
          <cell r="A252">
            <v>2020</v>
          </cell>
        </row>
        <row r="253">
          <cell r="A253">
            <v>2020</v>
          </cell>
        </row>
        <row r="254">
          <cell r="A254">
            <v>2021</v>
          </cell>
        </row>
        <row r="255">
          <cell r="A255">
            <v>2021</v>
          </cell>
        </row>
        <row r="256">
          <cell r="A256">
            <v>2021</v>
          </cell>
        </row>
        <row r="257">
          <cell r="A257">
            <v>2021</v>
          </cell>
        </row>
        <row r="258">
          <cell r="A258">
            <v>2021</v>
          </cell>
        </row>
        <row r="259">
          <cell r="A259">
            <v>2021</v>
          </cell>
        </row>
        <row r="260">
          <cell r="A260">
            <v>2021</v>
          </cell>
        </row>
        <row r="261">
          <cell r="A261">
            <v>2021</v>
          </cell>
        </row>
        <row r="262">
          <cell r="A262">
            <v>2021</v>
          </cell>
        </row>
        <row r="263">
          <cell r="A263">
            <v>2021</v>
          </cell>
        </row>
        <row r="264">
          <cell r="A264">
            <v>2021</v>
          </cell>
        </row>
        <row r="265">
          <cell r="A265">
            <v>2021</v>
          </cell>
        </row>
        <row r="266">
          <cell r="A266">
            <v>2022</v>
          </cell>
        </row>
        <row r="267">
          <cell r="A267">
            <v>2022</v>
          </cell>
        </row>
        <row r="268">
          <cell r="A268">
            <v>2022</v>
          </cell>
        </row>
        <row r="269">
          <cell r="A269">
            <v>2022</v>
          </cell>
        </row>
        <row r="270">
          <cell r="A270">
            <v>2022</v>
          </cell>
        </row>
        <row r="271">
          <cell r="A271">
            <v>2022</v>
          </cell>
        </row>
        <row r="272">
          <cell r="A272">
            <v>2022</v>
          </cell>
        </row>
        <row r="273">
          <cell r="A273">
            <v>2022</v>
          </cell>
        </row>
        <row r="274">
          <cell r="A274">
            <v>2022</v>
          </cell>
        </row>
        <row r="275">
          <cell r="A275">
            <v>2022</v>
          </cell>
        </row>
        <row r="276">
          <cell r="A276">
            <v>2022</v>
          </cell>
        </row>
        <row r="277">
          <cell r="A277">
            <v>2022</v>
          </cell>
        </row>
        <row r="278">
          <cell r="A278">
            <v>2023</v>
          </cell>
        </row>
        <row r="279">
          <cell r="A279">
            <v>2023</v>
          </cell>
        </row>
        <row r="280">
          <cell r="A280">
            <v>2023</v>
          </cell>
        </row>
        <row r="281">
          <cell r="A281">
            <v>2023</v>
          </cell>
        </row>
        <row r="282">
          <cell r="A282">
            <v>2023</v>
          </cell>
        </row>
        <row r="283">
          <cell r="A283">
            <v>2023</v>
          </cell>
        </row>
        <row r="284">
          <cell r="A284">
            <v>2023</v>
          </cell>
        </row>
        <row r="285">
          <cell r="A285">
            <v>2023</v>
          </cell>
        </row>
        <row r="286">
          <cell r="A286">
            <v>2023</v>
          </cell>
        </row>
        <row r="287">
          <cell r="A287">
            <v>2023</v>
          </cell>
        </row>
        <row r="288">
          <cell r="A288">
            <v>2023</v>
          </cell>
        </row>
        <row r="289">
          <cell r="A289">
            <v>2023</v>
          </cell>
        </row>
        <row r="290">
          <cell r="A290">
            <v>2024</v>
          </cell>
        </row>
        <row r="291">
          <cell r="A291">
            <v>2024</v>
          </cell>
        </row>
        <row r="292">
          <cell r="A292">
            <v>2024</v>
          </cell>
        </row>
        <row r="293">
          <cell r="A293">
            <v>2024</v>
          </cell>
        </row>
        <row r="294">
          <cell r="A294">
            <v>2024</v>
          </cell>
        </row>
        <row r="295">
          <cell r="A295">
            <v>2024</v>
          </cell>
        </row>
        <row r="296">
          <cell r="A296">
            <v>2024</v>
          </cell>
        </row>
        <row r="297">
          <cell r="A297">
            <v>2024</v>
          </cell>
        </row>
        <row r="298">
          <cell r="A298">
            <v>2024</v>
          </cell>
        </row>
        <row r="299">
          <cell r="A299">
            <v>2024</v>
          </cell>
        </row>
        <row r="300">
          <cell r="A300">
            <v>2024</v>
          </cell>
        </row>
        <row r="301">
          <cell r="A301">
            <v>2024</v>
          </cell>
        </row>
        <row r="302">
          <cell r="A302">
            <v>2025</v>
          </cell>
        </row>
        <row r="303">
          <cell r="A303">
            <v>2025</v>
          </cell>
        </row>
        <row r="304">
          <cell r="A304">
            <v>2025</v>
          </cell>
        </row>
        <row r="305">
          <cell r="A305">
            <v>2025</v>
          </cell>
        </row>
        <row r="306">
          <cell r="A306">
            <v>2025</v>
          </cell>
        </row>
        <row r="307">
          <cell r="A307">
            <v>2025</v>
          </cell>
        </row>
        <row r="308">
          <cell r="A308">
            <v>2025</v>
          </cell>
        </row>
      </sheetData>
      <sheetData sheetId="13" refreshError="1"/>
      <sheetData sheetId="14" refreshError="1"/>
      <sheetData sheetId="15" refreshError="1"/>
      <sheetData sheetId="1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  <row r="117">
          <cell r="A117" t="str">
            <v>Y2024Q4</v>
          </cell>
        </row>
        <row r="118">
          <cell r="A118" t="str">
            <v>Y2025Q1</v>
          </cell>
        </row>
        <row r="119">
          <cell r="A119" t="str">
            <v>Y2025Q2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  <row r="117">
          <cell r="A117" t="str">
            <v>Y2024Q4</v>
          </cell>
        </row>
        <row r="118">
          <cell r="A118" t="str">
            <v>Y2025Q1</v>
          </cell>
        </row>
        <row r="119">
          <cell r="A119" t="str">
            <v>Y2025Q2</v>
          </cell>
        </row>
      </sheetData>
      <sheetData sheetId="26"/>
      <sheetData sheetId="27"/>
      <sheetData sheetId="28"/>
      <sheetData sheetId="29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  <row r="81">
          <cell r="A81" t="str">
            <v>Y2017Q4</v>
          </cell>
        </row>
        <row r="82">
          <cell r="A82" t="str">
            <v>Y2018Q1</v>
          </cell>
        </row>
        <row r="83">
          <cell r="A83" t="str">
            <v>Y2018Q2</v>
          </cell>
        </row>
        <row r="84">
          <cell r="A84" t="str">
            <v>Y2018Q3</v>
          </cell>
        </row>
        <row r="85">
          <cell r="A85" t="str">
            <v>Y2018Q4</v>
          </cell>
        </row>
        <row r="86">
          <cell r="A86" t="str">
            <v>Y2019Q1</v>
          </cell>
        </row>
        <row r="87">
          <cell r="A87" t="str">
            <v>Y2019Q2</v>
          </cell>
        </row>
        <row r="88">
          <cell r="A88" t="str">
            <v>Y2019Q3</v>
          </cell>
        </row>
        <row r="89">
          <cell r="A89" t="str">
            <v>Y2019Q4</v>
          </cell>
        </row>
        <row r="90">
          <cell r="A90" t="str">
            <v>Y2020Q1</v>
          </cell>
        </row>
        <row r="91">
          <cell r="A91" t="str">
            <v>Y2020Q2</v>
          </cell>
        </row>
        <row r="92">
          <cell r="A92" t="str">
            <v>Y2020Q3</v>
          </cell>
        </row>
        <row r="93">
          <cell r="A93" t="str">
            <v>Y2020Q4</v>
          </cell>
        </row>
        <row r="94">
          <cell r="A94" t="str">
            <v>Y2021Q1</v>
          </cell>
        </row>
        <row r="95">
          <cell r="A95" t="str">
            <v>Y2021Q2</v>
          </cell>
        </row>
        <row r="96">
          <cell r="A96" t="str">
            <v>Y2021Q3</v>
          </cell>
        </row>
        <row r="97">
          <cell r="A97" t="str">
            <v>Y2021Q4</v>
          </cell>
        </row>
        <row r="98">
          <cell r="A98" t="str">
            <v>Y2022Q1</v>
          </cell>
        </row>
        <row r="99">
          <cell r="A99" t="str">
            <v>Y2022Q2</v>
          </cell>
        </row>
        <row r="100">
          <cell r="A100" t="str">
            <v>Y2022Q3</v>
          </cell>
        </row>
        <row r="101">
          <cell r="A101" t="str">
            <v>Y2022Q4</v>
          </cell>
        </row>
        <row r="102">
          <cell r="A102" t="str">
            <v>Y2023Q1</v>
          </cell>
        </row>
        <row r="103">
          <cell r="A103" t="str">
            <v>Y2023Q2</v>
          </cell>
        </row>
        <row r="104">
          <cell r="A104" t="str">
            <v>Y2023Q3</v>
          </cell>
        </row>
        <row r="105">
          <cell r="A105" t="str">
            <v>Y2023Q4</v>
          </cell>
        </row>
        <row r="106">
          <cell r="A106" t="str">
            <v>Y2024Q1</v>
          </cell>
        </row>
        <row r="107">
          <cell r="A107" t="str">
            <v>Y2024Q2</v>
          </cell>
        </row>
        <row r="108">
          <cell r="A108" t="str">
            <v>Y2024Q3</v>
          </cell>
        </row>
        <row r="109">
          <cell r="A109" t="str">
            <v>Y2024Q4</v>
          </cell>
        </row>
        <row r="110">
          <cell r="A110" t="str">
            <v>Y2025Q1</v>
          </cell>
        </row>
        <row r="111">
          <cell r="A111" t="str">
            <v>Y2025Q2</v>
          </cell>
        </row>
      </sheetData>
      <sheetData sheetId="3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  <row r="117">
          <cell r="A117" t="str">
            <v>Y2024Q4</v>
          </cell>
        </row>
        <row r="118">
          <cell r="A118" t="str">
            <v>Y2025Q1</v>
          </cell>
        </row>
        <row r="119">
          <cell r="A119" t="str">
            <v>Y2025Q2</v>
          </cell>
        </row>
      </sheetData>
      <sheetData sheetId="31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  <row r="283">
          <cell r="A283" t="str">
            <v>Y2021JUN</v>
          </cell>
        </row>
        <row r="284">
          <cell r="A284" t="str">
            <v>Y2021JUL</v>
          </cell>
        </row>
        <row r="285">
          <cell r="A285" t="str">
            <v>Y2021AUG</v>
          </cell>
        </row>
        <row r="286">
          <cell r="A286" t="str">
            <v>Y2021SEP</v>
          </cell>
        </row>
        <row r="287">
          <cell r="A287" t="str">
            <v>Y2021OCT</v>
          </cell>
        </row>
        <row r="288">
          <cell r="A288" t="str">
            <v>Y2021NOV</v>
          </cell>
        </row>
        <row r="289">
          <cell r="A289" t="str">
            <v>Y2021DEC</v>
          </cell>
        </row>
        <row r="290">
          <cell r="A290" t="str">
            <v>Y2022JAN</v>
          </cell>
        </row>
        <row r="291">
          <cell r="A291" t="str">
            <v>Y2022FEB</v>
          </cell>
        </row>
        <row r="292">
          <cell r="A292" t="str">
            <v>Y2022MAR</v>
          </cell>
        </row>
        <row r="293">
          <cell r="A293" t="str">
            <v>Y2022APR</v>
          </cell>
        </row>
        <row r="294">
          <cell r="A294" t="str">
            <v>Y2022MAY</v>
          </cell>
        </row>
        <row r="295">
          <cell r="A295" t="str">
            <v>Y2022JUN</v>
          </cell>
        </row>
        <row r="296">
          <cell r="A296" t="str">
            <v>Y2022JUL</v>
          </cell>
        </row>
        <row r="297">
          <cell r="A297" t="str">
            <v>Y2022AUG</v>
          </cell>
        </row>
        <row r="298">
          <cell r="A298" t="str">
            <v>Y2022SEP</v>
          </cell>
        </row>
        <row r="299">
          <cell r="A299" t="str">
            <v>Y2022OCT</v>
          </cell>
        </row>
        <row r="300">
          <cell r="A300" t="str">
            <v>Y2022NOV</v>
          </cell>
        </row>
        <row r="301">
          <cell r="A301" t="str">
            <v>Y2022DEC</v>
          </cell>
        </row>
        <row r="302">
          <cell r="A302" t="str">
            <v>Y2023JAN</v>
          </cell>
        </row>
        <row r="303">
          <cell r="A303" t="str">
            <v>Y2023FEB</v>
          </cell>
        </row>
        <row r="304">
          <cell r="A304" t="str">
            <v>Y2023MAR</v>
          </cell>
        </row>
        <row r="305">
          <cell r="A305" t="str">
            <v>Y2023APR</v>
          </cell>
        </row>
        <row r="306">
          <cell r="A306" t="str">
            <v>Y2023MAY</v>
          </cell>
        </row>
        <row r="307">
          <cell r="A307" t="str">
            <v>Y2023JUN</v>
          </cell>
        </row>
        <row r="308">
          <cell r="A308" t="str">
            <v>Y2023JUL</v>
          </cell>
        </row>
        <row r="309">
          <cell r="A309" t="str">
            <v>Y2023AUG</v>
          </cell>
        </row>
        <row r="310">
          <cell r="A310" t="str">
            <v>Y2023SEP</v>
          </cell>
        </row>
        <row r="311">
          <cell r="A311" t="str">
            <v>Y2023OCT</v>
          </cell>
        </row>
        <row r="312">
          <cell r="A312" t="str">
            <v>Y2023NOV</v>
          </cell>
        </row>
        <row r="313">
          <cell r="A313" t="str">
            <v>Y2023DEC</v>
          </cell>
        </row>
        <row r="314">
          <cell r="A314" t="str">
            <v>Y2024JAN</v>
          </cell>
        </row>
        <row r="315">
          <cell r="A315" t="str">
            <v>Y2024FEB</v>
          </cell>
        </row>
        <row r="316">
          <cell r="A316" t="str">
            <v>Y2024MAR</v>
          </cell>
        </row>
        <row r="317">
          <cell r="A317" t="str">
            <v>Y2024APR</v>
          </cell>
        </row>
        <row r="318">
          <cell r="A318" t="str">
            <v>Y2024MAY</v>
          </cell>
        </row>
        <row r="319">
          <cell r="A319" t="str">
            <v>Y2024JUN</v>
          </cell>
        </row>
        <row r="320">
          <cell r="A320" t="str">
            <v>Y2024JUL</v>
          </cell>
        </row>
        <row r="321">
          <cell r="A321" t="str">
            <v>Y2024AUG</v>
          </cell>
        </row>
        <row r="322">
          <cell r="A322" t="str">
            <v>Y2024SEP</v>
          </cell>
        </row>
        <row r="323">
          <cell r="A323" t="str">
            <v>Y2024OCT</v>
          </cell>
        </row>
        <row r="324">
          <cell r="A324" t="str">
            <v>Y2024NOV</v>
          </cell>
        </row>
        <row r="325">
          <cell r="A325" t="str">
            <v>Y2024DEC</v>
          </cell>
        </row>
        <row r="326">
          <cell r="A326" t="str">
            <v>Y2025JAN</v>
          </cell>
        </row>
        <row r="327">
          <cell r="A327" t="str">
            <v>Y2025FEB</v>
          </cell>
        </row>
        <row r="328">
          <cell r="A328" t="str">
            <v>Y2025MAR</v>
          </cell>
        </row>
        <row r="329">
          <cell r="A329" t="str">
            <v>Y2025APR</v>
          </cell>
        </row>
        <row r="330">
          <cell r="A330" t="str">
            <v>Y2025MAY</v>
          </cell>
        </row>
        <row r="331">
          <cell r="A331" t="str">
            <v>Y2025JUN</v>
          </cell>
        </row>
        <row r="332">
          <cell r="A332" t="str">
            <v>Y2025JUL</v>
          </cell>
        </row>
      </sheetData>
      <sheetData sheetId="32"/>
      <sheetData sheetId="33"/>
      <sheetData sheetId="34"/>
      <sheetData sheetId="35"/>
      <sheetData sheetId="3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  <row r="117">
          <cell r="A117" t="str">
            <v>Y2024Q4</v>
          </cell>
        </row>
        <row r="118">
          <cell r="A118" t="str">
            <v>Y2025Q1</v>
          </cell>
        </row>
        <row r="119">
          <cell r="A119" t="str">
            <v>Y2025Q2</v>
          </cell>
        </row>
      </sheetData>
      <sheetData sheetId="37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  <row r="307">
          <cell r="A307" t="str">
            <v>Y2021JUN</v>
          </cell>
        </row>
        <row r="308">
          <cell r="A308" t="str">
            <v>Y2021JUL</v>
          </cell>
        </row>
        <row r="309">
          <cell r="A309" t="str">
            <v>Y2021AUG</v>
          </cell>
        </row>
        <row r="310">
          <cell r="A310" t="str">
            <v>Y2021SEP</v>
          </cell>
        </row>
        <row r="311">
          <cell r="A311" t="str">
            <v>Y2021OCT</v>
          </cell>
        </row>
        <row r="312">
          <cell r="A312" t="str">
            <v>Y2021NOV</v>
          </cell>
        </row>
        <row r="313">
          <cell r="A313" t="str">
            <v>Y2021DEC</v>
          </cell>
        </row>
        <row r="314">
          <cell r="A314" t="str">
            <v>Y2022JAN</v>
          </cell>
        </row>
        <row r="315">
          <cell r="A315" t="str">
            <v>Y2022FEB</v>
          </cell>
        </row>
        <row r="316">
          <cell r="A316" t="str">
            <v>Y2022MAR</v>
          </cell>
        </row>
        <row r="317">
          <cell r="A317" t="str">
            <v>Y2022APR</v>
          </cell>
        </row>
        <row r="318">
          <cell r="A318" t="str">
            <v>Y2022MAY</v>
          </cell>
        </row>
        <row r="319">
          <cell r="A319" t="str">
            <v>Y2022JUN</v>
          </cell>
        </row>
        <row r="320">
          <cell r="A320" t="str">
            <v>Y2022JUL</v>
          </cell>
        </row>
        <row r="321">
          <cell r="A321" t="str">
            <v>Y2022AUG</v>
          </cell>
        </row>
        <row r="322">
          <cell r="A322" t="str">
            <v>Y2022SEP</v>
          </cell>
        </row>
        <row r="323">
          <cell r="A323" t="str">
            <v>Y2022OCT</v>
          </cell>
        </row>
        <row r="324">
          <cell r="A324" t="str">
            <v>Y2022NOV</v>
          </cell>
        </row>
        <row r="325">
          <cell r="A325" t="str">
            <v>Y2022DEC</v>
          </cell>
        </row>
        <row r="326">
          <cell r="A326" t="str">
            <v>Y2023JAN</v>
          </cell>
        </row>
        <row r="327">
          <cell r="A327" t="str">
            <v>Y2023FEB</v>
          </cell>
        </row>
        <row r="328">
          <cell r="A328" t="str">
            <v>Y2023MAR</v>
          </cell>
        </row>
        <row r="329">
          <cell r="A329" t="str">
            <v>Y2023APR</v>
          </cell>
        </row>
        <row r="330">
          <cell r="A330" t="str">
            <v>Y2023MAY</v>
          </cell>
        </row>
        <row r="331">
          <cell r="A331" t="str">
            <v>Y2023JUN</v>
          </cell>
        </row>
        <row r="332">
          <cell r="A332" t="str">
            <v>Y2023JUL</v>
          </cell>
        </row>
        <row r="333">
          <cell r="A333" t="str">
            <v>Y2023AUG</v>
          </cell>
        </row>
        <row r="334">
          <cell r="A334" t="str">
            <v>Y2023SEP</v>
          </cell>
        </row>
        <row r="335">
          <cell r="A335" t="str">
            <v>Y2023OCT</v>
          </cell>
        </row>
        <row r="336">
          <cell r="A336" t="str">
            <v>Y2023NOV</v>
          </cell>
        </row>
        <row r="337">
          <cell r="A337" t="str">
            <v>Y2023DEC</v>
          </cell>
        </row>
        <row r="338">
          <cell r="A338" t="str">
            <v>Y2024JAN</v>
          </cell>
        </row>
        <row r="339">
          <cell r="A339" t="str">
            <v>Y2024FEB</v>
          </cell>
        </row>
        <row r="340">
          <cell r="A340" t="str">
            <v>Y2024MAR</v>
          </cell>
        </row>
        <row r="341">
          <cell r="A341" t="str">
            <v>Y2024APR</v>
          </cell>
        </row>
        <row r="342">
          <cell r="A342" t="str">
            <v>Y2024MAY</v>
          </cell>
        </row>
        <row r="343">
          <cell r="A343" t="str">
            <v>Y2024JUN</v>
          </cell>
        </row>
        <row r="344">
          <cell r="A344" t="str">
            <v>Y2024JUL</v>
          </cell>
        </row>
        <row r="345">
          <cell r="A345" t="str">
            <v>Y2024AUG</v>
          </cell>
        </row>
        <row r="346">
          <cell r="A346" t="str">
            <v>Y2024SEP</v>
          </cell>
        </row>
        <row r="347">
          <cell r="A347" t="str">
            <v>Y2024OCT</v>
          </cell>
        </row>
        <row r="348">
          <cell r="A348" t="str">
            <v>Y2024NOV</v>
          </cell>
        </row>
        <row r="349">
          <cell r="A349" t="str">
            <v>Y2024DEC</v>
          </cell>
        </row>
        <row r="350">
          <cell r="A350" t="str">
            <v>Y2025JAN</v>
          </cell>
        </row>
        <row r="351">
          <cell r="A351" t="str">
            <v>Y2025FEB</v>
          </cell>
        </row>
        <row r="352">
          <cell r="A352" t="str">
            <v>Y2025MAR</v>
          </cell>
        </row>
        <row r="353">
          <cell r="A353" t="str">
            <v>Y2025APR</v>
          </cell>
        </row>
        <row r="354">
          <cell r="A354" t="str">
            <v>Y2025MAY</v>
          </cell>
        </row>
        <row r="355">
          <cell r="A355" t="str">
            <v>Y2025JUN</v>
          </cell>
        </row>
        <row r="356">
          <cell r="A356" t="str">
            <v>Y2025JUL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  <row r="307">
          <cell r="A307" t="str">
            <v>Y2021JUN</v>
          </cell>
        </row>
        <row r="308">
          <cell r="A308" t="str">
            <v>Y2021JUL</v>
          </cell>
        </row>
        <row r="309">
          <cell r="A309" t="str">
            <v>Y2021AUG</v>
          </cell>
        </row>
        <row r="310">
          <cell r="A310" t="str">
            <v>Y2021SEP</v>
          </cell>
        </row>
        <row r="311">
          <cell r="A311" t="str">
            <v>Y2021OCT</v>
          </cell>
        </row>
        <row r="312">
          <cell r="A312" t="str">
            <v>Y2021NOV</v>
          </cell>
        </row>
        <row r="313">
          <cell r="A313" t="str">
            <v>Y2021DEC</v>
          </cell>
        </row>
        <row r="314">
          <cell r="A314" t="str">
            <v>Y2022JAN</v>
          </cell>
        </row>
        <row r="315">
          <cell r="A315" t="str">
            <v>Y2022FEB</v>
          </cell>
        </row>
        <row r="316">
          <cell r="A316" t="str">
            <v>Y2022MAR</v>
          </cell>
        </row>
        <row r="317">
          <cell r="A317" t="str">
            <v>Y2022APR</v>
          </cell>
        </row>
        <row r="318">
          <cell r="A318" t="str">
            <v>Y2022MAY</v>
          </cell>
        </row>
        <row r="319">
          <cell r="A319" t="str">
            <v>Y2022JUN</v>
          </cell>
        </row>
        <row r="320">
          <cell r="A320" t="str">
            <v>Y2022JUL</v>
          </cell>
        </row>
        <row r="321">
          <cell r="A321" t="str">
            <v>Y2022AUG</v>
          </cell>
        </row>
        <row r="322">
          <cell r="A322" t="str">
            <v>Y2022SEP</v>
          </cell>
        </row>
        <row r="323">
          <cell r="A323" t="str">
            <v>Y2022OCT</v>
          </cell>
        </row>
        <row r="324">
          <cell r="A324" t="str">
            <v>Y2022NOV</v>
          </cell>
        </row>
        <row r="325">
          <cell r="A325" t="str">
            <v>Y2022DEC</v>
          </cell>
        </row>
        <row r="326">
          <cell r="A326" t="str">
            <v>Y2023JAN</v>
          </cell>
        </row>
        <row r="327">
          <cell r="A327" t="str">
            <v>Y2023FEB</v>
          </cell>
        </row>
        <row r="328">
          <cell r="A328" t="str">
            <v>Y2023MAR</v>
          </cell>
        </row>
        <row r="329">
          <cell r="A329" t="str">
            <v>Y2023APR</v>
          </cell>
        </row>
        <row r="330">
          <cell r="A330" t="str">
            <v>Y2023MAY</v>
          </cell>
        </row>
        <row r="331">
          <cell r="A331" t="str">
            <v>Y2023JUN</v>
          </cell>
        </row>
        <row r="332">
          <cell r="A332" t="str">
            <v>Y2023JUL</v>
          </cell>
        </row>
        <row r="333">
          <cell r="A333" t="str">
            <v>Y2023AUG</v>
          </cell>
        </row>
        <row r="334">
          <cell r="A334" t="str">
            <v>Y2023SEP</v>
          </cell>
        </row>
        <row r="335">
          <cell r="A335" t="str">
            <v>Y2023OCT</v>
          </cell>
        </row>
        <row r="336">
          <cell r="A336" t="str">
            <v>Y2023NOV</v>
          </cell>
        </row>
        <row r="337">
          <cell r="A337" t="str">
            <v>Y2023DEC</v>
          </cell>
        </row>
        <row r="338">
          <cell r="A338" t="str">
            <v>Y2024JAN</v>
          </cell>
        </row>
        <row r="339">
          <cell r="A339" t="str">
            <v>Y2024FEB</v>
          </cell>
        </row>
        <row r="340">
          <cell r="A340" t="str">
            <v>Y2024MAR</v>
          </cell>
        </row>
        <row r="341">
          <cell r="A341" t="str">
            <v>Y2024APR</v>
          </cell>
        </row>
        <row r="342">
          <cell r="A342" t="str">
            <v>Y2024MAY</v>
          </cell>
        </row>
        <row r="343">
          <cell r="A343" t="str">
            <v>Y2024JUN</v>
          </cell>
        </row>
        <row r="344">
          <cell r="A344" t="str">
            <v>Y2024JUL</v>
          </cell>
        </row>
        <row r="345">
          <cell r="A345" t="str">
            <v>Y2024AUG</v>
          </cell>
        </row>
        <row r="346">
          <cell r="A346" t="str">
            <v>Y2024SEP</v>
          </cell>
        </row>
        <row r="347">
          <cell r="A347" t="str">
            <v>Y2024OCT</v>
          </cell>
        </row>
        <row r="348">
          <cell r="A348" t="str">
            <v>Y2024NOV</v>
          </cell>
        </row>
        <row r="349">
          <cell r="A349" t="str">
            <v>Y2024DEC</v>
          </cell>
        </row>
        <row r="350">
          <cell r="A350" t="str">
            <v>Y2025JAN</v>
          </cell>
        </row>
        <row r="351">
          <cell r="A351" t="str">
            <v>Y2025FEB</v>
          </cell>
        </row>
        <row r="352">
          <cell r="A352" t="str">
            <v>Y2025MAR</v>
          </cell>
        </row>
        <row r="353">
          <cell r="A353" t="str">
            <v>Y2025APR</v>
          </cell>
        </row>
        <row r="354">
          <cell r="A354" t="str">
            <v>Y2025MAY</v>
          </cell>
        </row>
        <row r="355">
          <cell r="A355" t="str">
            <v>Y2025JUN</v>
          </cell>
        </row>
        <row r="356">
          <cell r="A356" t="str">
            <v>Y2025JUL</v>
          </cell>
        </row>
      </sheetData>
      <sheetData sheetId="39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  <row r="283">
          <cell r="A283" t="str">
            <v>Y2021JUN</v>
          </cell>
        </row>
        <row r="284">
          <cell r="A284" t="str">
            <v>Y2021JUL</v>
          </cell>
        </row>
        <row r="285">
          <cell r="A285" t="str">
            <v>Y2021AUG</v>
          </cell>
        </row>
        <row r="286">
          <cell r="A286" t="str">
            <v>Y2021SEP</v>
          </cell>
        </row>
        <row r="287">
          <cell r="A287" t="str">
            <v>Y2021OCT</v>
          </cell>
        </row>
        <row r="288">
          <cell r="A288" t="str">
            <v>Y2021NOV</v>
          </cell>
        </row>
        <row r="289">
          <cell r="A289" t="str">
            <v>Y2021DEC</v>
          </cell>
        </row>
        <row r="290">
          <cell r="A290" t="str">
            <v>Y2022JAN</v>
          </cell>
        </row>
        <row r="291">
          <cell r="A291" t="str">
            <v>Y2022FEB</v>
          </cell>
        </row>
        <row r="292">
          <cell r="A292" t="str">
            <v>Y2022MAR</v>
          </cell>
        </row>
        <row r="293">
          <cell r="A293" t="str">
            <v>Y2022APR</v>
          </cell>
        </row>
        <row r="294">
          <cell r="A294" t="str">
            <v>Y2022MAY</v>
          </cell>
        </row>
        <row r="295">
          <cell r="A295" t="str">
            <v>Y2022JUN</v>
          </cell>
        </row>
        <row r="296">
          <cell r="A296" t="str">
            <v>Y2022JUL</v>
          </cell>
        </row>
        <row r="297">
          <cell r="A297" t="str">
            <v>Y2022AUG</v>
          </cell>
        </row>
        <row r="298">
          <cell r="A298" t="str">
            <v>Y2022SEP</v>
          </cell>
        </row>
        <row r="299">
          <cell r="A299" t="str">
            <v>Y2022OCT</v>
          </cell>
        </row>
        <row r="300">
          <cell r="A300" t="str">
            <v>Y2022NOV</v>
          </cell>
        </row>
        <row r="301">
          <cell r="A301" t="str">
            <v>Y2022DEC</v>
          </cell>
        </row>
        <row r="302">
          <cell r="A302" t="str">
            <v>Y2023JAN</v>
          </cell>
        </row>
        <row r="303">
          <cell r="A303" t="str">
            <v>Y2023FEB</v>
          </cell>
        </row>
        <row r="304">
          <cell r="A304" t="str">
            <v>Y2023MAR</v>
          </cell>
        </row>
        <row r="305">
          <cell r="A305" t="str">
            <v>Y2023APR</v>
          </cell>
        </row>
        <row r="306">
          <cell r="A306" t="str">
            <v>Y2023MAY</v>
          </cell>
        </row>
        <row r="307">
          <cell r="A307" t="str">
            <v>Y2023JUN</v>
          </cell>
        </row>
        <row r="308">
          <cell r="A308" t="str">
            <v>Y2023JUL</v>
          </cell>
        </row>
        <row r="309">
          <cell r="A309" t="str">
            <v>Y2023AUG</v>
          </cell>
        </row>
        <row r="310">
          <cell r="A310" t="str">
            <v>Y2023SEP</v>
          </cell>
        </row>
        <row r="311">
          <cell r="A311" t="str">
            <v>Y2023OCT</v>
          </cell>
        </row>
        <row r="312">
          <cell r="A312" t="str">
            <v>Y2023NOV</v>
          </cell>
        </row>
        <row r="313">
          <cell r="A313" t="str">
            <v>Y2023DEC</v>
          </cell>
        </row>
        <row r="314">
          <cell r="A314" t="str">
            <v>Y2024JAN</v>
          </cell>
        </row>
        <row r="315">
          <cell r="A315" t="str">
            <v>Y2024FEB</v>
          </cell>
        </row>
        <row r="316">
          <cell r="A316" t="str">
            <v>Y2024MAR</v>
          </cell>
        </row>
        <row r="317">
          <cell r="A317" t="str">
            <v>Y2024APR</v>
          </cell>
        </row>
        <row r="318">
          <cell r="A318" t="str">
            <v>Y2024MAY</v>
          </cell>
        </row>
        <row r="319">
          <cell r="A319" t="str">
            <v>Y2024JUN</v>
          </cell>
        </row>
        <row r="320">
          <cell r="A320" t="str">
            <v>Y2024JUL</v>
          </cell>
        </row>
        <row r="321">
          <cell r="A321" t="str">
            <v>Y2024AUG</v>
          </cell>
        </row>
        <row r="322">
          <cell r="A322" t="str">
            <v>Y2024SEP</v>
          </cell>
        </row>
        <row r="323">
          <cell r="A323" t="str">
            <v>Y2024OCT</v>
          </cell>
        </row>
        <row r="324">
          <cell r="A324" t="str">
            <v>Y2024NOV</v>
          </cell>
        </row>
        <row r="325">
          <cell r="A325" t="str">
            <v>Y2024DEC</v>
          </cell>
        </row>
        <row r="326">
          <cell r="A326" t="str">
            <v>Y2025JAN</v>
          </cell>
        </row>
        <row r="327">
          <cell r="A327" t="str">
            <v>Y2025FEB</v>
          </cell>
        </row>
        <row r="328">
          <cell r="A328" t="str">
            <v>Y2025MAR</v>
          </cell>
        </row>
        <row r="329">
          <cell r="A329" t="str">
            <v>Y2025APR</v>
          </cell>
        </row>
        <row r="330">
          <cell r="A330" t="str">
            <v>Y2025MAY</v>
          </cell>
        </row>
        <row r="331">
          <cell r="A331" t="str">
            <v>Y2025JUN</v>
          </cell>
        </row>
        <row r="332">
          <cell r="A332" t="str">
            <v>Y2025JUL</v>
          </cell>
        </row>
      </sheetData>
      <sheetData sheetId="40"/>
      <sheetData sheetId="41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  <row r="73">
          <cell r="A73" t="str">
            <v>Y2017Q4</v>
          </cell>
        </row>
        <row r="74">
          <cell r="A74" t="str">
            <v>Y2018Q1</v>
          </cell>
        </row>
        <row r="75">
          <cell r="A75" t="str">
            <v>Y2018Q2</v>
          </cell>
        </row>
        <row r="76">
          <cell r="A76" t="str">
            <v>Y2018Q3</v>
          </cell>
        </row>
        <row r="77">
          <cell r="A77" t="str">
            <v>Y2018Q4</v>
          </cell>
        </row>
        <row r="78">
          <cell r="A78" t="str">
            <v>Y2019Q1</v>
          </cell>
        </row>
        <row r="79">
          <cell r="A79" t="str">
            <v>Y2019Q2</v>
          </cell>
        </row>
        <row r="80">
          <cell r="A80" t="str">
            <v>Y2019Q3</v>
          </cell>
        </row>
        <row r="81">
          <cell r="A81" t="str">
            <v>Y2019Q4</v>
          </cell>
        </row>
        <row r="82">
          <cell r="A82" t="str">
            <v>Y2020Q1</v>
          </cell>
        </row>
        <row r="83">
          <cell r="A83" t="str">
            <v>Y2020Q2</v>
          </cell>
        </row>
        <row r="84">
          <cell r="A84" t="str">
            <v>Y2020Q3</v>
          </cell>
        </row>
        <row r="85">
          <cell r="A85" t="str">
            <v>Y2020Q4</v>
          </cell>
        </row>
        <row r="86">
          <cell r="A86" t="str">
            <v>Y2021Q1</v>
          </cell>
        </row>
        <row r="87">
          <cell r="A87" t="str">
            <v>Y2021Q2</v>
          </cell>
        </row>
        <row r="88">
          <cell r="A88" t="str">
            <v>Y2021Q3</v>
          </cell>
        </row>
        <row r="89">
          <cell r="A89" t="str">
            <v>Y2021Q4</v>
          </cell>
        </row>
        <row r="90">
          <cell r="A90" t="str">
            <v>Y2022Q1</v>
          </cell>
        </row>
        <row r="91">
          <cell r="A91" t="str">
            <v>Y2022Q2</v>
          </cell>
        </row>
        <row r="92">
          <cell r="A92" t="str">
            <v>Y2022Q3</v>
          </cell>
        </row>
        <row r="93">
          <cell r="A93" t="str">
            <v>Y2022Q4</v>
          </cell>
        </row>
        <row r="94">
          <cell r="A94" t="str">
            <v>Y2023Q1</v>
          </cell>
        </row>
        <row r="95">
          <cell r="A95" t="str">
            <v>Y2023Q2</v>
          </cell>
        </row>
        <row r="96">
          <cell r="A96" t="str">
            <v>Y2023Q3</v>
          </cell>
        </row>
        <row r="97">
          <cell r="A97" t="str">
            <v>Y2023Q4</v>
          </cell>
        </row>
        <row r="98">
          <cell r="A98" t="str">
            <v>Y2024Q1</v>
          </cell>
        </row>
        <row r="99">
          <cell r="A99" t="str">
            <v>Y2024Q2</v>
          </cell>
        </row>
        <row r="100">
          <cell r="A100" t="str">
            <v>Y2024Q3</v>
          </cell>
        </row>
        <row r="101">
          <cell r="A101" t="str">
            <v>Y2024Q4</v>
          </cell>
        </row>
        <row r="102">
          <cell r="A102" t="str">
            <v>Y2025Q1</v>
          </cell>
        </row>
        <row r="103">
          <cell r="A103" t="str">
            <v>Y2025Q2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  <row r="117">
          <cell r="A117" t="str">
            <v>Y2024Q4</v>
          </cell>
        </row>
        <row r="118">
          <cell r="A118" t="str">
            <v>Y2025Q1</v>
          </cell>
        </row>
        <row r="119">
          <cell r="A119" t="str">
            <v>Y2025Q2</v>
          </cell>
        </row>
      </sheetData>
      <sheetData sheetId="58"/>
      <sheetData sheetId="59"/>
      <sheetData sheetId="6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  <row r="117">
          <cell r="A117" t="str">
            <v>Y2024Q4</v>
          </cell>
        </row>
        <row r="118">
          <cell r="A118" t="str">
            <v>Y2025Q1</v>
          </cell>
        </row>
        <row r="119">
          <cell r="A119" t="str">
            <v>Y2025Q2</v>
          </cell>
        </row>
      </sheetData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  <row r="117">
          <cell r="A117" t="str">
            <v>Y2024Q4</v>
          </cell>
        </row>
        <row r="118">
          <cell r="A118" t="str">
            <v>Y2025Q1</v>
          </cell>
        </row>
        <row r="119">
          <cell r="A119" t="str">
            <v>Y2025Q2</v>
          </cell>
        </row>
      </sheetData>
      <sheetData sheetId="6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B7B3E-A8FC-4754-A5DE-3B3690827F2A}">
  <sheetPr codeName="Sheet3"/>
  <dimension ref="A1:U369"/>
  <sheetViews>
    <sheetView topLeftCell="E347" zoomScaleNormal="100" workbookViewId="0">
      <selection activeCell="S375" sqref="S375"/>
    </sheetView>
  </sheetViews>
  <sheetFormatPr defaultColWidth="9.109375" defaultRowHeight="15.6" x14ac:dyDescent="0.3"/>
  <cols>
    <col min="1" max="10" width="13.6640625" style="13" customWidth="1"/>
    <col min="11" max="11" width="23" style="14" customWidth="1"/>
    <col min="12" max="12" width="11.88671875" style="21" bestFit="1" customWidth="1"/>
    <col min="13" max="16" width="19.33203125" style="21" customWidth="1"/>
    <col min="17" max="17" width="9.109375" style="21"/>
    <col min="18" max="18" width="16.88671875" style="21" customWidth="1"/>
    <col min="19" max="19" width="15.33203125" style="13" bestFit="1" customWidth="1"/>
    <col min="20" max="20" width="12.33203125" style="13" bestFit="1" customWidth="1"/>
    <col min="21" max="21" width="15.6640625" style="13" bestFit="1" customWidth="1"/>
    <col min="22" max="22" width="12" style="13" bestFit="1" customWidth="1"/>
    <col min="23" max="16384" width="9.109375" style="13"/>
  </cols>
  <sheetData>
    <row r="1" spans="1:21" s="1" customFormat="1" ht="15.9" customHeight="1" x14ac:dyDescent="0.3">
      <c r="K1" s="2"/>
      <c r="L1" s="3"/>
      <c r="M1" s="3"/>
      <c r="N1" s="3"/>
      <c r="O1" s="3"/>
      <c r="P1" s="3"/>
      <c r="Q1" s="3"/>
      <c r="R1" s="3"/>
    </row>
    <row r="2" spans="1:21" s="4" customFormat="1" ht="15.9" customHeight="1" x14ac:dyDescent="0.3">
      <c r="K2" s="5"/>
      <c r="L2" s="6"/>
      <c r="M2" s="6"/>
      <c r="N2" s="6"/>
      <c r="O2" s="6"/>
      <c r="P2" s="6"/>
      <c r="Q2" s="6"/>
      <c r="R2" s="6"/>
    </row>
    <row r="3" spans="1:21" s="4" customFormat="1" ht="15.9" customHeight="1" x14ac:dyDescent="0.3">
      <c r="K3" s="5"/>
      <c r="L3" s="6"/>
      <c r="M3" s="6"/>
      <c r="N3" s="6"/>
      <c r="O3" s="6"/>
      <c r="P3" s="6"/>
      <c r="Q3" s="6"/>
      <c r="R3" s="6"/>
    </row>
    <row r="4" spans="1:21" s="7" customFormat="1" ht="15.9" customHeight="1" x14ac:dyDescent="0.3">
      <c r="K4" s="8"/>
      <c r="L4" s="9"/>
      <c r="M4" s="9"/>
      <c r="N4" s="9"/>
      <c r="O4" s="9"/>
      <c r="P4" s="9"/>
      <c r="Q4" s="9"/>
      <c r="R4" s="9"/>
    </row>
    <row r="5" spans="1:21" s="10" customFormat="1" ht="39.9" customHeight="1" x14ac:dyDescent="0.3">
      <c r="K5" s="11"/>
      <c r="L5" s="11" t="s">
        <v>0</v>
      </c>
      <c r="M5" s="12" t="s">
        <v>1</v>
      </c>
      <c r="N5" s="122" t="s">
        <v>96</v>
      </c>
      <c r="O5" s="122" t="s">
        <v>97</v>
      </c>
      <c r="P5" s="122" t="s">
        <v>98</v>
      </c>
      <c r="Q5" s="11" t="s">
        <v>0</v>
      </c>
      <c r="R5" s="12" t="s">
        <v>2</v>
      </c>
      <c r="S5" s="130" t="s">
        <v>99</v>
      </c>
      <c r="T5" s="131" t="s">
        <v>100</v>
      </c>
      <c r="U5" s="132" t="s">
        <v>101</v>
      </c>
    </row>
    <row r="6" spans="1:21" x14ac:dyDescent="0.3">
      <c r="L6" s="11"/>
      <c r="M6" s="12"/>
      <c r="N6" s="123"/>
      <c r="O6" s="123"/>
      <c r="P6" s="123"/>
      <c r="Q6" s="17">
        <v>35079.5</v>
      </c>
      <c r="R6" s="18">
        <v>65.996921549236504</v>
      </c>
      <c r="S6" s="133"/>
      <c r="T6" s="134"/>
      <c r="U6" s="134"/>
    </row>
    <row r="7" spans="1:21" x14ac:dyDescent="0.3">
      <c r="A7" s="19" t="s">
        <v>73</v>
      </c>
      <c r="B7" s="19"/>
      <c r="C7" s="19"/>
      <c r="D7" s="19"/>
      <c r="E7" s="19"/>
      <c r="F7" s="19"/>
      <c r="G7" s="19"/>
      <c r="H7" s="19"/>
      <c r="I7" s="19"/>
      <c r="J7" s="19"/>
      <c r="L7" s="11"/>
      <c r="M7" s="12"/>
      <c r="N7" s="123"/>
      <c r="O7" s="123"/>
      <c r="P7" s="123"/>
      <c r="Q7" s="17">
        <v>35109.5</v>
      </c>
      <c r="R7" s="18">
        <v>65.206479796289003</v>
      </c>
      <c r="S7" s="135">
        <f>R7/R6-1</f>
        <v>-1.1976948839315105E-2</v>
      </c>
      <c r="T7" s="134"/>
      <c r="U7" s="134"/>
    </row>
    <row r="8" spans="1:21" x14ac:dyDescent="0.3">
      <c r="A8" s="19" t="s">
        <v>74</v>
      </c>
      <c r="B8" s="19"/>
      <c r="C8" s="19"/>
      <c r="D8" s="19"/>
      <c r="E8" s="19"/>
      <c r="F8" s="19"/>
      <c r="G8" s="19"/>
      <c r="H8" s="19"/>
      <c r="I8" s="19"/>
      <c r="J8" s="19"/>
      <c r="L8" s="11"/>
      <c r="M8" s="12"/>
      <c r="N8" s="123"/>
      <c r="O8" s="123"/>
      <c r="P8" s="123"/>
      <c r="Q8" s="17">
        <v>35139.5</v>
      </c>
      <c r="R8" s="18">
        <v>64.447518804414301</v>
      </c>
      <c r="S8" s="135">
        <f t="shared" ref="S8:S71" si="0">R8/R7-1</f>
        <v>-1.1639349252493991E-2</v>
      </c>
      <c r="T8" s="134"/>
      <c r="U8" s="134"/>
    </row>
    <row r="9" spans="1:21" x14ac:dyDescent="0.3">
      <c r="L9" s="11"/>
      <c r="M9" s="12"/>
      <c r="N9" s="123"/>
      <c r="O9" s="123"/>
      <c r="P9" s="123"/>
      <c r="Q9" s="17">
        <v>35170</v>
      </c>
      <c r="R9" s="18">
        <v>64.088353264413698</v>
      </c>
      <c r="S9" s="135">
        <f t="shared" si="0"/>
        <v>-5.5729925164473837E-3</v>
      </c>
      <c r="T9" s="136">
        <f>R9/R6-1</f>
        <v>-2.8919050162043325E-2</v>
      </c>
      <c r="U9" s="134"/>
    </row>
    <row r="10" spans="1:21" x14ac:dyDescent="0.3">
      <c r="L10" s="11"/>
      <c r="M10" s="12"/>
      <c r="N10" s="123"/>
      <c r="O10" s="123"/>
      <c r="P10" s="123"/>
      <c r="Q10" s="17">
        <v>35200.5</v>
      </c>
      <c r="R10" s="18">
        <v>63.6018992238359</v>
      </c>
      <c r="S10" s="135">
        <f t="shared" si="0"/>
        <v>-7.5903657341732655E-3</v>
      </c>
      <c r="T10" s="136">
        <f t="shared" ref="T10:T73" si="1">R10/R7-1</f>
        <v>-2.4607685884377672E-2</v>
      </c>
      <c r="U10" s="134"/>
    </row>
    <row r="11" spans="1:21" x14ac:dyDescent="0.3">
      <c r="L11" s="11"/>
      <c r="M11" s="12"/>
      <c r="N11" s="123"/>
      <c r="O11" s="123"/>
      <c r="P11" s="123"/>
      <c r="Q11" s="17">
        <v>35231</v>
      </c>
      <c r="R11" s="18">
        <v>64.025535220196801</v>
      </c>
      <c r="S11" s="135">
        <f t="shared" si="0"/>
        <v>6.6607444357908996E-3</v>
      </c>
      <c r="T11" s="136">
        <f t="shared" si="1"/>
        <v>-6.547708772127292E-3</v>
      </c>
      <c r="U11" s="134"/>
    </row>
    <row r="12" spans="1:21" x14ac:dyDescent="0.3">
      <c r="L12" s="11"/>
      <c r="M12" s="12"/>
      <c r="N12" s="123"/>
      <c r="O12" s="123"/>
      <c r="P12" s="123"/>
      <c r="Q12" s="17">
        <v>35261.5</v>
      </c>
      <c r="R12" s="18">
        <v>64.499128965608193</v>
      </c>
      <c r="S12" s="135">
        <f t="shared" si="0"/>
        <v>7.3969509787401577E-3</v>
      </c>
      <c r="T12" s="136">
        <f t="shared" si="1"/>
        <v>6.4095218596074144E-3</v>
      </c>
      <c r="U12" s="134"/>
    </row>
    <row r="13" spans="1:21" x14ac:dyDescent="0.3">
      <c r="L13" s="11"/>
      <c r="M13" s="12"/>
      <c r="N13" s="123"/>
      <c r="O13" s="123"/>
      <c r="P13" s="123"/>
      <c r="Q13" s="17">
        <v>35292.5</v>
      </c>
      <c r="R13" s="18">
        <v>64.872516525088599</v>
      </c>
      <c r="S13" s="135">
        <f t="shared" si="0"/>
        <v>5.789032588013665E-3</v>
      </c>
      <c r="T13" s="136">
        <f t="shared" si="1"/>
        <v>1.9977662880490188E-2</v>
      </c>
      <c r="U13" s="134"/>
    </row>
    <row r="14" spans="1:21" x14ac:dyDescent="0.3">
      <c r="L14" s="11"/>
      <c r="M14" s="12"/>
      <c r="N14" s="123"/>
      <c r="O14" s="123"/>
      <c r="P14" s="123"/>
      <c r="Q14" s="17">
        <v>35323</v>
      </c>
      <c r="R14" s="18">
        <v>64.778086654777795</v>
      </c>
      <c r="S14" s="135">
        <f t="shared" si="0"/>
        <v>-1.4556221242670864E-3</v>
      </c>
      <c r="T14" s="136">
        <f t="shared" si="1"/>
        <v>1.1753926491872679E-2</v>
      </c>
      <c r="U14" s="134"/>
    </row>
    <row r="15" spans="1:21" x14ac:dyDescent="0.3">
      <c r="L15" s="11"/>
      <c r="M15" s="12"/>
      <c r="N15" s="123"/>
      <c r="O15" s="123"/>
      <c r="P15" s="123"/>
      <c r="Q15" s="17">
        <v>35353.5</v>
      </c>
      <c r="R15" s="18">
        <v>64.463761770203703</v>
      </c>
      <c r="S15" s="135">
        <f t="shared" si="0"/>
        <v>-4.8523335715243698E-3</v>
      </c>
      <c r="T15" s="136">
        <f t="shared" si="1"/>
        <v>-5.4833601587622738E-4</v>
      </c>
      <c r="U15" s="134"/>
    </row>
    <row r="16" spans="1:21" x14ac:dyDescent="0.3">
      <c r="L16" s="11"/>
      <c r="M16" s="12"/>
      <c r="N16" s="123"/>
      <c r="O16" s="123"/>
      <c r="P16" s="123"/>
      <c r="Q16" s="17">
        <v>35384</v>
      </c>
      <c r="R16" s="18">
        <v>65.366147857292503</v>
      </c>
      <c r="S16" s="135">
        <f t="shared" si="0"/>
        <v>1.3998346703773867E-2</v>
      </c>
      <c r="T16" s="136">
        <f t="shared" si="1"/>
        <v>7.6092520938817465E-3</v>
      </c>
      <c r="U16" s="134"/>
    </row>
    <row r="17" spans="12:21" x14ac:dyDescent="0.3">
      <c r="L17" s="11"/>
      <c r="M17" s="12"/>
      <c r="N17" s="123"/>
      <c r="O17" s="123"/>
      <c r="P17" s="123"/>
      <c r="Q17" s="17">
        <v>35414.5</v>
      </c>
      <c r="R17" s="18">
        <v>67.336027048113607</v>
      </c>
      <c r="S17" s="135">
        <f t="shared" si="0"/>
        <v>3.0136075864861223E-2</v>
      </c>
      <c r="T17" s="136">
        <f t="shared" si="1"/>
        <v>3.9487742312733998E-2</v>
      </c>
      <c r="U17" s="134"/>
    </row>
    <row r="18" spans="12:21" x14ac:dyDescent="0.3">
      <c r="L18" s="11"/>
      <c r="M18" s="12"/>
      <c r="N18" s="123"/>
      <c r="O18" s="123"/>
      <c r="P18" s="123"/>
      <c r="Q18" s="17">
        <v>35445.5</v>
      </c>
      <c r="R18" s="18">
        <v>69.708633134087407</v>
      </c>
      <c r="S18" s="135">
        <f t="shared" si="0"/>
        <v>3.52353144369284E-2</v>
      </c>
      <c r="T18" s="136">
        <f t="shared" si="1"/>
        <v>8.1361546702475751E-2</v>
      </c>
      <c r="U18" s="136">
        <f>R18/R6-1</f>
        <v>5.6240677560722485E-2</v>
      </c>
    </row>
    <row r="19" spans="12:21" x14ac:dyDescent="0.3">
      <c r="L19" s="11"/>
      <c r="M19" s="12"/>
      <c r="N19" s="123"/>
      <c r="O19" s="123"/>
      <c r="P19" s="123"/>
      <c r="Q19" s="17">
        <v>35475</v>
      </c>
      <c r="R19" s="18">
        <v>70.974870438446004</v>
      </c>
      <c r="S19" s="135">
        <f t="shared" si="0"/>
        <v>1.8164712854474407E-2</v>
      </c>
      <c r="T19" s="136">
        <f t="shared" si="1"/>
        <v>8.580469807397062E-2</v>
      </c>
      <c r="U19" s="136">
        <f t="shared" ref="U19:U82" si="2">R19/R7-1</f>
        <v>8.8463457315560934E-2</v>
      </c>
    </row>
    <row r="20" spans="12:21" x14ac:dyDescent="0.3">
      <c r="L20" s="11"/>
      <c r="M20" s="12"/>
      <c r="N20" s="123"/>
      <c r="O20" s="123"/>
      <c r="P20" s="123"/>
      <c r="Q20" s="17">
        <v>35504.5</v>
      </c>
      <c r="R20" s="18">
        <v>71.054370262382307</v>
      </c>
      <c r="S20" s="135">
        <f t="shared" si="0"/>
        <v>1.1201122798139007E-3</v>
      </c>
      <c r="T20" s="136">
        <f t="shared" si="1"/>
        <v>5.5220709882568997E-2</v>
      </c>
      <c r="U20" s="136">
        <f t="shared" si="2"/>
        <v>0.10251521828200261</v>
      </c>
    </row>
    <row r="21" spans="12:21" x14ac:dyDescent="0.3">
      <c r="L21" s="11"/>
      <c r="M21" s="12"/>
      <c r="N21" s="123"/>
      <c r="O21" s="123"/>
      <c r="P21" s="123"/>
      <c r="Q21" s="17">
        <v>35535</v>
      </c>
      <c r="R21" s="18">
        <v>70.859516700247298</v>
      </c>
      <c r="S21" s="135">
        <f t="shared" si="0"/>
        <v>-2.7423163616182578E-3</v>
      </c>
      <c r="T21" s="136">
        <f t="shared" si="1"/>
        <v>1.6509914402512038E-2</v>
      </c>
      <c r="U21" s="136">
        <f t="shared" si="2"/>
        <v>0.1056535718416316</v>
      </c>
    </row>
    <row r="22" spans="12:21" x14ac:dyDescent="0.3">
      <c r="L22" s="11"/>
      <c r="M22" s="12"/>
      <c r="N22" s="123"/>
      <c r="O22" s="123"/>
      <c r="P22" s="123"/>
      <c r="Q22" s="17">
        <v>35565.5</v>
      </c>
      <c r="R22" s="18">
        <v>71.292696193243501</v>
      </c>
      <c r="S22" s="135">
        <f t="shared" si="0"/>
        <v>6.1132154602274724E-3</v>
      </c>
      <c r="T22" s="136">
        <f t="shared" si="1"/>
        <v>4.4780040151413125E-3</v>
      </c>
      <c r="U22" s="136">
        <f t="shared" si="2"/>
        <v>0.12092086971084259</v>
      </c>
    </row>
    <row r="23" spans="12:21" x14ac:dyDescent="0.3">
      <c r="L23" s="11"/>
      <c r="M23" s="12"/>
      <c r="N23" s="123"/>
      <c r="O23" s="123"/>
      <c r="P23" s="123"/>
      <c r="Q23" s="17">
        <v>35596</v>
      </c>
      <c r="R23" s="18">
        <v>71.908282935491101</v>
      </c>
      <c r="S23" s="135">
        <f t="shared" si="0"/>
        <v>8.6346396632133171E-3</v>
      </c>
      <c r="T23" s="136">
        <f t="shared" si="1"/>
        <v>1.2017736135800705E-2</v>
      </c>
      <c r="U23" s="136">
        <f t="shared" si="2"/>
        <v>0.12311881014635695</v>
      </c>
    </row>
    <row r="24" spans="12:21" x14ac:dyDescent="0.3">
      <c r="L24" s="11"/>
      <c r="M24" s="12"/>
      <c r="N24" s="123"/>
      <c r="O24" s="123"/>
      <c r="P24" s="123"/>
      <c r="Q24" s="17">
        <v>35626.5</v>
      </c>
      <c r="R24" s="18">
        <v>72.877843329797003</v>
      </c>
      <c r="S24" s="135">
        <f t="shared" si="0"/>
        <v>1.3483292254046653E-2</v>
      </c>
      <c r="T24" s="136">
        <f t="shared" si="1"/>
        <v>2.8483494152065747E-2</v>
      </c>
      <c r="U24" s="136">
        <f t="shared" si="2"/>
        <v>0.12990430256285257</v>
      </c>
    </row>
    <row r="25" spans="12:21" x14ac:dyDescent="0.3">
      <c r="L25" s="11"/>
      <c r="M25" s="12"/>
      <c r="N25" s="123"/>
      <c r="O25" s="123"/>
      <c r="P25" s="123"/>
      <c r="Q25" s="17">
        <v>35657.5</v>
      </c>
      <c r="R25" s="18">
        <v>73.128238809925307</v>
      </c>
      <c r="S25" s="135">
        <f t="shared" si="0"/>
        <v>3.4358245069792126E-3</v>
      </c>
      <c r="T25" s="136">
        <f t="shared" si="1"/>
        <v>2.574657313711981E-2</v>
      </c>
      <c r="U25" s="136">
        <f t="shared" si="2"/>
        <v>0.1272607064910749</v>
      </c>
    </row>
    <row r="26" spans="12:21" x14ac:dyDescent="0.3">
      <c r="L26" s="11"/>
      <c r="M26" s="12"/>
      <c r="N26" s="123"/>
      <c r="O26" s="123"/>
      <c r="P26" s="123"/>
      <c r="Q26" s="17">
        <v>35688</v>
      </c>
      <c r="R26" s="18">
        <v>74.657145709347901</v>
      </c>
      <c r="S26" s="135">
        <f t="shared" si="0"/>
        <v>2.0907202529470537E-2</v>
      </c>
      <c r="T26" s="136">
        <f t="shared" si="1"/>
        <v>3.822734546898876E-2</v>
      </c>
      <c r="U26" s="136">
        <f t="shared" si="2"/>
        <v>0.15250618789064618</v>
      </c>
    </row>
    <row r="27" spans="12:21" x14ac:dyDescent="0.3">
      <c r="L27" s="11"/>
      <c r="M27" s="12"/>
      <c r="N27" s="123"/>
      <c r="O27" s="123"/>
      <c r="P27" s="123"/>
      <c r="Q27" s="17">
        <v>35718.5</v>
      </c>
      <c r="R27" s="18">
        <v>75.669286008846299</v>
      </c>
      <c r="S27" s="135">
        <f t="shared" si="0"/>
        <v>1.3557179153872667E-2</v>
      </c>
      <c r="T27" s="136">
        <f t="shared" si="1"/>
        <v>3.8303036307167693E-2</v>
      </c>
      <c r="U27" s="136">
        <f t="shared" si="2"/>
        <v>0.17382671955427198</v>
      </c>
    </row>
    <row r="28" spans="12:21" x14ac:dyDescent="0.3">
      <c r="L28" s="11"/>
      <c r="M28" s="12"/>
      <c r="N28" s="123"/>
      <c r="O28" s="123"/>
      <c r="P28" s="123"/>
      <c r="Q28" s="17">
        <v>35749</v>
      </c>
      <c r="R28" s="18">
        <v>78.587188359936405</v>
      </c>
      <c r="S28" s="135">
        <f t="shared" si="0"/>
        <v>3.8561251268433905E-2</v>
      </c>
      <c r="T28" s="136">
        <f t="shared" si="1"/>
        <v>7.4648995228778547E-2</v>
      </c>
      <c r="U28" s="136">
        <f t="shared" si="2"/>
        <v>0.20226127645624925</v>
      </c>
    </row>
    <row r="29" spans="12:21" x14ac:dyDescent="0.3">
      <c r="L29" s="11"/>
      <c r="M29" s="12"/>
      <c r="N29" s="123"/>
      <c r="O29" s="123"/>
      <c r="P29" s="123"/>
      <c r="Q29" s="17">
        <v>35779.5</v>
      </c>
      <c r="R29" s="18">
        <v>80.432965436114102</v>
      </c>
      <c r="S29" s="135">
        <f t="shared" si="0"/>
        <v>2.3486997240871776E-2</v>
      </c>
      <c r="T29" s="136">
        <f t="shared" si="1"/>
        <v>7.7364593461051623E-2</v>
      </c>
      <c r="U29" s="136">
        <f t="shared" si="2"/>
        <v>0.19450120481035116</v>
      </c>
    </row>
    <row r="30" spans="12:21" x14ac:dyDescent="0.3">
      <c r="L30" s="15">
        <v>35826</v>
      </c>
      <c r="M30" s="16">
        <v>78.281031515871106</v>
      </c>
      <c r="N30" s="123"/>
      <c r="O30" s="123"/>
      <c r="P30" s="123"/>
      <c r="Q30" s="17">
        <v>35810.5</v>
      </c>
      <c r="R30" s="18">
        <v>83.575743714069702</v>
      </c>
      <c r="S30" s="135">
        <f t="shared" si="0"/>
        <v>3.9073261329048314E-2</v>
      </c>
      <c r="T30" s="136">
        <f t="shared" si="1"/>
        <v>0.10448701345350453</v>
      </c>
      <c r="U30" s="136">
        <f t="shared" si="2"/>
        <v>0.19892960106258784</v>
      </c>
    </row>
    <row r="31" spans="12:21" x14ac:dyDescent="0.3">
      <c r="L31" s="15">
        <v>35854</v>
      </c>
      <c r="M31" s="16">
        <v>78.024569253830606</v>
      </c>
      <c r="N31" s="124">
        <f>M31/M30-1</f>
        <v>-3.2761737687182491E-3</v>
      </c>
      <c r="O31" s="123"/>
      <c r="P31" s="123"/>
      <c r="Q31" s="17">
        <v>35840</v>
      </c>
      <c r="R31" s="18">
        <v>82.890849847427106</v>
      </c>
      <c r="S31" s="135">
        <f t="shared" si="0"/>
        <v>-8.1948880884119557E-3</v>
      </c>
      <c r="T31" s="136">
        <f t="shared" si="1"/>
        <v>5.4762889184679198E-2</v>
      </c>
      <c r="U31" s="136">
        <f t="shared" si="2"/>
        <v>0.16789011850772462</v>
      </c>
    </row>
    <row r="32" spans="12:21" x14ac:dyDescent="0.3">
      <c r="L32" s="15">
        <v>35885</v>
      </c>
      <c r="M32" s="16">
        <v>77.920075014125302</v>
      </c>
      <c r="N32" s="124">
        <f t="shared" ref="N32:N95" si="3">M32/M31-1</f>
        <v>-1.3392478895379867E-3</v>
      </c>
      <c r="O32" s="123"/>
      <c r="P32" s="123"/>
      <c r="Q32" s="17">
        <v>35869.5</v>
      </c>
      <c r="R32" s="18">
        <v>81.795167216083101</v>
      </c>
      <c r="S32" s="135">
        <f t="shared" si="0"/>
        <v>-1.3218378546736687E-2</v>
      </c>
      <c r="T32" s="136">
        <f t="shared" si="1"/>
        <v>1.6935864201736539E-2</v>
      </c>
      <c r="U32" s="136">
        <f t="shared" si="2"/>
        <v>0.15116307292624342</v>
      </c>
    </row>
    <row r="33" spans="12:21" x14ac:dyDescent="0.3">
      <c r="L33" s="15">
        <v>35915</v>
      </c>
      <c r="M33" s="16">
        <v>78.821838371577599</v>
      </c>
      <c r="N33" s="124">
        <f t="shared" si="3"/>
        <v>1.1572927224323459E-2</v>
      </c>
      <c r="O33" s="124">
        <f>M33/M30-1</f>
        <v>6.9085300133895355E-3</v>
      </c>
      <c r="P33" s="123"/>
      <c r="Q33" s="17">
        <v>35900</v>
      </c>
      <c r="R33" s="18">
        <v>80.327464289028697</v>
      </c>
      <c r="S33" s="135">
        <f t="shared" si="0"/>
        <v>-1.7943638689277175E-2</v>
      </c>
      <c r="T33" s="136">
        <f t="shared" si="1"/>
        <v>-3.8866293983025213E-2</v>
      </c>
      <c r="U33" s="136">
        <f t="shared" si="2"/>
        <v>0.13361575169688322</v>
      </c>
    </row>
    <row r="34" spans="12:21" x14ac:dyDescent="0.3">
      <c r="L34" s="15">
        <v>35946</v>
      </c>
      <c r="M34" s="16">
        <v>79.910086993849603</v>
      </c>
      <c r="N34" s="124">
        <f t="shared" si="3"/>
        <v>1.3806435434071451E-2</v>
      </c>
      <c r="O34" s="124">
        <f t="shared" ref="O34:O97" si="4">M34/M31-1</f>
        <v>2.4165692397288385E-2</v>
      </c>
      <c r="P34" s="123"/>
      <c r="Q34" s="17">
        <v>35930.5</v>
      </c>
      <c r="R34" s="18">
        <v>81.601200089019798</v>
      </c>
      <c r="S34" s="135">
        <f t="shared" si="0"/>
        <v>1.5856790840652391E-2</v>
      </c>
      <c r="T34" s="136">
        <f t="shared" si="1"/>
        <v>-1.5558409170386089E-2</v>
      </c>
      <c r="U34" s="136">
        <f t="shared" si="2"/>
        <v>0.14459410916139892</v>
      </c>
    </row>
    <row r="35" spans="12:21" x14ac:dyDescent="0.3">
      <c r="L35" s="15">
        <v>35976</v>
      </c>
      <c r="M35" s="16">
        <v>81.008095335668898</v>
      </c>
      <c r="N35" s="124">
        <f t="shared" si="3"/>
        <v>1.3740547446829954E-2</v>
      </c>
      <c r="O35" s="124">
        <f t="shared" si="4"/>
        <v>3.9630612791168307E-2</v>
      </c>
      <c r="P35" s="123"/>
      <c r="Q35" s="17">
        <v>35961</v>
      </c>
      <c r="R35" s="18">
        <v>83.874597403226801</v>
      </c>
      <c r="S35" s="135">
        <f t="shared" si="0"/>
        <v>2.7859851469425934E-2</v>
      </c>
      <c r="T35" s="136">
        <f t="shared" si="1"/>
        <v>2.5422408901620619E-2</v>
      </c>
      <c r="U35" s="136">
        <f t="shared" si="2"/>
        <v>0.16641079412883042</v>
      </c>
    </row>
    <row r="36" spans="12:21" x14ac:dyDescent="0.3">
      <c r="L36" s="15">
        <v>36007</v>
      </c>
      <c r="M36" s="16">
        <v>80.693577605290798</v>
      </c>
      <c r="N36" s="124">
        <f t="shared" si="3"/>
        <v>-3.8825469118222156E-3</v>
      </c>
      <c r="O36" s="124">
        <f t="shared" si="4"/>
        <v>2.374645494678207E-2</v>
      </c>
      <c r="P36" s="123"/>
      <c r="Q36" s="17">
        <v>35991.5</v>
      </c>
      <c r="R36" s="18">
        <v>84.705719004286095</v>
      </c>
      <c r="S36" s="135">
        <f t="shared" si="0"/>
        <v>9.9090979484965924E-3</v>
      </c>
      <c r="T36" s="136">
        <f t="shared" si="1"/>
        <v>5.4505078107580651E-2</v>
      </c>
      <c r="U36" s="136">
        <f t="shared" si="2"/>
        <v>0.16229727903670166</v>
      </c>
    </row>
    <row r="37" spans="12:21" x14ac:dyDescent="0.3">
      <c r="L37" s="15">
        <v>36038</v>
      </c>
      <c r="M37" s="16">
        <v>79.918254639191801</v>
      </c>
      <c r="N37" s="124">
        <f t="shared" si="3"/>
        <v>-9.6082363566956097E-3</v>
      </c>
      <c r="O37" s="124">
        <f t="shared" si="4"/>
        <v>1.022104423791248E-4</v>
      </c>
      <c r="P37" s="123"/>
      <c r="Q37" s="17">
        <v>36022.5</v>
      </c>
      <c r="R37" s="18">
        <v>85.528215018095807</v>
      </c>
      <c r="S37" s="135">
        <f t="shared" si="0"/>
        <v>9.7100411103068218E-3</v>
      </c>
      <c r="T37" s="136">
        <f t="shared" si="1"/>
        <v>4.8124475188991989E-2</v>
      </c>
      <c r="U37" s="136">
        <f t="shared" si="2"/>
        <v>0.16956481394828171</v>
      </c>
    </row>
    <row r="38" spans="12:21" x14ac:dyDescent="0.3">
      <c r="L38" s="15">
        <v>36068</v>
      </c>
      <c r="M38" s="16">
        <v>79.662419568547705</v>
      </c>
      <c r="N38" s="124">
        <f t="shared" si="3"/>
        <v>-3.2012094333030428E-3</v>
      </c>
      <c r="O38" s="124">
        <f t="shared" si="4"/>
        <v>-1.6611620870052413E-2</v>
      </c>
      <c r="P38" s="123"/>
      <c r="Q38" s="17">
        <v>36053</v>
      </c>
      <c r="R38" s="18">
        <v>85.644960602564097</v>
      </c>
      <c r="S38" s="135">
        <f t="shared" si="0"/>
        <v>1.3649949837442055E-3</v>
      </c>
      <c r="T38" s="136">
        <f t="shared" si="1"/>
        <v>2.1107263154138023E-2</v>
      </c>
      <c r="U38" s="136">
        <f t="shared" si="2"/>
        <v>0.1471770021317651</v>
      </c>
    </row>
    <row r="39" spans="12:21" x14ac:dyDescent="0.3">
      <c r="L39" s="15">
        <v>36099</v>
      </c>
      <c r="M39" s="16">
        <v>80.714356128620494</v>
      </c>
      <c r="N39" s="124">
        <f t="shared" si="3"/>
        <v>1.3204928569457097E-2</v>
      </c>
      <c r="O39" s="124">
        <f t="shared" si="4"/>
        <v>2.5749909653693948E-4</v>
      </c>
      <c r="P39" s="123"/>
      <c r="Q39" s="17">
        <v>36083.5</v>
      </c>
      <c r="R39" s="18">
        <v>86.735472870108097</v>
      </c>
      <c r="S39" s="135">
        <f t="shared" si="0"/>
        <v>1.2732941434867806E-2</v>
      </c>
      <c r="T39" s="136">
        <f t="shared" si="1"/>
        <v>2.3962418236710858E-2</v>
      </c>
      <c r="U39" s="136">
        <f t="shared" si="2"/>
        <v>0.14624410305613411</v>
      </c>
    </row>
    <row r="40" spans="12:21" x14ac:dyDescent="0.3">
      <c r="L40" s="15">
        <v>36129</v>
      </c>
      <c r="M40" s="16">
        <v>82.527883926027997</v>
      </c>
      <c r="N40" s="124">
        <f t="shared" si="3"/>
        <v>2.2468466384314656E-2</v>
      </c>
      <c r="O40" s="124">
        <f t="shared" si="4"/>
        <v>3.2653732224482646E-2</v>
      </c>
      <c r="P40" s="123"/>
      <c r="Q40" s="17">
        <v>36114</v>
      </c>
      <c r="R40" s="18">
        <v>87.058085036596296</v>
      </c>
      <c r="S40" s="135">
        <f t="shared" si="0"/>
        <v>3.7194951017482936E-3</v>
      </c>
      <c r="T40" s="136">
        <f t="shared" si="1"/>
        <v>1.7887313773317981E-2</v>
      </c>
      <c r="U40" s="136">
        <f t="shared" si="2"/>
        <v>0.10778979186610438</v>
      </c>
    </row>
    <row r="41" spans="12:21" x14ac:dyDescent="0.3">
      <c r="L41" s="15">
        <v>36160</v>
      </c>
      <c r="M41" s="16">
        <v>83.8316423334159</v>
      </c>
      <c r="N41" s="124">
        <f t="shared" si="3"/>
        <v>1.579779276246196E-2</v>
      </c>
      <c r="O41" s="124">
        <f t="shared" si="4"/>
        <v>5.2336130228641586E-2</v>
      </c>
      <c r="P41" s="123"/>
      <c r="Q41" s="17">
        <v>36144.5</v>
      </c>
      <c r="R41" s="18">
        <v>87.103453818125899</v>
      </c>
      <c r="S41" s="135">
        <f t="shared" si="0"/>
        <v>5.2113231655082082E-4</v>
      </c>
      <c r="T41" s="136">
        <f t="shared" si="1"/>
        <v>1.7029527543715561E-2</v>
      </c>
      <c r="U41" s="136">
        <f t="shared" si="2"/>
        <v>8.2932269696185612E-2</v>
      </c>
    </row>
    <row r="42" spans="12:21" x14ac:dyDescent="0.3">
      <c r="L42" s="15">
        <v>36191</v>
      </c>
      <c r="M42" s="16">
        <v>84.061252201604304</v>
      </c>
      <c r="N42" s="124">
        <f t="shared" si="3"/>
        <v>2.7389403547075641E-3</v>
      </c>
      <c r="O42" s="124">
        <f t="shared" si="4"/>
        <v>4.1465932871352473E-2</v>
      </c>
      <c r="P42" s="124">
        <f>M42/M30-1</f>
        <v>7.383935257114338E-2</v>
      </c>
      <c r="Q42" s="17">
        <v>36175.5</v>
      </c>
      <c r="R42" s="18">
        <v>86.910526984733295</v>
      </c>
      <c r="S42" s="135">
        <f t="shared" si="0"/>
        <v>-2.2149159985715983E-3</v>
      </c>
      <c r="T42" s="136">
        <f t="shared" si="1"/>
        <v>2.0182528420333856E-3</v>
      </c>
      <c r="U42" s="136">
        <f t="shared" si="2"/>
        <v>3.9901329290859655E-2</v>
      </c>
    </row>
    <row r="43" spans="12:21" x14ac:dyDescent="0.3">
      <c r="L43" s="15">
        <v>36219</v>
      </c>
      <c r="M43" s="16">
        <v>83.686887176070201</v>
      </c>
      <c r="N43" s="124">
        <f t="shared" si="3"/>
        <v>-4.4534790492564147E-3</v>
      </c>
      <c r="O43" s="124">
        <f t="shared" si="4"/>
        <v>1.4043777628916843E-2</v>
      </c>
      <c r="P43" s="124">
        <f t="shared" ref="P43:P106" si="5">M43/M31-1</f>
        <v>7.2570960357613234E-2</v>
      </c>
      <c r="Q43" s="17">
        <v>36205</v>
      </c>
      <c r="R43" s="18">
        <v>85.683964491379896</v>
      </c>
      <c r="S43" s="135">
        <f t="shared" si="0"/>
        <v>-1.4112933564064734E-2</v>
      </c>
      <c r="T43" s="136">
        <f t="shared" si="1"/>
        <v>-1.5783950963759064E-2</v>
      </c>
      <c r="U43" s="136">
        <f t="shared" si="2"/>
        <v>3.3696296383665114E-2</v>
      </c>
    </row>
    <row r="44" spans="12:21" x14ac:dyDescent="0.3">
      <c r="L44" s="15">
        <v>36250</v>
      </c>
      <c r="M44" s="16">
        <v>83.911114768040704</v>
      </c>
      <c r="N44" s="124">
        <f t="shared" si="3"/>
        <v>2.6793635124551241E-3</v>
      </c>
      <c r="O44" s="124">
        <f t="shared" si="4"/>
        <v>9.480004496240646E-4</v>
      </c>
      <c r="P44" s="124">
        <f t="shared" si="5"/>
        <v>7.6886986477224806E-2</v>
      </c>
      <c r="Q44" s="17">
        <v>36234.5</v>
      </c>
      <c r="R44" s="18">
        <v>84.047312893573405</v>
      </c>
      <c r="S44" s="135">
        <f t="shared" si="0"/>
        <v>-1.9101025583044162E-2</v>
      </c>
      <c r="T44" s="136">
        <f t="shared" si="1"/>
        <v>-3.5086334589369939E-2</v>
      </c>
      <c r="U44" s="136">
        <f t="shared" si="2"/>
        <v>2.7533969965984451E-2</v>
      </c>
    </row>
    <row r="45" spans="12:21" x14ac:dyDescent="0.3">
      <c r="L45" s="15">
        <v>36280</v>
      </c>
      <c r="M45" s="16">
        <v>85.140572796276103</v>
      </c>
      <c r="N45" s="124">
        <f t="shared" si="3"/>
        <v>1.4651909125913187E-2</v>
      </c>
      <c r="O45" s="124">
        <f t="shared" si="4"/>
        <v>1.2839692086471288E-2</v>
      </c>
      <c r="P45" s="124">
        <f t="shared" si="5"/>
        <v>8.0164768486000959E-2</v>
      </c>
      <c r="Q45" s="17">
        <v>36265</v>
      </c>
      <c r="R45" s="18">
        <v>82.716216491923305</v>
      </c>
      <c r="S45" s="135">
        <f t="shared" si="0"/>
        <v>-1.5837465301664411E-2</v>
      </c>
      <c r="T45" s="136">
        <f t="shared" si="1"/>
        <v>-4.8260097347548769E-2</v>
      </c>
      <c r="U45" s="136">
        <f t="shared" si="2"/>
        <v>2.9737677194683565E-2</v>
      </c>
    </row>
    <row r="46" spans="12:21" x14ac:dyDescent="0.3">
      <c r="L46" s="15">
        <v>36311</v>
      </c>
      <c r="M46" s="16">
        <v>86.643649380589494</v>
      </c>
      <c r="N46" s="124">
        <f t="shared" si="3"/>
        <v>1.7654057694795444E-2</v>
      </c>
      <c r="O46" s="124">
        <f t="shared" si="4"/>
        <v>3.5331248470247267E-2</v>
      </c>
      <c r="P46" s="124">
        <f t="shared" si="5"/>
        <v>8.4264235468272553E-2</v>
      </c>
      <c r="Q46" s="17">
        <v>36295.5</v>
      </c>
      <c r="R46" s="18">
        <v>82.481068040916696</v>
      </c>
      <c r="S46" s="135">
        <f t="shared" si="0"/>
        <v>-2.8428337390113967E-3</v>
      </c>
      <c r="T46" s="136">
        <f t="shared" si="1"/>
        <v>-3.7380348463981528E-2</v>
      </c>
      <c r="U46" s="136">
        <f t="shared" si="2"/>
        <v>1.0782536910450391E-2</v>
      </c>
    </row>
    <row r="47" spans="12:21" x14ac:dyDescent="0.3">
      <c r="L47" s="15">
        <v>36341</v>
      </c>
      <c r="M47" s="16">
        <v>87.899839442626401</v>
      </c>
      <c r="N47" s="124">
        <f t="shared" si="3"/>
        <v>1.4498351246944763E-2</v>
      </c>
      <c r="O47" s="124">
        <f t="shared" si="4"/>
        <v>4.7535117196475296E-2</v>
      </c>
      <c r="P47" s="124">
        <f t="shared" si="5"/>
        <v>8.5074758002895212E-2</v>
      </c>
      <c r="Q47" s="17">
        <v>36326</v>
      </c>
      <c r="R47" s="18">
        <v>84.054012211893493</v>
      </c>
      <c r="S47" s="135">
        <f t="shared" si="0"/>
        <v>1.9070366186292542E-2</v>
      </c>
      <c r="T47" s="136">
        <f t="shared" si="1"/>
        <v>7.970889359154576E-5</v>
      </c>
      <c r="U47" s="136">
        <f t="shared" si="2"/>
        <v>2.139083992310109E-3</v>
      </c>
    </row>
    <row r="48" spans="12:21" x14ac:dyDescent="0.3">
      <c r="L48" s="15">
        <v>36372</v>
      </c>
      <c r="M48" s="16">
        <v>88.359059857101499</v>
      </c>
      <c r="N48" s="124">
        <f t="shared" si="3"/>
        <v>5.2243601056272126E-3</v>
      </c>
      <c r="O48" s="124">
        <f t="shared" si="4"/>
        <v>3.780203673901239E-2</v>
      </c>
      <c r="P48" s="124">
        <f t="shared" si="5"/>
        <v>9.4994948536128554E-2</v>
      </c>
      <c r="Q48" s="17">
        <v>36356.5</v>
      </c>
      <c r="R48" s="18">
        <v>85.874349236314899</v>
      </c>
      <c r="S48" s="135">
        <f t="shared" si="0"/>
        <v>2.1656753515019389E-2</v>
      </c>
      <c r="T48" s="136">
        <f t="shared" si="1"/>
        <v>3.8180333655613463E-2</v>
      </c>
      <c r="U48" s="136">
        <f t="shared" si="2"/>
        <v>1.3796355733308507E-2</v>
      </c>
    </row>
    <row r="49" spans="12:21" x14ac:dyDescent="0.3">
      <c r="L49" s="15">
        <v>36403</v>
      </c>
      <c r="M49" s="16">
        <v>88.619269701941207</v>
      </c>
      <c r="N49" s="124">
        <f t="shared" si="3"/>
        <v>2.9449141407857926E-3</v>
      </c>
      <c r="O49" s="124">
        <f t="shared" si="4"/>
        <v>2.2801674854133092E-2</v>
      </c>
      <c r="P49" s="124">
        <f t="shared" si="5"/>
        <v>0.10887393752568819</v>
      </c>
      <c r="Q49" s="17">
        <v>36387.5</v>
      </c>
      <c r="R49" s="18">
        <v>88.7039457758803</v>
      </c>
      <c r="S49" s="135">
        <f t="shared" si="0"/>
        <v>3.2950427743897448E-2</v>
      </c>
      <c r="T49" s="136">
        <f t="shared" si="1"/>
        <v>7.5446134279888222E-2</v>
      </c>
      <c r="U49" s="136">
        <f t="shared" si="2"/>
        <v>3.7130796627903306E-2</v>
      </c>
    </row>
    <row r="50" spans="12:21" x14ac:dyDescent="0.3">
      <c r="L50" s="15">
        <v>36433</v>
      </c>
      <c r="M50" s="16">
        <v>89.112311111413902</v>
      </c>
      <c r="N50" s="124">
        <f t="shared" si="3"/>
        <v>5.5635914302947231E-3</v>
      </c>
      <c r="O50" s="124">
        <f t="shared" si="4"/>
        <v>1.3793787070326857E-2</v>
      </c>
      <c r="P50" s="124">
        <f t="shared" si="5"/>
        <v>0.11862420943334251</v>
      </c>
      <c r="Q50" s="17">
        <v>36418</v>
      </c>
      <c r="R50" s="18">
        <v>90.231523297797594</v>
      </c>
      <c r="S50" s="135">
        <f t="shared" si="0"/>
        <v>1.7221077467927781E-2</v>
      </c>
      <c r="T50" s="136">
        <f t="shared" si="1"/>
        <v>7.3494541466159635E-2</v>
      </c>
      <c r="U50" s="136">
        <f t="shared" si="2"/>
        <v>5.3553211572102466E-2</v>
      </c>
    </row>
    <row r="51" spans="12:21" x14ac:dyDescent="0.3">
      <c r="L51" s="15">
        <v>36464</v>
      </c>
      <c r="M51" s="16">
        <v>89.830096106574004</v>
      </c>
      <c r="N51" s="124">
        <f t="shared" si="3"/>
        <v>8.0548353668292716E-3</v>
      </c>
      <c r="O51" s="124">
        <f t="shared" si="4"/>
        <v>1.6648391821410646E-2</v>
      </c>
      <c r="P51" s="124">
        <f t="shared" si="5"/>
        <v>0.11293827288205494</v>
      </c>
      <c r="Q51" s="17">
        <v>36448.5</v>
      </c>
      <c r="R51" s="18">
        <v>91.470365094853804</v>
      </c>
      <c r="S51" s="135">
        <f t="shared" si="0"/>
        <v>1.3729589746230619E-2</v>
      </c>
      <c r="T51" s="136">
        <f t="shared" si="1"/>
        <v>6.5165161754407119E-2</v>
      </c>
      <c r="U51" s="136">
        <f t="shared" si="2"/>
        <v>5.4590031829727881E-2</v>
      </c>
    </row>
    <row r="52" spans="12:21" x14ac:dyDescent="0.3">
      <c r="L52" s="15">
        <v>36494</v>
      </c>
      <c r="M52" s="16">
        <v>90.817161123996897</v>
      </c>
      <c r="N52" s="124">
        <f t="shared" si="3"/>
        <v>1.0988132710576748E-2</v>
      </c>
      <c r="O52" s="124">
        <f t="shared" si="4"/>
        <v>2.4801506821800601E-2</v>
      </c>
      <c r="P52" s="124">
        <f t="shared" si="5"/>
        <v>0.10044213911262778</v>
      </c>
      <c r="Q52" s="17">
        <v>36479</v>
      </c>
      <c r="R52" s="18">
        <v>91.395695844292803</v>
      </c>
      <c r="S52" s="135">
        <f t="shared" si="0"/>
        <v>-8.1632177245127835E-4</v>
      </c>
      <c r="T52" s="136">
        <f t="shared" si="1"/>
        <v>3.0345325057055339E-2</v>
      </c>
      <c r="U52" s="136">
        <f t="shared" si="2"/>
        <v>4.9824330570481967E-2</v>
      </c>
    </row>
    <row r="53" spans="12:21" x14ac:dyDescent="0.3">
      <c r="L53" s="15">
        <v>36525</v>
      </c>
      <c r="M53" s="16">
        <v>91.308863144076298</v>
      </c>
      <c r="N53" s="124">
        <f t="shared" si="3"/>
        <v>5.4141972067158761E-3</v>
      </c>
      <c r="O53" s="124">
        <f t="shared" si="4"/>
        <v>2.464925446626709E-2</v>
      </c>
      <c r="P53" s="124">
        <f t="shared" si="5"/>
        <v>8.9193299839241291E-2</v>
      </c>
      <c r="Q53" s="17">
        <v>36509.5</v>
      </c>
      <c r="R53" s="18">
        <v>91.297820864352602</v>
      </c>
      <c r="S53" s="135">
        <f t="shared" si="0"/>
        <v>-1.0708926611483482E-3</v>
      </c>
      <c r="T53" s="136">
        <f t="shared" si="1"/>
        <v>1.1817350828000839E-2</v>
      </c>
      <c r="U53" s="136">
        <f t="shared" si="2"/>
        <v>4.8153854553054209E-2</v>
      </c>
    </row>
    <row r="54" spans="12:21" x14ac:dyDescent="0.3">
      <c r="L54" s="15">
        <v>36556</v>
      </c>
      <c r="M54" s="16">
        <v>92.229654976791196</v>
      </c>
      <c r="N54" s="124">
        <f t="shared" si="3"/>
        <v>1.0084364222802567E-2</v>
      </c>
      <c r="O54" s="124">
        <f t="shared" si="4"/>
        <v>2.6712193064675871E-2</v>
      </c>
      <c r="P54" s="124">
        <f t="shared" si="5"/>
        <v>9.7172033026543536E-2</v>
      </c>
      <c r="Q54" s="17">
        <v>36540.5</v>
      </c>
      <c r="R54" s="18">
        <v>91.565685152280096</v>
      </c>
      <c r="S54" s="135">
        <f t="shared" si="0"/>
        <v>2.9339614614183329E-3</v>
      </c>
      <c r="T54" s="136">
        <f t="shared" si="1"/>
        <v>1.0420867712448434E-3</v>
      </c>
      <c r="U54" s="136">
        <f t="shared" si="2"/>
        <v>5.3562650337680262E-2</v>
      </c>
    </row>
    <row r="55" spans="12:21" x14ac:dyDescent="0.3">
      <c r="L55" s="15">
        <v>36585</v>
      </c>
      <c r="M55" s="16">
        <v>92.584980453030298</v>
      </c>
      <c r="N55" s="124">
        <f t="shared" si="3"/>
        <v>3.8526163448027173E-3</v>
      </c>
      <c r="O55" s="124">
        <f t="shared" si="4"/>
        <v>1.9465696869997107E-2</v>
      </c>
      <c r="P55" s="124">
        <f t="shared" si="5"/>
        <v>0.10632601566645983</v>
      </c>
      <c r="Q55" s="17">
        <v>36570.5</v>
      </c>
      <c r="R55" s="18">
        <v>89.728392036062999</v>
      </c>
      <c r="S55" s="135">
        <f t="shared" si="0"/>
        <v>-2.0065301899522159E-2</v>
      </c>
      <c r="T55" s="136">
        <f t="shared" si="1"/>
        <v>-1.8242695050654456E-2</v>
      </c>
      <c r="U55" s="136">
        <f t="shared" si="2"/>
        <v>4.7201685504292712E-2</v>
      </c>
    </row>
    <row r="56" spans="12:21" x14ac:dyDescent="0.3">
      <c r="L56" s="15">
        <v>36616</v>
      </c>
      <c r="M56" s="16">
        <v>93.286543914593906</v>
      </c>
      <c r="N56" s="124">
        <f t="shared" si="3"/>
        <v>7.5775083402380705E-3</v>
      </c>
      <c r="O56" s="124">
        <f t="shared" si="4"/>
        <v>2.1659242075952934E-2</v>
      </c>
      <c r="P56" s="124">
        <f t="shared" si="5"/>
        <v>0.11173048019288179</v>
      </c>
      <c r="Q56" s="17">
        <v>36600.5</v>
      </c>
      <c r="R56" s="18">
        <v>88.357230195172505</v>
      </c>
      <c r="S56" s="135">
        <f t="shared" si="0"/>
        <v>-1.5281248329284791E-2</v>
      </c>
      <c r="T56" s="136">
        <f t="shared" si="1"/>
        <v>-3.220877170276748E-2</v>
      </c>
      <c r="U56" s="136">
        <f t="shared" si="2"/>
        <v>5.1279656103421445E-2</v>
      </c>
    </row>
    <row r="57" spans="12:21" x14ac:dyDescent="0.3">
      <c r="L57" s="15">
        <v>36646</v>
      </c>
      <c r="M57" s="16">
        <v>93.9707578727986</v>
      </c>
      <c r="N57" s="124">
        <f t="shared" si="3"/>
        <v>7.3345407546785424E-3</v>
      </c>
      <c r="O57" s="124">
        <f t="shared" si="4"/>
        <v>1.8877907506490654E-2</v>
      </c>
      <c r="P57" s="124">
        <f t="shared" si="5"/>
        <v>0.10371300998469102</v>
      </c>
      <c r="Q57" s="17">
        <v>36631</v>
      </c>
      <c r="R57" s="18">
        <v>87.2248651167519</v>
      </c>
      <c r="S57" s="135">
        <f t="shared" si="0"/>
        <v>-1.2815760248700903E-2</v>
      </c>
      <c r="T57" s="136">
        <f t="shared" si="1"/>
        <v>-4.7406624308103051E-2</v>
      </c>
      <c r="U57" s="136">
        <f t="shared" si="2"/>
        <v>5.4507432956255153E-2</v>
      </c>
    </row>
    <row r="58" spans="12:21" x14ac:dyDescent="0.3">
      <c r="L58" s="15">
        <v>36677</v>
      </c>
      <c r="M58" s="16">
        <v>95.697228612143704</v>
      </c>
      <c r="N58" s="124">
        <f t="shared" si="3"/>
        <v>1.8372425405806636E-2</v>
      </c>
      <c r="O58" s="124">
        <f t="shared" si="4"/>
        <v>3.3615043648384191E-2</v>
      </c>
      <c r="P58" s="124">
        <f t="shared" si="5"/>
        <v>0.10449212719313805</v>
      </c>
      <c r="Q58" s="17">
        <v>36661.5</v>
      </c>
      <c r="R58" s="18">
        <v>89.918453388877197</v>
      </c>
      <c r="S58" s="135">
        <f t="shared" si="0"/>
        <v>3.0880968041852253E-2</v>
      </c>
      <c r="T58" s="136">
        <f t="shared" si="1"/>
        <v>2.118185208733081E-3</v>
      </c>
      <c r="U58" s="136">
        <f t="shared" si="2"/>
        <v>9.0170817675045312E-2</v>
      </c>
    </row>
    <row r="59" spans="12:21" x14ac:dyDescent="0.3">
      <c r="L59" s="15">
        <v>36707</v>
      </c>
      <c r="M59" s="16">
        <v>97.642840079024396</v>
      </c>
      <c r="N59" s="124">
        <f t="shared" si="3"/>
        <v>2.0330907123404351E-2</v>
      </c>
      <c r="O59" s="124">
        <f t="shared" si="4"/>
        <v>4.6698012185109716E-2</v>
      </c>
      <c r="P59" s="124">
        <f t="shared" si="5"/>
        <v>0.11084207545973279</v>
      </c>
      <c r="Q59" s="17">
        <v>36692</v>
      </c>
      <c r="R59" s="18">
        <v>92.863725383018505</v>
      </c>
      <c r="S59" s="135">
        <f t="shared" si="0"/>
        <v>3.2754922745430903E-2</v>
      </c>
      <c r="T59" s="136">
        <f t="shared" si="1"/>
        <v>5.1003128752356686E-2</v>
      </c>
      <c r="U59" s="136">
        <f t="shared" si="2"/>
        <v>0.10481014456414561</v>
      </c>
    </row>
    <row r="60" spans="12:21" x14ac:dyDescent="0.3">
      <c r="L60" s="15">
        <v>36738</v>
      </c>
      <c r="M60" s="16">
        <v>98.143074687864001</v>
      </c>
      <c r="N60" s="124">
        <f t="shared" si="3"/>
        <v>5.1231058870753188E-3</v>
      </c>
      <c r="O60" s="124">
        <f t="shared" si="4"/>
        <v>4.4400161385450998E-2</v>
      </c>
      <c r="P60" s="124">
        <f t="shared" si="5"/>
        <v>0.11073018258213341</v>
      </c>
      <c r="Q60" s="17">
        <v>36722.5</v>
      </c>
      <c r="R60" s="18">
        <v>95.083066481573795</v>
      </c>
      <c r="S60" s="135">
        <f t="shared" si="0"/>
        <v>2.3898902282905032E-2</v>
      </c>
      <c r="T60" s="136">
        <f t="shared" si="1"/>
        <v>9.0091298556937538E-2</v>
      </c>
      <c r="U60" s="136">
        <f t="shared" si="2"/>
        <v>0.10723478346156345</v>
      </c>
    </row>
    <row r="61" spans="12:21" x14ac:dyDescent="0.3">
      <c r="L61" s="15">
        <v>36769</v>
      </c>
      <c r="M61" s="16">
        <v>97.722525346165696</v>
      </c>
      <c r="N61" s="124">
        <f t="shared" si="3"/>
        <v>-4.2850638522975437E-3</v>
      </c>
      <c r="O61" s="124">
        <f t="shared" si="4"/>
        <v>2.1163588156041913E-2</v>
      </c>
      <c r="P61" s="124">
        <f t="shared" si="5"/>
        <v>0.10272320765948595</v>
      </c>
      <c r="Q61" s="17">
        <v>36753.5</v>
      </c>
      <c r="R61" s="18">
        <v>96.131136420934197</v>
      </c>
      <c r="S61" s="135">
        <f t="shared" si="0"/>
        <v>1.1022677098487366E-2</v>
      </c>
      <c r="T61" s="136">
        <f t="shared" si="1"/>
        <v>6.9092414269944502E-2</v>
      </c>
      <c r="U61" s="136">
        <f t="shared" si="2"/>
        <v>8.3730104451266163E-2</v>
      </c>
    </row>
    <row r="62" spans="12:21" x14ac:dyDescent="0.3">
      <c r="L62" s="15">
        <v>36799</v>
      </c>
      <c r="M62" s="16">
        <v>97.221104373049201</v>
      </c>
      <c r="N62" s="124">
        <f t="shared" si="3"/>
        <v>-5.1310685160897984E-3</v>
      </c>
      <c r="O62" s="124">
        <f t="shared" si="4"/>
        <v>-4.3191667267551415E-3</v>
      </c>
      <c r="P62" s="124">
        <f t="shared" si="5"/>
        <v>9.0995207738436612E-2</v>
      </c>
      <c r="Q62" s="17">
        <v>36784</v>
      </c>
      <c r="R62" s="18">
        <v>97.375960879084602</v>
      </c>
      <c r="S62" s="135">
        <f t="shared" si="0"/>
        <v>1.294923273037818E-2</v>
      </c>
      <c r="T62" s="136">
        <f t="shared" si="1"/>
        <v>4.858986086822692E-2</v>
      </c>
      <c r="U62" s="136">
        <f t="shared" si="2"/>
        <v>7.9178953431914278E-2</v>
      </c>
    </row>
    <row r="63" spans="12:21" x14ac:dyDescent="0.3">
      <c r="L63" s="15">
        <v>36830</v>
      </c>
      <c r="M63" s="16">
        <v>98.211723807372493</v>
      </c>
      <c r="N63" s="124">
        <f t="shared" si="3"/>
        <v>1.0189345623170087E-2</v>
      </c>
      <c r="O63" s="124">
        <f t="shared" si="4"/>
        <v>6.9948001656583436E-4</v>
      </c>
      <c r="P63" s="124">
        <f t="shared" si="5"/>
        <v>9.330534046022354E-2</v>
      </c>
      <c r="Q63" s="17">
        <v>36814.5</v>
      </c>
      <c r="R63" s="18">
        <v>98.783134227846304</v>
      </c>
      <c r="S63" s="135">
        <f t="shared" si="0"/>
        <v>1.445093158576416E-2</v>
      </c>
      <c r="T63" s="136">
        <f t="shared" si="1"/>
        <v>3.8914055711376738E-2</v>
      </c>
      <c r="U63" s="136">
        <f t="shared" si="2"/>
        <v>7.9946867222069562E-2</v>
      </c>
    </row>
    <row r="64" spans="12:21" x14ac:dyDescent="0.3">
      <c r="L64" s="15">
        <v>36860</v>
      </c>
      <c r="M64" s="16">
        <v>99.299160248290505</v>
      </c>
      <c r="N64" s="124">
        <f t="shared" si="3"/>
        <v>1.1072368947019573E-2</v>
      </c>
      <c r="O64" s="124">
        <f t="shared" si="4"/>
        <v>1.6133792045793349E-2</v>
      </c>
      <c r="P64" s="124">
        <f t="shared" si="5"/>
        <v>9.3396435423837243E-2</v>
      </c>
      <c r="Q64" s="17">
        <v>36845</v>
      </c>
      <c r="R64" s="18">
        <v>99.701713650672303</v>
      </c>
      <c r="S64" s="135">
        <f t="shared" si="0"/>
        <v>9.2989499675852905E-3</v>
      </c>
      <c r="T64" s="136">
        <f t="shared" si="1"/>
        <v>3.7142775615420121E-2</v>
      </c>
      <c r="U64" s="136">
        <f t="shared" si="2"/>
        <v>9.087974799743459E-2</v>
      </c>
    </row>
    <row r="65" spans="12:21" x14ac:dyDescent="0.3">
      <c r="L65" s="15">
        <v>36891</v>
      </c>
      <c r="M65" s="16">
        <v>100</v>
      </c>
      <c r="N65" s="124">
        <f t="shared" si="3"/>
        <v>7.0578618183385622E-3</v>
      </c>
      <c r="O65" s="124">
        <f t="shared" si="4"/>
        <v>2.8583255095394167E-2</v>
      </c>
      <c r="P65" s="124">
        <f t="shared" si="5"/>
        <v>9.5183934578288998E-2</v>
      </c>
      <c r="Q65" s="17">
        <v>36875.5</v>
      </c>
      <c r="R65" s="18">
        <v>100</v>
      </c>
      <c r="S65" s="135">
        <f t="shared" si="0"/>
        <v>2.991787587250716E-3</v>
      </c>
      <c r="T65" s="136">
        <f t="shared" si="1"/>
        <v>2.6947504263128863E-2</v>
      </c>
      <c r="U65" s="136">
        <f t="shared" si="2"/>
        <v>9.5316394775476931E-2</v>
      </c>
    </row>
    <row r="66" spans="12:21" x14ac:dyDescent="0.3">
      <c r="L66" s="15">
        <v>36922</v>
      </c>
      <c r="M66" s="16">
        <v>100.147388118446</v>
      </c>
      <c r="N66" s="124">
        <f t="shared" si="3"/>
        <v>1.4738811844601241E-3</v>
      </c>
      <c r="O66" s="124">
        <f t="shared" si="4"/>
        <v>1.9709096185604347E-2</v>
      </c>
      <c r="P66" s="124">
        <f t="shared" si="5"/>
        <v>8.584801866218883E-2</v>
      </c>
      <c r="Q66" s="17">
        <v>36906.5</v>
      </c>
      <c r="R66" s="18">
        <v>100.150033131258</v>
      </c>
      <c r="S66" s="135">
        <f t="shared" si="0"/>
        <v>1.5003313125800943E-3</v>
      </c>
      <c r="T66" s="136">
        <f t="shared" si="1"/>
        <v>1.3837371268853538E-2</v>
      </c>
      <c r="U66" s="136">
        <f t="shared" si="2"/>
        <v>9.375070982870426E-2</v>
      </c>
    </row>
    <row r="67" spans="12:21" x14ac:dyDescent="0.3">
      <c r="L67" s="15">
        <v>36950</v>
      </c>
      <c r="M67" s="16">
        <v>100.334388734673</v>
      </c>
      <c r="N67" s="124">
        <f t="shared" si="3"/>
        <v>1.8672540516566638E-3</v>
      </c>
      <c r="O67" s="124">
        <f t="shared" si="4"/>
        <v>1.0425349859897848E-2</v>
      </c>
      <c r="P67" s="124">
        <f t="shared" si="5"/>
        <v>8.3700490551748663E-2</v>
      </c>
      <c r="Q67" s="17">
        <v>36936</v>
      </c>
      <c r="R67" s="18">
        <v>99.890277348350594</v>
      </c>
      <c r="S67" s="135">
        <f t="shared" si="0"/>
        <v>-2.5936664700546563E-3</v>
      </c>
      <c r="T67" s="136">
        <f t="shared" si="1"/>
        <v>1.89127840208414E-3</v>
      </c>
      <c r="U67" s="136">
        <f t="shared" si="2"/>
        <v>0.11325161503176617</v>
      </c>
    </row>
    <row r="68" spans="12:21" x14ac:dyDescent="0.3">
      <c r="L68" s="15">
        <v>36981</v>
      </c>
      <c r="M68" s="16">
        <v>100.467015804985</v>
      </c>
      <c r="N68" s="124">
        <f t="shared" si="3"/>
        <v>1.3218505836789518E-3</v>
      </c>
      <c r="O68" s="124">
        <f t="shared" si="4"/>
        <v>4.6701580498500483E-3</v>
      </c>
      <c r="P68" s="124">
        <f t="shared" si="5"/>
        <v>7.6972214738333378E-2</v>
      </c>
      <c r="Q68" s="17">
        <v>36965.5</v>
      </c>
      <c r="R68" s="18">
        <v>99.499354279567299</v>
      </c>
      <c r="S68" s="135">
        <f t="shared" si="0"/>
        <v>-3.9135247109187699E-3</v>
      </c>
      <c r="T68" s="136">
        <f t="shared" si="1"/>
        <v>-5.0064572043270195E-3</v>
      </c>
      <c r="U68" s="136">
        <f t="shared" si="2"/>
        <v>0.1261031390389098</v>
      </c>
    </row>
    <row r="69" spans="12:21" x14ac:dyDescent="0.3">
      <c r="L69" s="15">
        <v>37011</v>
      </c>
      <c r="M69" s="16">
        <v>100.544623939915</v>
      </c>
      <c r="N69" s="124">
        <f t="shared" si="3"/>
        <v>7.7247377468281364E-4</v>
      </c>
      <c r="O69" s="124">
        <f t="shared" si="4"/>
        <v>3.9665120472156534E-3</v>
      </c>
      <c r="P69" s="124">
        <f t="shared" si="5"/>
        <v>6.9956507917228405E-2</v>
      </c>
      <c r="Q69" s="17">
        <v>36996</v>
      </c>
      <c r="R69" s="18">
        <v>99.2179731327995</v>
      </c>
      <c r="S69" s="135">
        <f t="shared" si="0"/>
        <v>-2.8279695763370194E-3</v>
      </c>
      <c r="T69" s="136">
        <f t="shared" si="1"/>
        <v>-9.3066369457603937E-3</v>
      </c>
      <c r="U69" s="136">
        <f t="shared" si="2"/>
        <v>0.1374964352194139</v>
      </c>
    </row>
    <row r="70" spans="12:21" x14ac:dyDescent="0.3">
      <c r="L70" s="15">
        <v>37042</v>
      </c>
      <c r="M70" s="16">
        <v>100.82955817139801</v>
      </c>
      <c r="N70" s="124">
        <f t="shared" si="3"/>
        <v>2.8339081724875204E-3</v>
      </c>
      <c r="O70" s="124">
        <f t="shared" si="4"/>
        <v>4.9351916423634457E-3</v>
      </c>
      <c r="P70" s="124">
        <f t="shared" si="5"/>
        <v>5.3630911089968869E-2</v>
      </c>
      <c r="Q70" s="17">
        <v>37026.5</v>
      </c>
      <c r="R70" s="18">
        <v>99.661154006487905</v>
      </c>
      <c r="S70" s="135">
        <f t="shared" si="0"/>
        <v>4.4667398425406457E-3</v>
      </c>
      <c r="T70" s="136">
        <f t="shared" si="1"/>
        <v>-2.2937501821489459E-3</v>
      </c>
      <c r="U70" s="136">
        <f t="shared" si="2"/>
        <v>0.10835040250832284</v>
      </c>
    </row>
    <row r="71" spans="12:21" x14ac:dyDescent="0.3">
      <c r="L71" s="15">
        <v>37072</v>
      </c>
      <c r="M71" s="16">
        <v>102.23325374065701</v>
      </c>
      <c r="N71" s="124">
        <f t="shared" si="3"/>
        <v>1.3921469008848497E-2</v>
      </c>
      <c r="O71" s="124">
        <f t="shared" si="4"/>
        <v>1.7580276686036234E-2</v>
      </c>
      <c r="P71" s="124">
        <f t="shared" si="5"/>
        <v>4.7012291509725523E-2</v>
      </c>
      <c r="Q71" s="17">
        <v>37057</v>
      </c>
      <c r="R71" s="18">
        <v>100.327200409548</v>
      </c>
      <c r="S71" s="135">
        <f t="shared" si="0"/>
        <v>6.6831094793136092E-3</v>
      </c>
      <c r="T71" s="136">
        <f t="shared" si="1"/>
        <v>8.3201156025058953E-3</v>
      </c>
      <c r="U71" s="136">
        <f t="shared" si="2"/>
        <v>8.0370187559741124E-2</v>
      </c>
    </row>
    <row r="72" spans="12:21" x14ac:dyDescent="0.3">
      <c r="L72" s="15">
        <v>37103</v>
      </c>
      <c r="M72" s="16">
        <v>103.96694386654799</v>
      </c>
      <c r="N72" s="124">
        <f t="shared" si="3"/>
        <v>1.695818202450039E-2</v>
      </c>
      <c r="O72" s="124">
        <f t="shared" si="4"/>
        <v>3.4037821143755531E-2</v>
      </c>
      <c r="P72" s="124">
        <f t="shared" si="5"/>
        <v>5.9340602454185598E-2</v>
      </c>
      <c r="Q72" s="17">
        <v>37087.5</v>
      </c>
      <c r="R72" s="18">
        <v>101.15389600512199</v>
      </c>
      <c r="S72" s="135">
        <f t="shared" ref="S72:S135" si="6">R72/R71-1</f>
        <v>8.2399946594673423E-3</v>
      </c>
      <c r="T72" s="136">
        <f t="shared" si="1"/>
        <v>1.9511816369513379E-2</v>
      </c>
      <c r="U72" s="136">
        <f t="shared" si="2"/>
        <v>6.3847641311869818E-2</v>
      </c>
    </row>
    <row r="73" spans="12:21" x14ac:dyDescent="0.3">
      <c r="L73" s="15">
        <v>37134</v>
      </c>
      <c r="M73" s="16">
        <v>105.975955842259</v>
      </c>
      <c r="N73" s="124">
        <f t="shared" si="3"/>
        <v>1.9323564788917613E-2</v>
      </c>
      <c r="O73" s="124">
        <f t="shared" si="4"/>
        <v>5.1040565526556669E-2</v>
      </c>
      <c r="P73" s="124">
        <f t="shared" si="5"/>
        <v>8.4457810180988524E-2</v>
      </c>
      <c r="Q73" s="17">
        <v>37118.5</v>
      </c>
      <c r="R73" s="18">
        <v>101.12166750557699</v>
      </c>
      <c r="S73" s="135">
        <f t="shared" si="6"/>
        <v>-3.1860858373033984E-4</v>
      </c>
      <c r="T73" s="136">
        <f t="shared" si="1"/>
        <v>1.4654792167006381E-2</v>
      </c>
      <c r="U73" s="136">
        <f t="shared" si="2"/>
        <v>5.1913784341324209E-2</v>
      </c>
    </row>
    <row r="74" spans="12:21" x14ac:dyDescent="0.3">
      <c r="L74" s="15">
        <v>37164</v>
      </c>
      <c r="M74" s="16">
        <v>106.968621213124</v>
      </c>
      <c r="N74" s="124">
        <f t="shared" si="3"/>
        <v>9.3668923575696006E-3</v>
      </c>
      <c r="O74" s="124">
        <f t="shared" si="4"/>
        <v>4.6319248377632238E-2</v>
      </c>
      <c r="P74" s="124">
        <f t="shared" si="5"/>
        <v>0.10026132600461302</v>
      </c>
      <c r="Q74" s="17">
        <v>37149</v>
      </c>
      <c r="R74" s="18">
        <v>100.926422207561</v>
      </c>
      <c r="S74" s="135">
        <f t="shared" si="6"/>
        <v>-1.9307958702838857E-3</v>
      </c>
      <c r="T74" s="136">
        <f t="shared" ref="T74:T137" si="7">R74/R71-1</f>
        <v>5.9726753618849493E-3</v>
      </c>
      <c r="U74" s="136">
        <f t="shared" si="2"/>
        <v>3.6461374002615843E-2</v>
      </c>
    </row>
    <row r="75" spans="12:21" x14ac:dyDescent="0.3">
      <c r="L75" s="15">
        <v>37195</v>
      </c>
      <c r="M75" s="16">
        <v>106.562732729099</v>
      </c>
      <c r="N75" s="124">
        <f t="shared" si="3"/>
        <v>-3.7944630810591295E-3</v>
      </c>
      <c r="O75" s="124">
        <f t="shared" si="4"/>
        <v>2.496744413188634E-2</v>
      </c>
      <c r="P75" s="124">
        <f t="shared" si="5"/>
        <v>8.503067248983176E-2</v>
      </c>
      <c r="Q75" s="17">
        <v>37179.5</v>
      </c>
      <c r="R75" s="18">
        <v>99.535183280924898</v>
      </c>
      <c r="S75" s="135">
        <f t="shared" si="6"/>
        <v>-1.378468488435014E-2</v>
      </c>
      <c r="T75" s="136">
        <f t="shared" si="7"/>
        <v>-1.6002475318549592E-2</v>
      </c>
      <c r="U75" s="136">
        <f t="shared" si="2"/>
        <v>7.6131321298631427E-3</v>
      </c>
    </row>
    <row r="76" spans="12:21" x14ac:dyDescent="0.3">
      <c r="L76" s="15">
        <v>37225</v>
      </c>
      <c r="M76" s="16">
        <v>105.42062494063499</v>
      </c>
      <c r="N76" s="124">
        <f t="shared" si="3"/>
        <v>-1.0717703640046872E-2</v>
      </c>
      <c r="O76" s="124">
        <f t="shared" si="4"/>
        <v>-5.2401594041820987E-3</v>
      </c>
      <c r="P76" s="124">
        <f t="shared" si="5"/>
        <v>6.1646691442688972E-2</v>
      </c>
      <c r="Q76" s="17">
        <v>37210</v>
      </c>
      <c r="R76" s="18">
        <v>98.605655783628507</v>
      </c>
      <c r="S76" s="135">
        <f t="shared" si="6"/>
        <v>-9.3386827316419563E-3</v>
      </c>
      <c r="T76" s="136">
        <f t="shared" si="7"/>
        <v>-2.4881034737779917E-2</v>
      </c>
      <c r="U76" s="136">
        <f t="shared" si="2"/>
        <v>-1.0993370393653223E-2</v>
      </c>
    </row>
    <row r="77" spans="12:21" x14ac:dyDescent="0.3">
      <c r="L77" s="15">
        <v>37256</v>
      </c>
      <c r="M77" s="16">
        <v>104.09001160619999</v>
      </c>
      <c r="N77" s="124">
        <f t="shared" si="3"/>
        <v>-1.2621945043337579E-2</v>
      </c>
      <c r="O77" s="124">
        <f t="shared" si="4"/>
        <v>-2.6910785371241364E-2</v>
      </c>
      <c r="P77" s="124">
        <f t="shared" si="5"/>
        <v>4.0900116061999947E-2</v>
      </c>
      <c r="Q77" s="17">
        <v>37240.5</v>
      </c>
      <c r="R77" s="18">
        <v>97.671735554094496</v>
      </c>
      <c r="S77" s="135">
        <f t="shared" si="6"/>
        <v>-9.4712643216259274E-3</v>
      </c>
      <c r="T77" s="136">
        <f t="shared" si="7"/>
        <v>-3.224811285565099E-2</v>
      </c>
      <c r="U77" s="136">
        <f t="shared" si="2"/>
        <v>-2.3282644459055035E-2</v>
      </c>
    </row>
    <row r="78" spans="12:21" x14ac:dyDescent="0.3">
      <c r="L78" s="15">
        <v>37287</v>
      </c>
      <c r="M78" s="16">
        <v>104.373898012647</v>
      </c>
      <c r="N78" s="124">
        <f t="shared" si="3"/>
        <v>2.7273165029610968E-3</v>
      </c>
      <c r="O78" s="124">
        <f t="shared" si="4"/>
        <v>-2.0540339576467059E-2</v>
      </c>
      <c r="P78" s="124">
        <f t="shared" si="5"/>
        <v>4.2202896886359476E-2</v>
      </c>
      <c r="Q78" s="17">
        <v>37271.5</v>
      </c>
      <c r="R78" s="18">
        <v>98.712521906058001</v>
      </c>
      <c r="S78" s="135">
        <f t="shared" si="6"/>
        <v>1.0655962506032068E-2</v>
      </c>
      <c r="T78" s="136">
        <f t="shared" si="7"/>
        <v>-8.2650309945684342E-3</v>
      </c>
      <c r="U78" s="136">
        <f t="shared" si="2"/>
        <v>-1.4353577130783113E-2</v>
      </c>
    </row>
    <row r="79" spans="12:21" x14ac:dyDescent="0.3">
      <c r="L79" s="15">
        <v>37315</v>
      </c>
      <c r="M79" s="16">
        <v>105.573115756156</v>
      </c>
      <c r="N79" s="124">
        <f t="shared" si="3"/>
        <v>1.1489632622168511E-2</v>
      </c>
      <c r="O79" s="124">
        <f t="shared" si="4"/>
        <v>1.4464988763525088E-3</v>
      </c>
      <c r="P79" s="124">
        <f t="shared" si="5"/>
        <v>5.2212676905187827E-2</v>
      </c>
      <c r="Q79" s="17">
        <v>37301</v>
      </c>
      <c r="R79" s="18">
        <v>99.990545880702101</v>
      </c>
      <c r="S79" s="135">
        <f t="shared" si="6"/>
        <v>1.2946928616212938E-2</v>
      </c>
      <c r="T79" s="136">
        <f t="shared" si="7"/>
        <v>1.4044732891513645E-2</v>
      </c>
      <c r="U79" s="136">
        <f t="shared" si="2"/>
        <v>1.0037867049046412E-3</v>
      </c>
    </row>
    <row r="80" spans="12:21" x14ac:dyDescent="0.3">
      <c r="L80" s="15">
        <v>37346</v>
      </c>
      <c r="M80" s="16">
        <v>107.563524111009</v>
      </c>
      <c r="N80" s="124">
        <f t="shared" si="3"/>
        <v>1.8853363762136865E-2</v>
      </c>
      <c r="O80" s="124">
        <f t="shared" si="4"/>
        <v>3.3370276851829139E-2</v>
      </c>
      <c r="P80" s="124">
        <f t="shared" si="5"/>
        <v>7.063520548673341E-2</v>
      </c>
      <c r="Q80" s="17">
        <v>37330.5</v>
      </c>
      <c r="R80" s="18">
        <v>101.178416623934</v>
      </c>
      <c r="S80" s="135">
        <f t="shared" si="6"/>
        <v>1.18798305656731E-2</v>
      </c>
      <c r="T80" s="136">
        <f t="shared" si="7"/>
        <v>3.5902720986230152E-2</v>
      </c>
      <c r="U80" s="136">
        <f t="shared" si="2"/>
        <v>1.6875107949434254E-2</v>
      </c>
    </row>
    <row r="81" spans="12:21" x14ac:dyDescent="0.3">
      <c r="L81" s="15">
        <v>37376</v>
      </c>
      <c r="M81" s="16">
        <v>108.564555531925</v>
      </c>
      <c r="N81" s="124">
        <f t="shared" si="3"/>
        <v>9.3064208261055548E-3</v>
      </c>
      <c r="O81" s="124">
        <f t="shared" si="4"/>
        <v>4.0150436067552198E-2</v>
      </c>
      <c r="P81" s="124">
        <f t="shared" si="5"/>
        <v>7.9764897194330997E-2</v>
      </c>
      <c r="Q81" s="17">
        <v>37361</v>
      </c>
      <c r="R81" s="18">
        <v>101.082780994831</v>
      </c>
      <c r="S81" s="135">
        <f t="shared" si="6"/>
        <v>-9.4521768865452049E-4</v>
      </c>
      <c r="T81" s="136">
        <f t="shared" si="7"/>
        <v>2.4011736738209333E-2</v>
      </c>
      <c r="U81" s="136">
        <f t="shared" si="2"/>
        <v>1.8795061047412576E-2</v>
      </c>
    </row>
    <row r="82" spans="12:21" x14ac:dyDescent="0.3">
      <c r="L82" s="15">
        <v>37407</v>
      </c>
      <c r="M82" s="16">
        <v>109.254979244213</v>
      </c>
      <c r="N82" s="124">
        <f t="shared" si="3"/>
        <v>6.3595683591683994E-3</v>
      </c>
      <c r="O82" s="124">
        <f t="shared" si="4"/>
        <v>3.4875010192567002E-2</v>
      </c>
      <c r="P82" s="124">
        <f t="shared" si="5"/>
        <v>8.3561023430181125E-2</v>
      </c>
      <c r="Q82" s="17">
        <v>37391.5</v>
      </c>
      <c r="R82" s="18">
        <v>100.85954677474901</v>
      </c>
      <c r="S82" s="135">
        <f t="shared" si="6"/>
        <v>-2.2084297432755085E-3</v>
      </c>
      <c r="T82" s="136">
        <f t="shared" si="7"/>
        <v>8.690830581960185E-3</v>
      </c>
      <c r="U82" s="136">
        <f t="shared" si="2"/>
        <v>1.2024672804642478E-2</v>
      </c>
    </row>
    <row r="83" spans="12:21" x14ac:dyDescent="0.3">
      <c r="L83" s="15">
        <v>37437</v>
      </c>
      <c r="M83" s="16">
        <v>109.69894657351</v>
      </c>
      <c r="N83" s="124">
        <f t="shared" si="3"/>
        <v>4.0635889766142963E-3</v>
      </c>
      <c r="O83" s="124">
        <f t="shared" si="4"/>
        <v>1.9852663625051781E-2</v>
      </c>
      <c r="P83" s="124">
        <f t="shared" si="5"/>
        <v>7.3026070869188997E-2</v>
      </c>
      <c r="Q83" s="17">
        <v>37422</v>
      </c>
      <c r="R83" s="18">
        <v>100.938463654803</v>
      </c>
      <c r="S83" s="135">
        <f t="shared" si="6"/>
        <v>7.8244333409749345E-4</v>
      </c>
      <c r="T83" s="136">
        <f t="shared" si="7"/>
        <v>-2.3715825680774572E-3</v>
      </c>
      <c r="U83" s="136">
        <f t="shared" ref="U83:U146" si="8">R83/R71-1</f>
        <v>6.0926971226122895E-3</v>
      </c>
    </row>
    <row r="84" spans="12:21" x14ac:dyDescent="0.3">
      <c r="L84" s="15">
        <v>37468</v>
      </c>
      <c r="M84" s="16">
        <v>110.641924845411</v>
      </c>
      <c r="N84" s="124">
        <f t="shared" si="3"/>
        <v>8.5960558542748089E-3</v>
      </c>
      <c r="O84" s="124">
        <f t="shared" si="4"/>
        <v>1.9134876049624827E-2</v>
      </c>
      <c r="P84" s="124">
        <f t="shared" si="5"/>
        <v>6.4202916144491251E-2</v>
      </c>
      <c r="Q84" s="17">
        <v>37452.5</v>
      </c>
      <c r="R84" s="18">
        <v>101.172849632462</v>
      </c>
      <c r="S84" s="135">
        <f t="shared" si="6"/>
        <v>2.3220680122550963E-3</v>
      </c>
      <c r="T84" s="136">
        <f t="shared" si="7"/>
        <v>8.9103838205262242E-4</v>
      </c>
      <c r="U84" s="136">
        <f t="shared" si="8"/>
        <v>1.8737417033398707E-4</v>
      </c>
    </row>
    <row r="85" spans="12:21" x14ac:dyDescent="0.3">
      <c r="L85" s="15">
        <v>37499</v>
      </c>
      <c r="M85" s="16">
        <v>111.768430445863</v>
      </c>
      <c r="N85" s="124">
        <f t="shared" si="3"/>
        <v>1.0181543768566614E-2</v>
      </c>
      <c r="O85" s="124">
        <f t="shared" si="4"/>
        <v>2.3005369815061627E-2</v>
      </c>
      <c r="P85" s="124">
        <f t="shared" si="5"/>
        <v>5.4658385079591865E-2</v>
      </c>
      <c r="Q85" s="17">
        <v>37483.5</v>
      </c>
      <c r="R85" s="18">
        <v>101.387493726934</v>
      </c>
      <c r="S85" s="135">
        <f t="shared" si="6"/>
        <v>2.121558256505951E-3</v>
      </c>
      <c r="T85" s="136">
        <f t="shared" si="7"/>
        <v>5.234476745806349E-3</v>
      </c>
      <c r="U85" s="136">
        <f t="shared" si="8"/>
        <v>2.6287760864143195E-3</v>
      </c>
    </row>
    <row r="86" spans="12:21" x14ac:dyDescent="0.3">
      <c r="L86" s="15">
        <v>37529</v>
      </c>
      <c r="M86" s="16">
        <v>113.298401775147</v>
      </c>
      <c r="N86" s="124">
        <f t="shared" si="3"/>
        <v>1.3688760978217918E-2</v>
      </c>
      <c r="O86" s="124">
        <f t="shared" si="4"/>
        <v>3.2812121848635911E-2</v>
      </c>
      <c r="P86" s="124">
        <f t="shared" si="5"/>
        <v>5.9174181084484356E-2</v>
      </c>
      <c r="Q86" s="17">
        <v>37514</v>
      </c>
      <c r="R86" s="18">
        <v>101.59799956097601</v>
      </c>
      <c r="S86" s="135">
        <f t="shared" si="6"/>
        <v>2.0762504950460059E-3</v>
      </c>
      <c r="T86" s="136">
        <f t="shared" si="7"/>
        <v>6.5340394760566856E-3</v>
      </c>
      <c r="U86" s="136">
        <f t="shared" si="8"/>
        <v>6.6541282126681978E-3</v>
      </c>
    </row>
    <row r="87" spans="12:21" x14ac:dyDescent="0.3">
      <c r="L87" s="15">
        <v>37560</v>
      </c>
      <c r="M87" s="16">
        <v>115.089963309566</v>
      </c>
      <c r="N87" s="124">
        <f t="shared" si="3"/>
        <v>1.5812769697974627E-2</v>
      </c>
      <c r="O87" s="124">
        <f t="shared" si="4"/>
        <v>4.0202106664086079E-2</v>
      </c>
      <c r="P87" s="124">
        <f t="shared" si="5"/>
        <v>8.0020757370634632E-2</v>
      </c>
      <c r="Q87" s="17">
        <v>37544.5</v>
      </c>
      <c r="R87" s="18">
        <v>102.290696151346</v>
      </c>
      <c r="S87" s="135">
        <f t="shared" si="6"/>
        <v>6.8180140688129942E-3</v>
      </c>
      <c r="T87" s="136">
        <f t="shared" si="7"/>
        <v>1.1048878458448819E-2</v>
      </c>
      <c r="U87" s="136">
        <f t="shared" si="8"/>
        <v>2.7683807670741301E-2</v>
      </c>
    </row>
    <row r="88" spans="12:21" x14ac:dyDescent="0.3">
      <c r="L88" s="15">
        <v>37590</v>
      </c>
      <c r="M88" s="16">
        <v>116.843087469279</v>
      </c>
      <c r="N88" s="124">
        <f t="shared" si="3"/>
        <v>1.5232641572727745E-2</v>
      </c>
      <c r="O88" s="124">
        <f t="shared" si="4"/>
        <v>4.5403312931677986E-2</v>
      </c>
      <c r="P88" s="124">
        <f t="shared" si="5"/>
        <v>0.1083513072994613</v>
      </c>
      <c r="Q88" s="17">
        <v>37575</v>
      </c>
      <c r="R88" s="18">
        <v>103.922852559557</v>
      </c>
      <c r="S88" s="135">
        <f t="shared" si="6"/>
        <v>1.5956059247031806E-2</v>
      </c>
      <c r="T88" s="136">
        <f t="shared" si="7"/>
        <v>2.5006623000776163E-2</v>
      </c>
      <c r="U88" s="136">
        <f t="shared" si="8"/>
        <v>5.3923851869065897E-2</v>
      </c>
    </row>
    <row r="89" spans="12:21" x14ac:dyDescent="0.3">
      <c r="L89" s="15">
        <v>37621</v>
      </c>
      <c r="M89" s="16">
        <v>117.80597235098899</v>
      </c>
      <c r="N89" s="124">
        <f t="shared" si="3"/>
        <v>8.2408373705733506E-3</v>
      </c>
      <c r="O89" s="124">
        <f t="shared" si="4"/>
        <v>3.9784944052324356E-2</v>
      </c>
      <c r="P89" s="124">
        <f t="shared" si="5"/>
        <v>0.13177019132902101</v>
      </c>
      <c r="Q89" s="17">
        <v>37605.5</v>
      </c>
      <c r="R89" s="18">
        <v>106.096764200368</v>
      </c>
      <c r="S89" s="135">
        <f t="shared" si="6"/>
        <v>2.0918513948269046E-2</v>
      </c>
      <c r="T89" s="136">
        <f t="shared" si="7"/>
        <v>4.4280051367467932E-2</v>
      </c>
      <c r="U89" s="136">
        <f t="shared" si="8"/>
        <v>8.6258615130345273E-2</v>
      </c>
    </row>
    <row r="90" spans="12:21" x14ac:dyDescent="0.3">
      <c r="L90" s="15">
        <v>37652</v>
      </c>
      <c r="M90" s="16">
        <v>117.62940184956599</v>
      </c>
      <c r="N90" s="124">
        <f t="shared" si="3"/>
        <v>-1.4988247021715528E-3</v>
      </c>
      <c r="O90" s="124">
        <f t="shared" si="4"/>
        <v>2.206481318592024E-2</v>
      </c>
      <c r="P90" s="124">
        <f t="shared" si="5"/>
        <v>0.12700018001926905</v>
      </c>
      <c r="Q90" s="17">
        <v>37636.5</v>
      </c>
      <c r="R90" s="18">
        <v>108.542381803512</v>
      </c>
      <c r="S90" s="135">
        <f t="shared" si="6"/>
        <v>2.3050821781193553E-2</v>
      </c>
      <c r="T90" s="136">
        <f t="shared" si="7"/>
        <v>6.1116855074641485E-2</v>
      </c>
      <c r="U90" s="136">
        <f t="shared" si="8"/>
        <v>9.9580678394670219E-2</v>
      </c>
    </row>
    <row r="91" spans="12:21" x14ac:dyDescent="0.3">
      <c r="L91" s="15">
        <v>37680</v>
      </c>
      <c r="M91" s="16">
        <v>117.48576407805901</v>
      </c>
      <c r="N91" s="124">
        <f t="shared" si="3"/>
        <v>-1.2211043263714583E-3</v>
      </c>
      <c r="O91" s="124">
        <f t="shared" si="4"/>
        <v>5.5003391531311951E-3</v>
      </c>
      <c r="P91" s="124">
        <f t="shared" si="5"/>
        <v>0.11283789662339649</v>
      </c>
      <c r="Q91" s="17">
        <v>37666</v>
      </c>
      <c r="R91" s="18">
        <v>109.51723156320899</v>
      </c>
      <c r="S91" s="135">
        <f t="shared" si="6"/>
        <v>8.9812821821222411E-3</v>
      </c>
      <c r="T91" s="136">
        <f t="shared" si="7"/>
        <v>5.3832038534988413E-2</v>
      </c>
      <c r="U91" s="136">
        <f t="shared" si="8"/>
        <v>9.5275864318943748E-2</v>
      </c>
    </row>
    <row r="92" spans="12:21" x14ac:dyDescent="0.3">
      <c r="L92" s="15">
        <v>37711</v>
      </c>
      <c r="M92" s="16">
        <v>118.48307690908101</v>
      </c>
      <c r="N92" s="124">
        <f t="shared" si="3"/>
        <v>8.488797250017166E-3</v>
      </c>
      <c r="O92" s="124">
        <f t="shared" si="4"/>
        <v>5.7476250531225404E-3</v>
      </c>
      <c r="P92" s="124">
        <f t="shared" si="5"/>
        <v>0.10151724656029937</v>
      </c>
      <c r="Q92" s="17">
        <v>37695.5</v>
      </c>
      <c r="R92" s="18">
        <v>109.67809325695301</v>
      </c>
      <c r="S92" s="135">
        <f t="shared" si="6"/>
        <v>1.4688254208761187E-3</v>
      </c>
      <c r="T92" s="136">
        <f t="shared" si="7"/>
        <v>3.3755308972680087E-2</v>
      </c>
      <c r="U92" s="136">
        <f t="shared" si="8"/>
        <v>8.4006816044681853E-2</v>
      </c>
    </row>
    <row r="93" spans="12:21" x14ac:dyDescent="0.3">
      <c r="L93" s="15">
        <v>37741</v>
      </c>
      <c r="M93" s="16">
        <v>120.268062255015</v>
      </c>
      <c r="N93" s="124">
        <f t="shared" si="3"/>
        <v>1.5065318967903751E-2</v>
      </c>
      <c r="O93" s="124">
        <f t="shared" si="4"/>
        <v>2.2431980133874374E-2</v>
      </c>
      <c r="P93" s="124">
        <f t="shared" si="5"/>
        <v>0.10780228100918632</v>
      </c>
      <c r="Q93" s="17">
        <v>37726</v>
      </c>
      <c r="R93" s="18">
        <v>108.842023553556</v>
      </c>
      <c r="S93" s="135">
        <f t="shared" si="6"/>
        <v>-7.6229416337341149E-3</v>
      </c>
      <c r="T93" s="136">
        <f t="shared" si="7"/>
        <v>2.7605967831665357E-3</v>
      </c>
      <c r="U93" s="136">
        <f t="shared" si="8"/>
        <v>7.6761269153465372E-2</v>
      </c>
    </row>
    <row r="94" spans="12:21" x14ac:dyDescent="0.3">
      <c r="L94" s="15">
        <v>37772</v>
      </c>
      <c r="M94" s="16">
        <v>121.80547819727001</v>
      </c>
      <c r="N94" s="124">
        <f t="shared" si="3"/>
        <v>1.2783243642814357E-2</v>
      </c>
      <c r="O94" s="124">
        <f t="shared" si="4"/>
        <v>3.676797910886398E-2</v>
      </c>
      <c r="P94" s="124">
        <f t="shared" si="5"/>
        <v>0.11487347340942144</v>
      </c>
      <c r="Q94" s="17">
        <v>37756.5</v>
      </c>
      <c r="R94" s="18">
        <v>109.391099900705</v>
      </c>
      <c r="S94" s="135">
        <f t="shared" si="6"/>
        <v>5.0447091042811198E-3</v>
      </c>
      <c r="T94" s="136">
        <f t="shared" si="7"/>
        <v>-1.1517060895681608E-3</v>
      </c>
      <c r="U94" s="136">
        <f t="shared" si="8"/>
        <v>8.458845393197767E-2</v>
      </c>
    </row>
    <row r="95" spans="12:21" x14ac:dyDescent="0.3">
      <c r="L95" s="15">
        <v>37802</v>
      </c>
      <c r="M95" s="16">
        <v>122.599446884755</v>
      </c>
      <c r="N95" s="124">
        <f t="shared" si="3"/>
        <v>6.5183331590317195E-3</v>
      </c>
      <c r="O95" s="124">
        <f t="shared" si="4"/>
        <v>3.4742260946115655E-2</v>
      </c>
      <c r="P95" s="124">
        <f t="shared" si="5"/>
        <v>0.1175991266479508</v>
      </c>
      <c r="Q95" s="17">
        <v>37787</v>
      </c>
      <c r="R95" s="18">
        <v>109.780270844035</v>
      </c>
      <c r="S95" s="135">
        <f t="shared" si="6"/>
        <v>3.5576106619574777E-3</v>
      </c>
      <c r="T95" s="136">
        <f t="shared" si="7"/>
        <v>9.3161345212866564E-4</v>
      </c>
      <c r="U95" s="136">
        <f t="shared" si="8"/>
        <v>8.7596015127294535E-2</v>
      </c>
    </row>
    <row r="96" spans="12:21" x14ac:dyDescent="0.3">
      <c r="L96" s="15">
        <v>37833</v>
      </c>
      <c r="M96" s="16">
        <v>123.54457208364001</v>
      </c>
      <c r="N96" s="124">
        <f t="shared" ref="N96:N159" si="9">M96/M95-1</f>
        <v>7.7090494525104969E-3</v>
      </c>
      <c r="O96" s="124">
        <f t="shared" si="4"/>
        <v>2.7243390865294925E-2</v>
      </c>
      <c r="P96" s="124">
        <f t="shared" si="5"/>
        <v>0.11661625786298102</v>
      </c>
      <c r="Q96" s="17">
        <v>37817.5</v>
      </c>
      <c r="R96" s="18">
        <v>110.412910156317</v>
      </c>
      <c r="S96" s="135">
        <f t="shared" si="6"/>
        <v>5.7627778417561615E-3</v>
      </c>
      <c r="T96" s="136">
        <f t="shared" si="7"/>
        <v>1.4432721401840043E-2</v>
      </c>
      <c r="U96" s="136">
        <f t="shared" si="8"/>
        <v>9.1329448141690639E-2</v>
      </c>
    </row>
    <row r="97" spans="12:21" x14ac:dyDescent="0.3">
      <c r="L97" s="15">
        <v>37864</v>
      </c>
      <c r="M97" s="16">
        <v>124.85205594771</v>
      </c>
      <c r="N97" s="124">
        <f t="shared" si="9"/>
        <v>1.0583094360348211E-2</v>
      </c>
      <c r="O97" s="124">
        <f t="shared" si="4"/>
        <v>2.5011828659347479E-2</v>
      </c>
      <c r="P97" s="124">
        <f t="shared" si="5"/>
        <v>0.11706011661480997</v>
      </c>
      <c r="Q97" s="17">
        <v>37848.5</v>
      </c>
      <c r="R97" s="18">
        <v>108.794950619701</v>
      </c>
      <c r="S97" s="135">
        <f t="shared" si="6"/>
        <v>-1.4653716982238496E-2</v>
      </c>
      <c r="T97" s="136">
        <f t="shared" si="7"/>
        <v>-5.449705520331416E-3</v>
      </c>
      <c r="U97" s="136">
        <f t="shared" si="8"/>
        <v>7.3060854159364474E-2</v>
      </c>
    </row>
    <row r="98" spans="12:21" x14ac:dyDescent="0.3">
      <c r="L98" s="15">
        <v>37894</v>
      </c>
      <c r="M98" s="16">
        <v>126.577246230873</v>
      </c>
      <c r="N98" s="124">
        <f t="shared" si="9"/>
        <v>1.38178764463881E-2</v>
      </c>
      <c r="O98" s="124">
        <f t="shared" ref="O98:O161" si="10">M98/M95-1</f>
        <v>3.244549177988687E-2</v>
      </c>
      <c r="P98" s="124">
        <f t="shared" si="5"/>
        <v>0.11720239868942994</v>
      </c>
      <c r="Q98" s="17">
        <v>37879</v>
      </c>
      <c r="R98" s="18">
        <v>107.601869111135</v>
      </c>
      <c r="S98" s="135">
        <f t="shared" si="6"/>
        <v>-1.0966331633684767E-2</v>
      </c>
      <c r="T98" s="136">
        <f t="shared" si="7"/>
        <v>-1.9843289838434197E-2</v>
      </c>
      <c r="U98" s="136">
        <f t="shared" si="8"/>
        <v>5.9094367764157107E-2</v>
      </c>
    </row>
    <row r="99" spans="12:21" x14ac:dyDescent="0.3">
      <c r="L99" s="15">
        <v>37925</v>
      </c>
      <c r="M99" s="16">
        <v>127.637218863024</v>
      </c>
      <c r="N99" s="124">
        <f t="shared" si="9"/>
        <v>8.3741167051276655E-3</v>
      </c>
      <c r="O99" s="124">
        <f t="shared" si="10"/>
        <v>3.3126884575821469E-2</v>
      </c>
      <c r="P99" s="124">
        <f t="shared" si="5"/>
        <v>0.10902128380829113</v>
      </c>
      <c r="Q99" s="17">
        <v>37909.5</v>
      </c>
      <c r="R99" s="18">
        <v>107.02676457582</v>
      </c>
      <c r="S99" s="135">
        <f t="shared" si="6"/>
        <v>-5.3447448456589441E-3</v>
      </c>
      <c r="T99" s="136">
        <f t="shared" si="7"/>
        <v>-3.0668022205945555E-2</v>
      </c>
      <c r="U99" s="136">
        <f t="shared" si="8"/>
        <v>4.6300089868062555E-2</v>
      </c>
    </row>
    <row r="100" spans="12:21" x14ac:dyDescent="0.3">
      <c r="L100" s="15">
        <v>37955</v>
      </c>
      <c r="M100" s="16">
        <v>127.984568071773</v>
      </c>
      <c r="N100" s="124">
        <f t="shared" si="9"/>
        <v>2.7213787000621714E-3</v>
      </c>
      <c r="O100" s="124">
        <f t="shared" si="10"/>
        <v>2.5089792076591344E-2</v>
      </c>
      <c r="P100" s="124">
        <f t="shared" si="5"/>
        <v>9.535421259236565E-2</v>
      </c>
      <c r="Q100" s="17">
        <v>37940</v>
      </c>
      <c r="R100" s="18">
        <v>107.77509335443401</v>
      </c>
      <c r="S100" s="135">
        <f t="shared" si="6"/>
        <v>6.9919779559801665E-3</v>
      </c>
      <c r="T100" s="136">
        <f t="shared" si="7"/>
        <v>-9.3741231505491962E-3</v>
      </c>
      <c r="U100" s="136">
        <f t="shared" si="8"/>
        <v>3.7068274205322993E-2</v>
      </c>
    </row>
    <row r="101" spans="12:21" x14ac:dyDescent="0.3">
      <c r="L101" s="15">
        <v>37986</v>
      </c>
      <c r="M101" s="16">
        <v>128.46101241851301</v>
      </c>
      <c r="N101" s="124">
        <f t="shared" si="9"/>
        <v>3.7226702712536142E-3</v>
      </c>
      <c r="O101" s="124">
        <f t="shared" si="10"/>
        <v>1.488234452663062E-2</v>
      </c>
      <c r="P101" s="124">
        <f t="shared" si="5"/>
        <v>9.0445669730381484E-2</v>
      </c>
      <c r="Q101" s="17">
        <v>37970.5</v>
      </c>
      <c r="R101" s="18">
        <v>109.143559457412</v>
      </c>
      <c r="S101" s="135">
        <f t="shared" si="6"/>
        <v>1.2697424426973969E-2</v>
      </c>
      <c r="T101" s="136">
        <f t="shared" si="7"/>
        <v>1.4327728310041588E-2</v>
      </c>
      <c r="U101" s="136">
        <f t="shared" si="8"/>
        <v>2.8717136474492255E-2</v>
      </c>
    </row>
    <row r="102" spans="12:21" x14ac:dyDescent="0.3">
      <c r="L102" s="15">
        <v>38017</v>
      </c>
      <c r="M102" s="16">
        <v>129.615496865794</v>
      </c>
      <c r="N102" s="124">
        <f t="shared" si="9"/>
        <v>8.9870414808799204E-3</v>
      </c>
      <c r="O102" s="124">
        <f t="shared" si="10"/>
        <v>1.5499225229069102E-2</v>
      </c>
      <c r="P102" s="124">
        <f t="shared" si="5"/>
        <v>0.10189710079081071</v>
      </c>
      <c r="Q102" s="17">
        <v>38001.5</v>
      </c>
      <c r="R102" s="18">
        <v>109.959085894607</v>
      </c>
      <c r="S102" s="135">
        <f t="shared" si="6"/>
        <v>7.4720527830431926E-3</v>
      </c>
      <c r="T102" s="136">
        <f t="shared" si="7"/>
        <v>2.739801890124105E-2</v>
      </c>
      <c r="U102" s="136">
        <f t="shared" si="8"/>
        <v>1.3052082214849214E-2</v>
      </c>
    </row>
    <row r="103" spans="12:21" x14ac:dyDescent="0.3">
      <c r="L103" s="15">
        <v>38046</v>
      </c>
      <c r="M103" s="16">
        <v>132.14197507363201</v>
      </c>
      <c r="N103" s="124">
        <f t="shared" si="9"/>
        <v>1.9492099856346368E-2</v>
      </c>
      <c r="O103" s="124">
        <f t="shared" si="10"/>
        <v>3.2483658494886436E-2</v>
      </c>
      <c r="P103" s="124">
        <f t="shared" si="5"/>
        <v>0.12474882476684779</v>
      </c>
      <c r="Q103" s="17">
        <v>38031.5</v>
      </c>
      <c r="R103" s="18">
        <v>112.846185452729</v>
      </c>
      <c r="S103" s="135">
        <f t="shared" si="6"/>
        <v>2.6256125490977666E-2</v>
      </c>
      <c r="T103" s="136">
        <f t="shared" si="7"/>
        <v>4.7052541922816715E-2</v>
      </c>
      <c r="U103" s="136">
        <f t="shared" si="8"/>
        <v>3.0396621992756057E-2</v>
      </c>
    </row>
    <row r="104" spans="12:21" x14ac:dyDescent="0.3">
      <c r="L104" s="15">
        <v>38077</v>
      </c>
      <c r="M104" s="16">
        <v>134.72858543855099</v>
      </c>
      <c r="N104" s="124">
        <f t="shared" si="9"/>
        <v>1.957447936946366E-2</v>
      </c>
      <c r="O104" s="124">
        <f t="shared" si="10"/>
        <v>4.8789690366279226E-2</v>
      </c>
      <c r="P104" s="124">
        <f t="shared" si="5"/>
        <v>0.13711248013871313</v>
      </c>
      <c r="Q104" s="17">
        <v>38061.5</v>
      </c>
      <c r="R104" s="18">
        <v>114.479931202329</v>
      </c>
      <c r="S104" s="135">
        <f t="shared" si="6"/>
        <v>1.4477633807873591E-2</v>
      </c>
      <c r="T104" s="136">
        <f t="shared" si="7"/>
        <v>4.8893143777295034E-2</v>
      </c>
      <c r="U104" s="136">
        <f t="shared" si="8"/>
        <v>4.3781194610361007E-2</v>
      </c>
    </row>
    <row r="105" spans="12:21" x14ac:dyDescent="0.3">
      <c r="L105" s="15">
        <v>38107</v>
      </c>
      <c r="M105" s="16">
        <v>137.32949773238701</v>
      </c>
      <c r="N105" s="124">
        <f t="shared" si="9"/>
        <v>1.9304828929732176E-2</v>
      </c>
      <c r="O105" s="124">
        <f t="shared" si="10"/>
        <v>5.9514495204074258E-2</v>
      </c>
      <c r="P105" s="124">
        <f t="shared" si="5"/>
        <v>0.14186173084916875</v>
      </c>
      <c r="Q105" s="17">
        <v>38092</v>
      </c>
      <c r="R105" s="18">
        <v>116.907224913332</v>
      </c>
      <c r="S105" s="135">
        <f t="shared" si="6"/>
        <v>2.1202787995330485E-2</v>
      </c>
      <c r="T105" s="136">
        <f t="shared" si="7"/>
        <v>6.3188402869996718E-2</v>
      </c>
      <c r="U105" s="136">
        <f t="shared" si="8"/>
        <v>7.4100068121275786E-2</v>
      </c>
    </row>
    <row r="106" spans="12:21" x14ac:dyDescent="0.3">
      <c r="L106" s="15">
        <v>38138</v>
      </c>
      <c r="M106" s="16">
        <v>138.788770022363</v>
      </c>
      <c r="N106" s="124">
        <f t="shared" si="9"/>
        <v>1.0626065878575286E-2</v>
      </c>
      <c r="O106" s="124">
        <f t="shared" si="10"/>
        <v>5.0300405643454837E-2</v>
      </c>
      <c r="P106" s="124">
        <f t="shared" si="5"/>
        <v>0.13942962234906808</v>
      </c>
      <c r="Q106" s="17">
        <v>38122.5</v>
      </c>
      <c r="R106" s="18">
        <v>117.526526034113</v>
      </c>
      <c r="S106" s="135">
        <f t="shared" si="6"/>
        <v>5.2973725211604705E-3</v>
      </c>
      <c r="T106" s="136">
        <f t="shared" si="7"/>
        <v>4.1475399124984991E-2</v>
      </c>
      <c r="U106" s="136">
        <f t="shared" si="8"/>
        <v>7.4370091724030418E-2</v>
      </c>
    </row>
    <row r="107" spans="12:21" x14ac:dyDescent="0.3">
      <c r="L107" s="15">
        <v>38168</v>
      </c>
      <c r="M107" s="16">
        <v>140.89420664248499</v>
      </c>
      <c r="N107" s="124">
        <f t="shared" si="9"/>
        <v>1.5170079104979139E-2</v>
      </c>
      <c r="O107" s="124">
        <f t="shared" si="10"/>
        <v>4.5763274244025265E-2</v>
      </c>
      <c r="P107" s="124">
        <f t="shared" ref="P107:P170" si="11">M107/M95-1</f>
        <v>0.14922383601719913</v>
      </c>
      <c r="Q107" s="17">
        <v>38153</v>
      </c>
      <c r="R107" s="18">
        <v>119.936039665756</v>
      </c>
      <c r="S107" s="135">
        <f t="shared" si="6"/>
        <v>2.0501870624029195E-2</v>
      </c>
      <c r="T107" s="136">
        <f t="shared" si="7"/>
        <v>4.7659955820413602E-2</v>
      </c>
      <c r="U107" s="136">
        <f t="shared" si="8"/>
        <v>9.2509963253318173E-2</v>
      </c>
    </row>
    <row r="108" spans="12:21" x14ac:dyDescent="0.3">
      <c r="L108" s="15">
        <v>38199</v>
      </c>
      <c r="M108" s="16">
        <v>142.845838319309</v>
      </c>
      <c r="N108" s="124">
        <f t="shared" si="9"/>
        <v>1.3851752483877711E-2</v>
      </c>
      <c r="O108" s="124">
        <f t="shared" si="10"/>
        <v>4.0168650421132712E-2</v>
      </c>
      <c r="P108" s="124">
        <f t="shared" si="11"/>
        <v>0.15622917227478017</v>
      </c>
      <c r="Q108" s="17">
        <v>38183.5</v>
      </c>
      <c r="R108" s="18">
        <v>122.521162111023</v>
      </c>
      <c r="S108" s="135">
        <f t="shared" si="6"/>
        <v>2.1554175479458593E-2</v>
      </c>
      <c r="T108" s="136">
        <f t="shared" si="7"/>
        <v>4.8020446998488175E-2</v>
      </c>
      <c r="U108" s="136">
        <f t="shared" si="8"/>
        <v>0.10966337122682268</v>
      </c>
    </row>
    <row r="109" spans="12:21" x14ac:dyDescent="0.3">
      <c r="L109" s="15">
        <v>38230</v>
      </c>
      <c r="M109" s="16">
        <v>145.157226478296</v>
      </c>
      <c r="N109" s="124">
        <f t="shared" si="9"/>
        <v>1.6180997543801423E-2</v>
      </c>
      <c r="O109" s="124">
        <f t="shared" si="10"/>
        <v>4.5885963647540384E-2</v>
      </c>
      <c r="P109" s="124">
        <f t="shared" si="11"/>
        <v>0.16263384993107466</v>
      </c>
      <c r="Q109" s="17">
        <v>38214.5</v>
      </c>
      <c r="R109" s="18">
        <v>125.26775501022099</v>
      </c>
      <c r="S109" s="135">
        <f t="shared" si="6"/>
        <v>2.2417293893353341E-2</v>
      </c>
      <c r="T109" s="136">
        <f t="shared" si="7"/>
        <v>6.5867929882152954E-2</v>
      </c>
      <c r="U109" s="136">
        <f t="shared" si="8"/>
        <v>0.1514114790869443</v>
      </c>
    </row>
    <row r="110" spans="12:21" x14ac:dyDescent="0.3">
      <c r="L110" s="15">
        <v>38260</v>
      </c>
      <c r="M110" s="16">
        <v>146.08273896784101</v>
      </c>
      <c r="N110" s="124">
        <f t="shared" si="9"/>
        <v>6.3759312023188297E-3</v>
      </c>
      <c r="O110" s="124">
        <f t="shared" si="10"/>
        <v>3.6825732221352325E-2</v>
      </c>
      <c r="P110" s="124">
        <f t="shared" si="11"/>
        <v>0.15409951881391537</v>
      </c>
      <c r="Q110" s="17">
        <v>38245</v>
      </c>
      <c r="R110" s="18">
        <v>127.11073200237</v>
      </c>
      <c r="S110" s="135">
        <f t="shared" si="6"/>
        <v>1.4712301597475275E-2</v>
      </c>
      <c r="T110" s="136">
        <f t="shared" si="7"/>
        <v>5.9820987558108607E-2</v>
      </c>
      <c r="U110" s="136">
        <f t="shared" si="8"/>
        <v>0.18130598522489927</v>
      </c>
    </row>
    <row r="111" spans="12:21" x14ac:dyDescent="0.3">
      <c r="L111" s="15">
        <v>38291</v>
      </c>
      <c r="M111" s="16">
        <v>145.72621523727301</v>
      </c>
      <c r="N111" s="124">
        <f t="shared" si="9"/>
        <v>-2.4405602817078043E-3</v>
      </c>
      <c r="O111" s="124">
        <f t="shared" si="10"/>
        <v>2.0164234057175712E-2</v>
      </c>
      <c r="P111" s="124">
        <f t="shared" si="11"/>
        <v>0.14172195645896601</v>
      </c>
      <c r="Q111" s="17">
        <v>38275.5</v>
      </c>
      <c r="R111" s="18">
        <v>127.985334641764</v>
      </c>
      <c r="S111" s="135">
        <f t="shared" si="6"/>
        <v>6.8806356915456224E-3</v>
      </c>
      <c r="T111" s="136">
        <f t="shared" si="7"/>
        <v>4.4597785693459402E-2</v>
      </c>
      <c r="U111" s="136">
        <f t="shared" si="8"/>
        <v>0.19582550354585848</v>
      </c>
    </row>
    <row r="112" spans="12:21" x14ac:dyDescent="0.3">
      <c r="L112" s="15">
        <v>38321</v>
      </c>
      <c r="M112" s="16">
        <v>145.43552084696901</v>
      </c>
      <c r="N112" s="124">
        <f t="shared" si="9"/>
        <v>-1.9947981894039568E-3</v>
      </c>
      <c r="O112" s="124">
        <f t="shared" si="10"/>
        <v>1.9171926567129738E-3</v>
      </c>
      <c r="P112" s="124">
        <f t="shared" si="11"/>
        <v>0.13635200741865705</v>
      </c>
      <c r="Q112" s="17">
        <v>38306</v>
      </c>
      <c r="R112" s="18">
        <v>127.61903401579499</v>
      </c>
      <c r="S112" s="135">
        <f t="shared" si="6"/>
        <v>-2.8620515545338954E-3</v>
      </c>
      <c r="T112" s="136">
        <f t="shared" si="7"/>
        <v>1.8770025896785336E-2</v>
      </c>
      <c r="U112" s="136">
        <f t="shared" si="8"/>
        <v>0.18412362303506735</v>
      </c>
    </row>
    <row r="113" spans="12:21" x14ac:dyDescent="0.3">
      <c r="L113" s="15">
        <v>38352</v>
      </c>
      <c r="M113" s="16">
        <v>146.69098493787001</v>
      </c>
      <c r="N113" s="124">
        <f t="shared" si="9"/>
        <v>8.6324446984449299E-3</v>
      </c>
      <c r="O113" s="124">
        <f t="shared" si="10"/>
        <v>4.1637086922563515E-3</v>
      </c>
      <c r="P113" s="124">
        <f t="shared" si="11"/>
        <v>0.14191054683553017</v>
      </c>
      <c r="Q113" s="17">
        <v>38336.5</v>
      </c>
      <c r="R113" s="18">
        <v>127.164387151177</v>
      </c>
      <c r="S113" s="135">
        <f t="shared" si="6"/>
        <v>-3.5625317815971558E-3</v>
      </c>
      <c r="T113" s="136">
        <f t="shared" si="7"/>
        <v>4.2211344362330649E-4</v>
      </c>
      <c r="U113" s="136">
        <f t="shared" si="8"/>
        <v>0.16511123316256482</v>
      </c>
    </row>
    <row r="114" spans="12:21" x14ac:dyDescent="0.3">
      <c r="L114" s="15">
        <v>38383</v>
      </c>
      <c r="M114" s="16">
        <v>149.92682099743499</v>
      </c>
      <c r="N114" s="124">
        <f t="shared" si="9"/>
        <v>2.2058861087717707E-2</v>
      </c>
      <c r="O114" s="124">
        <f t="shared" si="10"/>
        <v>2.8825326680738339E-2</v>
      </c>
      <c r="P114" s="124">
        <f t="shared" si="11"/>
        <v>0.15670444215996526</v>
      </c>
      <c r="Q114" s="17">
        <v>38367.5</v>
      </c>
      <c r="R114" s="18">
        <v>127.183279256565</v>
      </c>
      <c r="S114" s="135">
        <f t="shared" si="6"/>
        <v>1.4856443546218401E-4</v>
      </c>
      <c r="T114" s="136">
        <f t="shared" si="7"/>
        <v>-6.2667757008565417E-3</v>
      </c>
      <c r="U114" s="136">
        <f t="shared" si="8"/>
        <v>0.15664183838766133</v>
      </c>
    </row>
    <row r="115" spans="12:21" x14ac:dyDescent="0.3">
      <c r="L115" s="15">
        <v>38411</v>
      </c>
      <c r="M115" s="16">
        <v>153.72924497460301</v>
      </c>
      <c r="N115" s="124">
        <f t="shared" si="9"/>
        <v>2.5361866221608631E-2</v>
      </c>
      <c r="O115" s="124">
        <f t="shared" si="10"/>
        <v>5.702681215245109E-2</v>
      </c>
      <c r="P115" s="124">
        <f t="shared" si="11"/>
        <v>0.16336421405039658</v>
      </c>
      <c r="Q115" s="17">
        <v>38397</v>
      </c>
      <c r="R115" s="18">
        <v>130.060842720533</v>
      </c>
      <c r="S115" s="135">
        <f t="shared" si="6"/>
        <v>2.2625328429872749E-2</v>
      </c>
      <c r="T115" s="136">
        <f t="shared" si="7"/>
        <v>1.9133577710953364E-2</v>
      </c>
      <c r="U115" s="136">
        <f t="shared" si="8"/>
        <v>0.15254974901225338</v>
      </c>
    </row>
    <row r="116" spans="12:21" x14ac:dyDescent="0.3">
      <c r="L116" s="15">
        <v>38442</v>
      </c>
      <c r="M116" s="16">
        <v>157.09142075988399</v>
      </c>
      <c r="N116" s="124">
        <f t="shared" si="9"/>
        <v>2.1870762364288199E-2</v>
      </c>
      <c r="O116" s="124">
        <f t="shared" si="10"/>
        <v>7.090030669859515E-2</v>
      </c>
      <c r="P116" s="124">
        <f t="shared" si="11"/>
        <v>0.16598433991227912</v>
      </c>
      <c r="Q116" s="17">
        <v>38426.5</v>
      </c>
      <c r="R116" s="18">
        <v>132.61966789501599</v>
      </c>
      <c r="S116" s="135">
        <f t="shared" si="6"/>
        <v>1.9674062699879924E-2</v>
      </c>
      <c r="T116" s="136">
        <f t="shared" si="7"/>
        <v>4.2899438011316793E-2</v>
      </c>
      <c r="U116" s="136">
        <f t="shared" si="8"/>
        <v>0.15845342063166745</v>
      </c>
    </row>
    <row r="117" spans="12:21" x14ac:dyDescent="0.3">
      <c r="L117" s="15">
        <v>38472</v>
      </c>
      <c r="M117" s="16">
        <v>159.20591985565699</v>
      </c>
      <c r="N117" s="124">
        <f t="shared" si="9"/>
        <v>1.3460309197948161E-2</v>
      </c>
      <c r="O117" s="124">
        <f t="shared" si="10"/>
        <v>6.189085312747844E-2</v>
      </c>
      <c r="P117" s="124">
        <f t="shared" si="11"/>
        <v>0.15929878492602079</v>
      </c>
      <c r="Q117" s="17">
        <v>38457</v>
      </c>
      <c r="R117" s="18">
        <v>134.60612843313999</v>
      </c>
      <c r="S117" s="135">
        <f t="shared" si="6"/>
        <v>1.4978626998949363E-2</v>
      </c>
      <c r="T117" s="136">
        <f t="shared" si="7"/>
        <v>5.8363404528994467E-2</v>
      </c>
      <c r="U117" s="136">
        <f t="shared" si="8"/>
        <v>0.15139272643695789</v>
      </c>
    </row>
    <row r="118" spans="12:21" x14ac:dyDescent="0.3">
      <c r="L118" s="15">
        <v>38503</v>
      </c>
      <c r="M118" s="16">
        <v>160.84995406546599</v>
      </c>
      <c r="N118" s="124">
        <f t="shared" si="9"/>
        <v>1.0326464061760854E-2</v>
      </c>
      <c r="O118" s="124">
        <f t="shared" si="10"/>
        <v>4.6319807867652996E-2</v>
      </c>
      <c r="P118" s="124">
        <f t="shared" si="11"/>
        <v>0.15895510882867736</v>
      </c>
      <c r="Q118" s="17">
        <v>38487.5</v>
      </c>
      <c r="R118" s="18">
        <v>134.679649052803</v>
      </c>
      <c r="S118" s="135">
        <f t="shared" si="6"/>
        <v>5.4619073082950997E-4</v>
      </c>
      <c r="T118" s="136">
        <f t="shared" si="7"/>
        <v>3.5512658811496456E-2</v>
      </c>
      <c r="U118" s="136">
        <f t="shared" si="8"/>
        <v>0.14595107672723318</v>
      </c>
    </row>
    <row r="119" spans="12:21" x14ac:dyDescent="0.3">
      <c r="L119" s="15">
        <v>38533</v>
      </c>
      <c r="M119" s="16">
        <v>162.30339284274501</v>
      </c>
      <c r="N119" s="124">
        <f t="shared" si="9"/>
        <v>9.0359912486357441E-3</v>
      </c>
      <c r="O119" s="124">
        <f t="shared" si="10"/>
        <v>3.3177954961828071E-2</v>
      </c>
      <c r="P119" s="124">
        <f t="shared" si="11"/>
        <v>0.15195221088532906</v>
      </c>
      <c r="Q119" s="17">
        <v>38518</v>
      </c>
      <c r="R119" s="18">
        <v>135.60622450199301</v>
      </c>
      <c r="S119" s="135">
        <f t="shared" si="6"/>
        <v>6.8798475174727258E-3</v>
      </c>
      <c r="T119" s="136">
        <f t="shared" si="7"/>
        <v>2.2519711098516915E-2</v>
      </c>
      <c r="U119" s="136">
        <f t="shared" si="8"/>
        <v>0.13065451285458063</v>
      </c>
    </row>
    <row r="120" spans="12:21" x14ac:dyDescent="0.3">
      <c r="L120" s="15">
        <v>38564</v>
      </c>
      <c r="M120" s="16">
        <v>164.04992009679199</v>
      </c>
      <c r="N120" s="124">
        <f t="shared" si="9"/>
        <v>1.0760879507547783E-2</v>
      </c>
      <c r="O120" s="124">
        <f t="shared" si="10"/>
        <v>3.0426005801334366E-2</v>
      </c>
      <c r="P120" s="124">
        <f t="shared" si="11"/>
        <v>0.14844031878677955</v>
      </c>
      <c r="Q120" s="17">
        <v>38548.5</v>
      </c>
      <c r="R120" s="18">
        <v>137.535744476281</v>
      </c>
      <c r="S120" s="135">
        <f t="shared" si="6"/>
        <v>1.4228845182985062E-2</v>
      </c>
      <c r="T120" s="136">
        <f t="shared" si="7"/>
        <v>2.1764358556647601E-2</v>
      </c>
      <c r="U120" s="136">
        <f t="shared" si="8"/>
        <v>0.12254684910393254</v>
      </c>
    </row>
    <row r="121" spans="12:21" x14ac:dyDescent="0.3">
      <c r="L121" s="15">
        <v>38595</v>
      </c>
      <c r="M121" s="16">
        <v>166.24749005491699</v>
      </c>
      <c r="N121" s="124">
        <f t="shared" si="9"/>
        <v>1.3395739277583418E-2</v>
      </c>
      <c r="O121" s="124">
        <f t="shared" si="10"/>
        <v>3.3556341503549358E-2</v>
      </c>
      <c r="P121" s="124">
        <f t="shared" si="11"/>
        <v>0.14529254993566876</v>
      </c>
      <c r="Q121" s="17">
        <v>38579.5</v>
      </c>
      <c r="R121" s="18">
        <v>139.897645021736</v>
      </c>
      <c r="S121" s="135">
        <f t="shared" si="6"/>
        <v>1.7172994223783933E-2</v>
      </c>
      <c r="T121" s="136">
        <f t="shared" si="7"/>
        <v>3.8743759770915487E-2</v>
      </c>
      <c r="U121" s="136">
        <f t="shared" si="8"/>
        <v>0.11678895347267382</v>
      </c>
    </row>
    <row r="122" spans="12:21" x14ac:dyDescent="0.3">
      <c r="L122" s="15">
        <v>38625</v>
      </c>
      <c r="M122" s="16">
        <v>168.025895044858</v>
      </c>
      <c r="N122" s="124">
        <f t="shared" si="9"/>
        <v>1.0697334373911627E-2</v>
      </c>
      <c r="O122" s="124">
        <f t="shared" si="10"/>
        <v>3.525805654387959E-2</v>
      </c>
      <c r="P122" s="124">
        <f t="shared" si="11"/>
        <v>0.15021046450838793</v>
      </c>
      <c r="Q122" s="17">
        <v>38610</v>
      </c>
      <c r="R122" s="18">
        <v>142.497437732576</v>
      </c>
      <c r="S122" s="135">
        <f t="shared" si="6"/>
        <v>1.8583534486488862E-2</v>
      </c>
      <c r="T122" s="136">
        <f t="shared" si="7"/>
        <v>5.0817823856468491E-2</v>
      </c>
      <c r="U122" s="136">
        <f t="shared" si="8"/>
        <v>0.12104961939735448</v>
      </c>
    </row>
    <row r="123" spans="12:21" x14ac:dyDescent="0.3">
      <c r="L123" s="15">
        <v>38656</v>
      </c>
      <c r="M123" s="16">
        <v>169.23379573947099</v>
      </c>
      <c r="N123" s="124">
        <f t="shared" si="9"/>
        <v>7.1887770292222708E-3</v>
      </c>
      <c r="O123" s="124">
        <f t="shared" si="10"/>
        <v>3.1599379259803495E-2</v>
      </c>
      <c r="P123" s="124">
        <f t="shared" si="11"/>
        <v>0.16131332625308836</v>
      </c>
      <c r="Q123" s="17">
        <v>38640.5</v>
      </c>
      <c r="R123" s="18">
        <v>145.28362649460701</v>
      </c>
      <c r="S123" s="135">
        <f t="shared" si="6"/>
        <v>1.9552553409836193E-2</v>
      </c>
      <c r="T123" s="136">
        <f t="shared" si="7"/>
        <v>5.6333588390632405E-2</v>
      </c>
      <c r="U123" s="136">
        <f t="shared" si="8"/>
        <v>0.13515839061765633</v>
      </c>
    </row>
    <row r="124" spans="12:21" x14ac:dyDescent="0.3">
      <c r="L124" s="15">
        <v>38686</v>
      </c>
      <c r="M124" s="16">
        <v>169.12665455132901</v>
      </c>
      <c r="N124" s="124">
        <f t="shared" si="9"/>
        <v>-6.3309569860925397E-4</v>
      </c>
      <c r="O124" s="124">
        <f t="shared" si="10"/>
        <v>1.7318544150416448E-2</v>
      </c>
      <c r="P124" s="124">
        <f t="shared" si="11"/>
        <v>0.16289785030775539</v>
      </c>
      <c r="Q124" s="17">
        <v>38671</v>
      </c>
      <c r="R124" s="18">
        <v>147.28301643231001</v>
      </c>
      <c r="S124" s="135">
        <f t="shared" si="6"/>
        <v>1.3761977078519783E-2</v>
      </c>
      <c r="T124" s="136">
        <f t="shared" si="7"/>
        <v>5.27912489836877E-2</v>
      </c>
      <c r="U124" s="136">
        <f t="shared" si="8"/>
        <v>0.15408346073267776</v>
      </c>
    </row>
    <row r="125" spans="12:21" x14ac:dyDescent="0.3">
      <c r="L125" s="15">
        <v>38717</v>
      </c>
      <c r="M125" s="16">
        <v>170.66974448294701</v>
      </c>
      <c r="N125" s="124">
        <f t="shared" si="9"/>
        <v>9.1238719036430549E-3</v>
      </c>
      <c r="O125" s="124">
        <f t="shared" si="10"/>
        <v>1.5734773722724027E-2</v>
      </c>
      <c r="P125" s="124">
        <f t="shared" si="11"/>
        <v>0.1634644389035429</v>
      </c>
      <c r="Q125" s="17">
        <v>38701.5</v>
      </c>
      <c r="R125" s="18">
        <v>147.79278688724801</v>
      </c>
      <c r="S125" s="135">
        <f t="shared" si="6"/>
        <v>3.461162510697946E-3</v>
      </c>
      <c r="T125" s="136">
        <f t="shared" si="7"/>
        <v>3.7161013130704523E-2</v>
      </c>
      <c r="U125" s="136">
        <f t="shared" si="8"/>
        <v>0.16221837102511527</v>
      </c>
    </row>
    <row r="126" spans="12:21" x14ac:dyDescent="0.3">
      <c r="L126" s="15">
        <v>38748</v>
      </c>
      <c r="M126" s="16">
        <v>172.36036971693201</v>
      </c>
      <c r="N126" s="124">
        <f t="shared" si="9"/>
        <v>9.9058285878779184E-3</v>
      </c>
      <c r="O126" s="124">
        <f t="shared" si="10"/>
        <v>1.8474879463640237E-2</v>
      </c>
      <c r="P126" s="124">
        <f t="shared" si="11"/>
        <v>0.14962998995277044</v>
      </c>
      <c r="Q126" s="17">
        <v>38732.5</v>
      </c>
      <c r="R126" s="18">
        <v>147.39216570127101</v>
      </c>
      <c r="S126" s="135">
        <f t="shared" si="6"/>
        <v>-2.7106951185826844E-3</v>
      </c>
      <c r="T126" s="136">
        <f t="shared" si="7"/>
        <v>1.4513261112340636E-2</v>
      </c>
      <c r="U126" s="136">
        <f t="shared" si="8"/>
        <v>0.15889578066263654</v>
      </c>
    </row>
    <row r="127" spans="12:21" x14ac:dyDescent="0.3">
      <c r="L127" s="15">
        <v>38776</v>
      </c>
      <c r="M127" s="16">
        <v>175.182938695096</v>
      </c>
      <c r="N127" s="124">
        <f t="shared" si="9"/>
        <v>1.6375974261365833E-2</v>
      </c>
      <c r="O127" s="124">
        <f t="shared" si="10"/>
        <v>3.5809164202020849E-2</v>
      </c>
      <c r="P127" s="124">
        <f t="shared" si="11"/>
        <v>0.13955505814158697</v>
      </c>
      <c r="Q127" s="17">
        <v>38762</v>
      </c>
      <c r="R127" s="18">
        <v>148.20727663135901</v>
      </c>
      <c r="S127" s="135">
        <f t="shared" si="6"/>
        <v>5.5302188295409671E-3</v>
      </c>
      <c r="T127" s="136">
        <f t="shared" si="7"/>
        <v>6.2754024288589338E-3</v>
      </c>
      <c r="U127" s="136">
        <f t="shared" si="8"/>
        <v>0.13952265363848193</v>
      </c>
    </row>
    <row r="128" spans="12:21" x14ac:dyDescent="0.3">
      <c r="L128" s="15">
        <v>38807</v>
      </c>
      <c r="M128" s="16">
        <v>175.89874624131099</v>
      </c>
      <c r="N128" s="124">
        <f t="shared" si="9"/>
        <v>4.0860574183017029E-3</v>
      </c>
      <c r="O128" s="124">
        <f t="shared" si="10"/>
        <v>3.0638129647439838E-2</v>
      </c>
      <c r="P128" s="124">
        <f t="shared" si="11"/>
        <v>0.11972216808818748</v>
      </c>
      <c r="Q128" s="17">
        <v>38791.5</v>
      </c>
      <c r="R128" s="18">
        <v>150.17243054854001</v>
      </c>
      <c r="S128" s="135">
        <f t="shared" si="6"/>
        <v>1.3259496846899088E-2</v>
      </c>
      <c r="T128" s="136">
        <f t="shared" si="7"/>
        <v>1.6101216516794192E-2</v>
      </c>
      <c r="U128" s="136">
        <f t="shared" si="8"/>
        <v>0.1323541442391416</v>
      </c>
    </row>
    <row r="129" spans="12:21" x14ac:dyDescent="0.3">
      <c r="L129" s="15">
        <v>38837</v>
      </c>
      <c r="M129" s="16">
        <v>177.10671100661099</v>
      </c>
      <c r="N129" s="124">
        <f t="shared" si="9"/>
        <v>6.8673870116324753E-3</v>
      </c>
      <c r="O129" s="124">
        <f t="shared" si="10"/>
        <v>2.7537312071643338E-2</v>
      </c>
      <c r="P129" s="124">
        <f t="shared" si="11"/>
        <v>0.11243797446215353</v>
      </c>
      <c r="Q129" s="17">
        <v>38822</v>
      </c>
      <c r="R129" s="18">
        <v>152.107333092788</v>
      </c>
      <c r="S129" s="135">
        <f t="shared" si="6"/>
        <v>1.2884539040756815E-2</v>
      </c>
      <c r="T129" s="136">
        <f t="shared" si="7"/>
        <v>3.1990624257964395E-2</v>
      </c>
      <c r="U129" s="136">
        <f t="shared" si="8"/>
        <v>0.13001788895771571</v>
      </c>
    </row>
    <row r="130" spans="12:21" x14ac:dyDescent="0.3">
      <c r="L130" s="15">
        <v>38868</v>
      </c>
      <c r="M130" s="16">
        <v>177.546297073316</v>
      </c>
      <c r="N130" s="124">
        <f t="shared" si="9"/>
        <v>2.4820407098440356E-3</v>
      </c>
      <c r="O130" s="124">
        <f t="shared" si="10"/>
        <v>1.3490802219806364E-2</v>
      </c>
      <c r="P130" s="124">
        <f t="shared" si="11"/>
        <v>0.10380073220943897</v>
      </c>
      <c r="Q130" s="17">
        <v>38852.5</v>
      </c>
      <c r="R130" s="18">
        <v>153.23170982551099</v>
      </c>
      <c r="S130" s="135">
        <f t="shared" si="6"/>
        <v>7.3919955722128172E-3</v>
      </c>
      <c r="T130" s="136">
        <f t="shared" si="7"/>
        <v>3.3901393429213389E-2</v>
      </c>
      <c r="U130" s="136">
        <f t="shared" si="8"/>
        <v>0.13774954793232652</v>
      </c>
    </row>
    <row r="131" spans="12:21" x14ac:dyDescent="0.3">
      <c r="L131" s="15">
        <v>38898</v>
      </c>
      <c r="M131" s="16">
        <v>179.17782733853099</v>
      </c>
      <c r="N131" s="124">
        <f t="shared" si="9"/>
        <v>9.1893229659487652E-3</v>
      </c>
      <c r="O131" s="124">
        <f t="shared" si="10"/>
        <v>1.864186736568052E-2</v>
      </c>
      <c r="P131" s="124">
        <f t="shared" si="11"/>
        <v>0.10396846424606498</v>
      </c>
      <c r="Q131" s="17">
        <v>38883</v>
      </c>
      <c r="R131" s="18">
        <v>154.19909642655401</v>
      </c>
      <c r="S131" s="135">
        <f t="shared" si="6"/>
        <v>6.3132272174251103E-3</v>
      </c>
      <c r="T131" s="136">
        <f t="shared" si="7"/>
        <v>2.6813615943390268E-2</v>
      </c>
      <c r="U131" s="136">
        <f t="shared" si="8"/>
        <v>0.13710928088177643</v>
      </c>
    </row>
    <row r="132" spans="12:21" x14ac:dyDescent="0.3">
      <c r="L132" s="15">
        <v>38929</v>
      </c>
      <c r="M132" s="16">
        <v>178.829841290849</v>
      </c>
      <c r="N132" s="124">
        <f t="shared" si="9"/>
        <v>-1.9421267287972332E-3</v>
      </c>
      <c r="O132" s="124">
        <f t="shared" si="10"/>
        <v>9.7293336567787492E-3</v>
      </c>
      <c r="P132" s="124">
        <f t="shared" si="11"/>
        <v>9.0094046893388402E-2</v>
      </c>
      <c r="Q132" s="17">
        <v>38913.5</v>
      </c>
      <c r="R132" s="18">
        <v>155.80425883389</v>
      </c>
      <c r="S132" s="135">
        <f t="shared" si="6"/>
        <v>1.0409674534640034E-2</v>
      </c>
      <c r="T132" s="136">
        <f t="shared" si="7"/>
        <v>2.4304717372480855E-2</v>
      </c>
      <c r="U132" s="136">
        <f t="shared" si="8"/>
        <v>0.13282739281466971</v>
      </c>
    </row>
    <row r="133" spans="12:21" x14ac:dyDescent="0.3">
      <c r="L133" s="15">
        <v>38960</v>
      </c>
      <c r="M133" s="16">
        <v>178.110385251905</v>
      </c>
      <c r="N133" s="124">
        <f t="shared" si="9"/>
        <v>-4.0231318987410392E-3</v>
      </c>
      <c r="O133" s="124">
        <f t="shared" si="10"/>
        <v>3.1771328824508061E-3</v>
      </c>
      <c r="P133" s="124">
        <f t="shared" si="11"/>
        <v>7.1356837887112112E-2</v>
      </c>
      <c r="Q133" s="17">
        <v>38944.5</v>
      </c>
      <c r="R133" s="18">
        <v>156.88171493578</v>
      </c>
      <c r="S133" s="135">
        <f t="shared" si="6"/>
        <v>6.9154470484578123E-3</v>
      </c>
      <c r="T133" s="136">
        <f t="shared" si="7"/>
        <v>2.3820168256461827E-2</v>
      </c>
      <c r="U133" s="136">
        <f t="shared" si="8"/>
        <v>0.12140354407971032</v>
      </c>
    </row>
    <row r="134" spans="12:21" x14ac:dyDescent="0.3">
      <c r="L134" s="15">
        <v>38990</v>
      </c>
      <c r="M134" s="16">
        <v>176.270770984097</v>
      </c>
      <c r="N134" s="124">
        <f t="shared" si="9"/>
        <v>-1.0328506477632948E-2</v>
      </c>
      <c r="O134" s="124">
        <f t="shared" si="10"/>
        <v>-1.6224420161884856E-2</v>
      </c>
      <c r="P134" s="124">
        <f t="shared" si="11"/>
        <v>4.9069079126392134E-2</v>
      </c>
      <c r="Q134" s="17">
        <v>38975</v>
      </c>
      <c r="R134" s="18">
        <v>156.85719110483501</v>
      </c>
      <c r="S134" s="135">
        <f t="shared" si="6"/>
        <v>-1.5632051800951174E-4</v>
      </c>
      <c r="T134" s="136">
        <f t="shared" si="7"/>
        <v>1.7238069093012287E-2</v>
      </c>
      <c r="U134" s="136">
        <f t="shared" si="8"/>
        <v>0.10077201106736999</v>
      </c>
    </row>
    <row r="135" spans="12:21" x14ac:dyDescent="0.3">
      <c r="L135" s="15">
        <v>39021</v>
      </c>
      <c r="M135" s="16">
        <v>175.10739537873201</v>
      </c>
      <c r="N135" s="124">
        <f t="shared" si="9"/>
        <v>-6.5999348551664117E-3</v>
      </c>
      <c r="O135" s="124">
        <f t="shared" si="10"/>
        <v>-2.081557465603745E-2</v>
      </c>
      <c r="P135" s="124">
        <f t="shared" si="11"/>
        <v>3.4707013534714948E-2</v>
      </c>
      <c r="Q135" s="17">
        <v>39005.5</v>
      </c>
      <c r="R135" s="18">
        <v>158.16035512858301</v>
      </c>
      <c r="S135" s="135">
        <f t="shared" si="6"/>
        <v>8.3079648090664815E-3</v>
      </c>
      <c r="T135" s="136">
        <f t="shared" si="7"/>
        <v>1.5122155917476787E-2</v>
      </c>
      <c r="U135" s="136">
        <f t="shared" si="8"/>
        <v>8.8631657569850031E-2</v>
      </c>
    </row>
    <row r="136" spans="12:21" x14ac:dyDescent="0.3">
      <c r="L136" s="15">
        <v>39051</v>
      </c>
      <c r="M136" s="16">
        <v>175.418376126385</v>
      </c>
      <c r="N136" s="124">
        <f t="shared" si="9"/>
        <v>1.7759429690584749E-3</v>
      </c>
      <c r="O136" s="124">
        <f t="shared" si="10"/>
        <v>-1.5114273778660592E-2</v>
      </c>
      <c r="P136" s="124">
        <f t="shared" si="11"/>
        <v>3.7201241825229214E-2</v>
      </c>
      <c r="Q136" s="17">
        <v>39036</v>
      </c>
      <c r="R136" s="18">
        <v>160.30176006881001</v>
      </c>
      <c r="S136" s="135">
        <f t="shared" ref="S136:S199" si="12">R136/R135-1</f>
        <v>1.3539454552223606E-2</v>
      </c>
      <c r="T136" s="136">
        <f t="shared" si="7"/>
        <v>2.1800151371560439E-2</v>
      </c>
      <c r="U136" s="136">
        <f t="shared" si="8"/>
        <v>8.839270101779384E-2</v>
      </c>
    </row>
    <row r="137" spans="12:21" x14ac:dyDescent="0.3">
      <c r="L137" s="15">
        <v>39082</v>
      </c>
      <c r="M137" s="16">
        <v>176.994211807623</v>
      </c>
      <c r="N137" s="124">
        <f t="shared" si="9"/>
        <v>8.9832987628539751E-3</v>
      </c>
      <c r="O137" s="124">
        <f t="shared" si="10"/>
        <v>4.1041451142871388E-3</v>
      </c>
      <c r="P137" s="124">
        <f t="shared" si="11"/>
        <v>3.7056757446003674E-2</v>
      </c>
      <c r="Q137" s="17">
        <v>39066.5</v>
      </c>
      <c r="R137" s="18">
        <v>164.14958292006801</v>
      </c>
      <c r="S137" s="135">
        <f t="shared" si="12"/>
        <v>2.4003621978986978E-2</v>
      </c>
      <c r="T137" s="136">
        <f t="shared" si="7"/>
        <v>4.6490643902702189E-2</v>
      </c>
      <c r="U137" s="136">
        <f t="shared" si="8"/>
        <v>0.11067384530273938</v>
      </c>
    </row>
    <row r="138" spans="12:21" x14ac:dyDescent="0.3">
      <c r="L138" s="15">
        <v>39113</v>
      </c>
      <c r="M138" s="16">
        <v>179.705817919548</v>
      </c>
      <c r="N138" s="124">
        <f t="shared" si="9"/>
        <v>1.5320309541377863E-2</v>
      </c>
      <c r="O138" s="124">
        <f t="shared" si="10"/>
        <v>2.6260584430887413E-2</v>
      </c>
      <c r="P138" s="124">
        <f t="shared" si="11"/>
        <v>4.2616804632523264E-2</v>
      </c>
      <c r="Q138" s="17">
        <v>39097.5</v>
      </c>
      <c r="R138" s="18">
        <v>165.00026909927701</v>
      </c>
      <c r="S138" s="135">
        <f t="shared" si="12"/>
        <v>5.182384043115329E-3</v>
      </c>
      <c r="T138" s="136">
        <f t="shared" ref="T138:T201" si="13">R138/R135-1</f>
        <v>4.324670341776371E-2</v>
      </c>
      <c r="U138" s="136">
        <f t="shared" si="8"/>
        <v>0.119464310156711</v>
      </c>
    </row>
    <row r="139" spans="12:21" x14ac:dyDescent="0.3">
      <c r="L139" s="15">
        <v>39141</v>
      </c>
      <c r="M139" s="16">
        <v>181.88076169920399</v>
      </c>
      <c r="N139" s="124">
        <f t="shared" si="9"/>
        <v>1.2102801149318942E-2</v>
      </c>
      <c r="O139" s="124">
        <f t="shared" si="10"/>
        <v>3.6839843781035775E-2</v>
      </c>
      <c r="P139" s="124">
        <f t="shared" si="11"/>
        <v>3.8233306587951876E-2</v>
      </c>
      <c r="Q139" s="17">
        <v>39127</v>
      </c>
      <c r="R139" s="18">
        <v>165.70178863181101</v>
      </c>
      <c r="S139" s="135">
        <f t="shared" si="12"/>
        <v>4.2516265965113487E-3</v>
      </c>
      <c r="T139" s="136">
        <f t="shared" si="13"/>
        <v>3.3686645490873079E-2</v>
      </c>
      <c r="U139" s="136">
        <f t="shared" si="8"/>
        <v>0.11804084386468205</v>
      </c>
    </row>
    <row r="140" spans="12:21" x14ac:dyDescent="0.3">
      <c r="L140" s="15">
        <v>39172</v>
      </c>
      <c r="M140" s="16">
        <v>183.534128607572</v>
      </c>
      <c r="N140" s="124">
        <f t="shared" si="9"/>
        <v>9.0903891809204218E-3</v>
      </c>
      <c r="O140" s="124">
        <f t="shared" si="10"/>
        <v>3.6949890808052555E-2</v>
      </c>
      <c r="P140" s="124">
        <f t="shared" si="11"/>
        <v>4.3407827113140618E-2</v>
      </c>
      <c r="Q140" s="17">
        <v>39156.5</v>
      </c>
      <c r="R140" s="18">
        <v>164.88873257099701</v>
      </c>
      <c r="S140" s="135">
        <f t="shared" si="12"/>
        <v>-4.9067428150737502E-3</v>
      </c>
      <c r="T140" s="136">
        <f t="shared" si="13"/>
        <v>4.5029030094394518E-3</v>
      </c>
      <c r="U140" s="136">
        <f t="shared" si="8"/>
        <v>9.7996030088227659E-2</v>
      </c>
    </row>
    <row r="141" spans="12:21" x14ac:dyDescent="0.3">
      <c r="L141" s="15">
        <v>39202</v>
      </c>
      <c r="M141" s="16">
        <v>185.14826593160299</v>
      </c>
      <c r="N141" s="124">
        <f t="shared" si="9"/>
        <v>8.7947529774274891E-3</v>
      </c>
      <c r="O141" s="124">
        <f t="shared" si="10"/>
        <v>3.0285318945497464E-2</v>
      </c>
      <c r="P141" s="124">
        <f t="shared" si="11"/>
        <v>4.5405139530211303E-2</v>
      </c>
      <c r="Q141" s="17">
        <v>39187</v>
      </c>
      <c r="R141" s="18">
        <v>166.089718395593</v>
      </c>
      <c r="S141" s="135">
        <f t="shared" si="12"/>
        <v>7.2836136579488286E-3</v>
      </c>
      <c r="T141" s="136">
        <f t="shared" si="13"/>
        <v>6.6027122395813098E-3</v>
      </c>
      <c r="U141" s="136">
        <f t="shared" si="8"/>
        <v>9.1924465563244739E-2</v>
      </c>
    </row>
    <row r="142" spans="12:21" x14ac:dyDescent="0.3">
      <c r="L142" s="15">
        <v>39233</v>
      </c>
      <c r="M142" s="16">
        <v>185.38592285375901</v>
      </c>
      <c r="N142" s="124">
        <f t="shared" si="9"/>
        <v>1.2836032838883238E-3</v>
      </c>
      <c r="O142" s="124">
        <f t="shared" si="10"/>
        <v>1.9271753217923626E-2</v>
      </c>
      <c r="P142" s="124">
        <f t="shared" si="11"/>
        <v>4.4155388817856966E-2</v>
      </c>
      <c r="Q142" s="17">
        <v>39217.5</v>
      </c>
      <c r="R142" s="18">
        <v>167.658718792217</v>
      </c>
      <c r="S142" s="135">
        <f t="shared" si="12"/>
        <v>9.4467039367660544E-3</v>
      </c>
      <c r="T142" s="136">
        <f t="shared" si="13"/>
        <v>1.1809951941763819E-2</v>
      </c>
      <c r="U142" s="136">
        <f t="shared" si="8"/>
        <v>9.4151589009444869E-2</v>
      </c>
    </row>
    <row r="143" spans="12:21" x14ac:dyDescent="0.3">
      <c r="L143" s="15">
        <v>39263</v>
      </c>
      <c r="M143" s="16">
        <v>186.459478251451</v>
      </c>
      <c r="N143" s="124">
        <f t="shared" si="9"/>
        <v>5.7909218842837618E-3</v>
      </c>
      <c r="O143" s="124">
        <f t="shared" si="10"/>
        <v>1.5938995466799E-2</v>
      </c>
      <c r="P143" s="124">
        <f t="shared" si="11"/>
        <v>4.063924103266614E-2</v>
      </c>
      <c r="Q143" s="17">
        <v>39248</v>
      </c>
      <c r="R143" s="18">
        <v>169.86856000524401</v>
      </c>
      <c r="S143" s="135">
        <f t="shared" si="12"/>
        <v>1.3180592270693126E-2</v>
      </c>
      <c r="T143" s="136">
        <f t="shared" si="13"/>
        <v>3.0201138407700556E-2</v>
      </c>
      <c r="U143" s="136">
        <f t="shared" si="8"/>
        <v>0.10161838779745036</v>
      </c>
    </row>
    <row r="144" spans="12:21" x14ac:dyDescent="0.3">
      <c r="L144" s="15">
        <v>39294</v>
      </c>
      <c r="M144" s="16">
        <v>186.26761745821599</v>
      </c>
      <c r="N144" s="124">
        <f t="shared" si="9"/>
        <v>-1.0289677684085508E-3</v>
      </c>
      <c r="O144" s="124">
        <f t="shared" si="10"/>
        <v>6.0457035391652258E-3</v>
      </c>
      <c r="P144" s="124">
        <f t="shared" si="11"/>
        <v>4.1591359214316892E-2</v>
      </c>
      <c r="Q144" s="17">
        <v>39278.5</v>
      </c>
      <c r="R144" s="18">
        <v>171.503419394031</v>
      </c>
      <c r="S144" s="135">
        <f t="shared" si="12"/>
        <v>9.624261186039984E-3</v>
      </c>
      <c r="T144" s="136">
        <f t="shared" si="13"/>
        <v>3.259503990213064E-2</v>
      </c>
      <c r="U144" s="136">
        <f t="shared" si="8"/>
        <v>0.10076207593836428</v>
      </c>
    </row>
    <row r="145" spans="12:21" x14ac:dyDescent="0.3">
      <c r="L145" s="15">
        <v>39325</v>
      </c>
      <c r="M145" s="16">
        <v>187.11764193171399</v>
      </c>
      <c r="N145" s="124">
        <f t="shared" si="9"/>
        <v>4.5634581313560574E-3</v>
      </c>
      <c r="O145" s="124">
        <f t="shared" si="10"/>
        <v>9.3411573613442211E-3</v>
      </c>
      <c r="P145" s="124">
        <f t="shared" si="11"/>
        <v>5.0571204295975392E-2</v>
      </c>
      <c r="Q145" s="17">
        <v>39309.5</v>
      </c>
      <c r="R145" s="18">
        <v>171.53245390657401</v>
      </c>
      <c r="S145" s="135">
        <f t="shared" si="12"/>
        <v>1.6929407381849337E-4</v>
      </c>
      <c r="T145" s="136">
        <f t="shared" si="13"/>
        <v>2.3104883195235404E-2</v>
      </c>
      <c r="U145" s="136">
        <f t="shared" si="8"/>
        <v>9.3387167375059255E-2</v>
      </c>
    </row>
    <row r="146" spans="12:21" x14ac:dyDescent="0.3">
      <c r="L146" s="15">
        <v>39355</v>
      </c>
      <c r="M146" s="16">
        <v>185.300559019019</v>
      </c>
      <c r="N146" s="124">
        <f t="shared" si="9"/>
        <v>-9.7109117768708897E-3</v>
      </c>
      <c r="O146" s="124">
        <f t="shared" si="10"/>
        <v>-6.2153945902880814E-3</v>
      </c>
      <c r="P146" s="124">
        <f t="shared" si="11"/>
        <v>5.122680285852188E-2</v>
      </c>
      <c r="Q146" s="17">
        <v>39340</v>
      </c>
      <c r="R146" s="18">
        <v>171.515218467762</v>
      </c>
      <c r="S146" s="135">
        <f t="shared" si="12"/>
        <v>-1.0047917125577399E-4</v>
      </c>
      <c r="T146" s="136">
        <f t="shared" si="13"/>
        <v>9.6937212069565515E-3</v>
      </c>
      <c r="U146" s="136">
        <f t="shared" si="8"/>
        <v>9.3448233132839453E-2</v>
      </c>
    </row>
    <row r="147" spans="12:21" x14ac:dyDescent="0.3">
      <c r="L147" s="15">
        <v>39386</v>
      </c>
      <c r="M147" s="16">
        <v>182.23569454474099</v>
      </c>
      <c r="N147" s="124">
        <f t="shared" si="9"/>
        <v>-1.6539963454527018E-2</v>
      </c>
      <c r="O147" s="124">
        <f t="shared" si="10"/>
        <v>-2.1645860770079683E-2</v>
      </c>
      <c r="P147" s="124">
        <f t="shared" si="11"/>
        <v>4.0708155989594319E-2</v>
      </c>
      <c r="Q147" s="17">
        <v>39370.5</v>
      </c>
      <c r="R147" s="18">
        <v>170.21608861399301</v>
      </c>
      <c r="S147" s="135">
        <f t="shared" si="12"/>
        <v>-7.5744290528549918E-3</v>
      </c>
      <c r="T147" s="136">
        <f t="shared" si="13"/>
        <v>-7.5061522655728297E-3</v>
      </c>
      <c r="U147" s="136">
        <f t="shared" ref="U147:U210" si="14">R147/R135-1</f>
        <v>7.6224749720679386E-2</v>
      </c>
    </row>
    <row r="148" spans="12:21" x14ac:dyDescent="0.3">
      <c r="L148" s="15">
        <v>39416</v>
      </c>
      <c r="M148" s="16">
        <v>179.39059218047001</v>
      </c>
      <c r="N148" s="124">
        <f t="shared" si="9"/>
        <v>-1.5612212368046663E-2</v>
      </c>
      <c r="O148" s="124">
        <f t="shared" si="10"/>
        <v>-4.129514283887703E-2</v>
      </c>
      <c r="P148" s="124">
        <f t="shared" si="11"/>
        <v>2.264424139477339E-2</v>
      </c>
      <c r="Q148" s="17">
        <v>39401</v>
      </c>
      <c r="R148" s="18">
        <v>170.19403840231601</v>
      </c>
      <c r="S148" s="135">
        <f t="shared" si="12"/>
        <v>-1.295424648547483E-4</v>
      </c>
      <c r="T148" s="136">
        <f t="shared" si="13"/>
        <v>-7.8026954886739608E-3</v>
      </c>
      <c r="U148" s="136">
        <f t="shared" si="14"/>
        <v>6.1710353830548792E-2</v>
      </c>
    </row>
    <row r="149" spans="12:21" x14ac:dyDescent="0.3">
      <c r="L149" s="15">
        <v>39447</v>
      </c>
      <c r="M149" s="16">
        <v>178.91239359393199</v>
      </c>
      <c r="N149" s="124">
        <f t="shared" si="9"/>
        <v>-2.6656837503326036E-3</v>
      </c>
      <c r="O149" s="124">
        <f t="shared" si="10"/>
        <v>-3.4474614965577799E-2</v>
      </c>
      <c r="P149" s="124">
        <f t="shared" si="11"/>
        <v>1.0837539638832272E-2</v>
      </c>
      <c r="Q149" s="17">
        <v>39431.5</v>
      </c>
      <c r="R149" s="18">
        <v>168.85026441713501</v>
      </c>
      <c r="S149" s="135">
        <f t="shared" si="12"/>
        <v>-7.8955408649773462E-3</v>
      </c>
      <c r="T149" s="136">
        <f t="shared" si="13"/>
        <v>-1.5537711897722351E-2</v>
      </c>
      <c r="U149" s="136">
        <f t="shared" si="14"/>
        <v>2.8636572895564205E-2</v>
      </c>
    </row>
    <row r="150" spans="12:21" x14ac:dyDescent="0.3">
      <c r="L150" s="15">
        <v>39478</v>
      </c>
      <c r="M150" s="16">
        <v>180.513363000564</v>
      </c>
      <c r="N150" s="124">
        <f t="shared" si="9"/>
        <v>8.9483426747150041E-3</v>
      </c>
      <c r="O150" s="124">
        <f t="shared" si="10"/>
        <v>-9.451120695534998E-3</v>
      </c>
      <c r="P150" s="124">
        <f t="shared" si="11"/>
        <v>4.4937058263607721E-3</v>
      </c>
      <c r="Q150" s="17">
        <v>39462.5</v>
      </c>
      <c r="R150" s="18">
        <v>167.88880931230301</v>
      </c>
      <c r="S150" s="135">
        <f t="shared" si="12"/>
        <v>-5.6941285117373397E-3</v>
      </c>
      <c r="T150" s="136">
        <f t="shared" si="13"/>
        <v>-1.3672499001946115E-2</v>
      </c>
      <c r="U150" s="136">
        <f t="shared" si="14"/>
        <v>1.7506275770302171E-2</v>
      </c>
    </row>
    <row r="151" spans="12:21" x14ac:dyDescent="0.3">
      <c r="L151" s="15">
        <v>39507</v>
      </c>
      <c r="M151" s="16">
        <v>180.325890459644</v>
      </c>
      <c r="N151" s="124">
        <f t="shared" si="9"/>
        <v>-1.0385521481831583E-3</v>
      </c>
      <c r="O151" s="124">
        <f t="shared" si="10"/>
        <v>5.213753228670237E-3</v>
      </c>
      <c r="P151" s="124">
        <f t="shared" si="11"/>
        <v>-8.5488493947009081E-3</v>
      </c>
      <c r="Q151" s="17">
        <v>39492.5</v>
      </c>
      <c r="R151" s="18">
        <v>163.24763703264401</v>
      </c>
      <c r="S151" s="135">
        <f t="shared" si="12"/>
        <v>-2.7644321850097797E-2</v>
      </c>
      <c r="T151" s="136">
        <f t="shared" si="13"/>
        <v>-4.0814598647995193E-2</v>
      </c>
      <c r="U151" s="136">
        <f t="shared" si="14"/>
        <v>-1.4810652434296467E-2</v>
      </c>
    </row>
    <row r="152" spans="12:21" x14ac:dyDescent="0.3">
      <c r="L152" s="15">
        <v>39538</v>
      </c>
      <c r="M152" s="16">
        <v>178.37924859080999</v>
      </c>
      <c r="N152" s="124">
        <f t="shared" si="9"/>
        <v>-1.0795132434239463E-2</v>
      </c>
      <c r="O152" s="124">
        <f t="shared" si="10"/>
        <v>-2.9799221418503885E-3</v>
      </c>
      <c r="P152" s="124">
        <f t="shared" si="11"/>
        <v>-2.8086765419983784E-2</v>
      </c>
      <c r="Q152" s="17">
        <v>39522.5</v>
      </c>
      <c r="R152" s="18">
        <v>159.364599269119</v>
      </c>
      <c r="S152" s="135">
        <f t="shared" si="12"/>
        <v>-2.3786180517568756E-2</v>
      </c>
      <c r="T152" s="136">
        <f t="shared" si="13"/>
        <v>-5.6177970350003159E-2</v>
      </c>
      <c r="U152" s="136">
        <f t="shared" si="14"/>
        <v>-3.3502187904194458E-2</v>
      </c>
    </row>
    <row r="153" spans="12:21" x14ac:dyDescent="0.3">
      <c r="L153" s="15">
        <v>39568</v>
      </c>
      <c r="M153" s="16">
        <v>175.20771224963499</v>
      </c>
      <c r="N153" s="124">
        <f t="shared" si="9"/>
        <v>-1.7779738205144557E-2</v>
      </c>
      <c r="O153" s="124">
        <f t="shared" si="10"/>
        <v>-2.9392010999830687E-2</v>
      </c>
      <c r="P153" s="124">
        <f t="shared" si="11"/>
        <v>-5.3689693673070749E-2</v>
      </c>
      <c r="Q153" s="17">
        <v>39553</v>
      </c>
      <c r="R153" s="18">
        <v>155.13763354663499</v>
      </c>
      <c r="S153" s="135">
        <f t="shared" si="12"/>
        <v>-2.6523868800660932E-2</v>
      </c>
      <c r="T153" s="136">
        <f t="shared" si="13"/>
        <v>-7.5950123286350646E-2</v>
      </c>
      <c r="U153" s="136">
        <f t="shared" si="14"/>
        <v>-6.5940775592576384E-2</v>
      </c>
    </row>
    <row r="154" spans="12:21" x14ac:dyDescent="0.3">
      <c r="L154" s="15">
        <v>39599</v>
      </c>
      <c r="M154" s="16">
        <v>173.683302241034</v>
      </c>
      <c r="N154" s="124">
        <f t="shared" si="9"/>
        <v>-8.700587371570867E-3</v>
      </c>
      <c r="O154" s="124">
        <f t="shared" si="10"/>
        <v>-3.6836575167760399E-2</v>
      </c>
      <c r="P154" s="124">
        <f t="shared" si="11"/>
        <v>-6.3125724071058986E-2</v>
      </c>
      <c r="Q154" s="17">
        <v>39583.5</v>
      </c>
      <c r="R154" s="18">
        <v>156.68693451094401</v>
      </c>
      <c r="S154" s="135">
        <f t="shared" si="12"/>
        <v>9.9866223874254256E-3</v>
      </c>
      <c r="T154" s="136">
        <f t="shared" si="13"/>
        <v>-4.0188652288964399E-2</v>
      </c>
      <c r="U154" s="136">
        <f t="shared" si="14"/>
        <v>-6.5441179321372167E-2</v>
      </c>
    </row>
    <row r="155" spans="12:21" x14ac:dyDescent="0.3">
      <c r="L155" s="15">
        <v>39629</v>
      </c>
      <c r="M155" s="16">
        <v>173.070236634445</v>
      </c>
      <c r="N155" s="124">
        <f t="shared" si="9"/>
        <v>-3.5297901334130355E-3</v>
      </c>
      <c r="O155" s="124">
        <f t="shared" si="10"/>
        <v>-2.9762497590420489E-2</v>
      </c>
      <c r="P155" s="124">
        <f t="shared" si="11"/>
        <v>-7.1807782272939047E-2</v>
      </c>
      <c r="Q155" s="17">
        <v>39614</v>
      </c>
      <c r="R155" s="18">
        <v>158.83724653029799</v>
      </c>
      <c r="S155" s="135">
        <f t="shared" si="12"/>
        <v>1.3723620454159757E-2</v>
      </c>
      <c r="T155" s="136">
        <f t="shared" si="13"/>
        <v>-3.3090958797598047E-3</v>
      </c>
      <c r="U155" s="136">
        <f t="shared" si="14"/>
        <v>-6.4940289566270959E-2</v>
      </c>
    </row>
    <row r="156" spans="12:21" x14ac:dyDescent="0.3">
      <c r="L156" s="15">
        <v>39660</v>
      </c>
      <c r="M156" s="16">
        <v>172.73774767278101</v>
      </c>
      <c r="N156" s="124">
        <f t="shared" si="9"/>
        <v>-1.9211215523224912E-3</v>
      </c>
      <c r="O156" s="124">
        <f t="shared" si="10"/>
        <v>-1.4097350768068839E-2</v>
      </c>
      <c r="P156" s="124">
        <f t="shared" si="11"/>
        <v>-7.2636725427972171E-2</v>
      </c>
      <c r="Q156" s="17">
        <v>39644.5</v>
      </c>
      <c r="R156" s="18">
        <v>161.46229910590301</v>
      </c>
      <c r="S156" s="135">
        <f t="shared" si="12"/>
        <v>1.6526681448763902E-2</v>
      </c>
      <c r="T156" s="136">
        <f t="shared" si="13"/>
        <v>4.0768093561043051E-2</v>
      </c>
      <c r="U156" s="136">
        <f t="shared" si="14"/>
        <v>-5.854763901271498E-2</v>
      </c>
    </row>
    <row r="157" spans="12:21" x14ac:dyDescent="0.3">
      <c r="L157" s="15">
        <v>39691</v>
      </c>
      <c r="M157" s="16">
        <v>171.57432534848701</v>
      </c>
      <c r="N157" s="124">
        <f t="shared" si="9"/>
        <v>-6.7351944781512962E-3</v>
      </c>
      <c r="O157" s="124">
        <f t="shared" si="10"/>
        <v>-1.2142657730103479E-2</v>
      </c>
      <c r="P157" s="124">
        <f t="shared" si="11"/>
        <v>-8.3067082412781268E-2</v>
      </c>
      <c r="Q157" s="17">
        <v>39675.5</v>
      </c>
      <c r="R157" s="18">
        <v>158.99915438351999</v>
      </c>
      <c r="S157" s="135">
        <f t="shared" si="12"/>
        <v>-1.525523132039297E-2</v>
      </c>
      <c r="T157" s="136">
        <f t="shared" si="13"/>
        <v>1.4756941156535808E-2</v>
      </c>
      <c r="U157" s="136">
        <f t="shared" si="14"/>
        <v>-7.306663688190651E-2</v>
      </c>
    </row>
    <row r="158" spans="12:21" x14ac:dyDescent="0.3">
      <c r="L158" s="15">
        <v>39721</v>
      </c>
      <c r="M158" s="16">
        <v>167.95974118436999</v>
      </c>
      <c r="N158" s="124">
        <f t="shared" si="9"/>
        <v>-2.1067162331982914E-2</v>
      </c>
      <c r="O158" s="124">
        <f t="shared" si="10"/>
        <v>-2.9528447810869274E-2</v>
      </c>
      <c r="P158" s="124">
        <f t="shared" si="11"/>
        <v>-9.3582112900529202E-2</v>
      </c>
      <c r="Q158" s="17">
        <v>39706</v>
      </c>
      <c r="R158" s="18">
        <v>156.76963994249201</v>
      </c>
      <c r="S158" s="135">
        <f t="shared" si="12"/>
        <v>-1.4022177977438766E-2</v>
      </c>
      <c r="T158" s="136">
        <f t="shared" si="13"/>
        <v>-1.3017139449163051E-2</v>
      </c>
      <c r="U158" s="136">
        <f t="shared" si="14"/>
        <v>-8.5972420739105271E-2</v>
      </c>
    </row>
    <row r="159" spans="12:21" x14ac:dyDescent="0.3">
      <c r="L159" s="15">
        <v>39752</v>
      </c>
      <c r="M159" s="16">
        <v>163.788468476514</v>
      </c>
      <c r="N159" s="124">
        <f t="shared" si="9"/>
        <v>-2.4834955558053484E-2</v>
      </c>
      <c r="O159" s="124">
        <f t="shared" si="10"/>
        <v>-5.180847450448256E-2</v>
      </c>
      <c r="P159" s="124">
        <f t="shared" si="11"/>
        <v>-0.10122729311791323</v>
      </c>
      <c r="Q159" s="17">
        <v>39736.5</v>
      </c>
      <c r="R159" s="18">
        <v>154.277968390284</v>
      </c>
      <c r="S159" s="135">
        <f t="shared" si="12"/>
        <v>-1.589383986033277E-2</v>
      </c>
      <c r="T159" s="136">
        <f t="shared" si="13"/>
        <v>-4.4495407010814447E-2</v>
      </c>
      <c r="U159" s="136">
        <f t="shared" si="14"/>
        <v>-9.3634628509486117E-2</v>
      </c>
    </row>
    <row r="160" spans="12:21" x14ac:dyDescent="0.3">
      <c r="L160" s="15">
        <v>39782</v>
      </c>
      <c r="M160" s="16">
        <v>157.86451833800501</v>
      </c>
      <c r="N160" s="124">
        <f t="shared" ref="N160:N223" si="15">M160/M159-1</f>
        <v>-3.6168298010298749E-2</v>
      </c>
      <c r="O160" s="124">
        <f t="shared" si="10"/>
        <v>-7.9905935708246667E-2</v>
      </c>
      <c r="P160" s="124">
        <f t="shared" si="11"/>
        <v>-0.11999555595875055</v>
      </c>
      <c r="Q160" s="17">
        <v>39767</v>
      </c>
      <c r="R160" s="18">
        <v>151.542940371833</v>
      </c>
      <c r="S160" s="135">
        <f t="shared" si="12"/>
        <v>-1.7727923481155039E-2</v>
      </c>
      <c r="T160" s="136">
        <f t="shared" si="13"/>
        <v>-4.6894677148420216E-2</v>
      </c>
      <c r="U160" s="136">
        <f t="shared" si="14"/>
        <v>-0.10958725819992765</v>
      </c>
    </row>
    <row r="161" spans="12:21" x14ac:dyDescent="0.3">
      <c r="L161" s="15">
        <v>39813</v>
      </c>
      <c r="M161" s="16">
        <v>155.11227387187299</v>
      </c>
      <c r="N161" s="124">
        <f t="shared" si="15"/>
        <v>-1.7434218246808131E-2</v>
      </c>
      <c r="O161" s="124">
        <f t="shared" si="10"/>
        <v>-7.6491349783602613E-2</v>
      </c>
      <c r="P161" s="124">
        <f t="shared" si="11"/>
        <v>-0.13302666877330416</v>
      </c>
      <c r="Q161" s="17">
        <v>39797.5</v>
      </c>
      <c r="R161" s="18">
        <v>147.25786684805701</v>
      </c>
      <c r="S161" s="135">
        <f t="shared" si="12"/>
        <v>-2.8276299201150046E-2</v>
      </c>
      <c r="T161" s="136">
        <f t="shared" si="13"/>
        <v>-6.067356599099305E-2</v>
      </c>
      <c r="U161" s="136">
        <f t="shared" si="14"/>
        <v>-0.12787896805263632</v>
      </c>
    </row>
    <row r="162" spans="12:21" x14ac:dyDescent="0.3">
      <c r="L162" s="15">
        <v>39844</v>
      </c>
      <c r="M162" s="16">
        <v>151.55190731605299</v>
      </c>
      <c r="N162" s="124">
        <f t="shared" si="15"/>
        <v>-2.2953480514127156E-2</v>
      </c>
      <c r="O162" s="124">
        <f t="shared" ref="O162:O225" si="16">M162/M159-1</f>
        <v>-7.4709540142111064E-2</v>
      </c>
      <c r="P162" s="124">
        <f t="shared" si="11"/>
        <v>-0.16043940018125147</v>
      </c>
      <c r="Q162" s="17">
        <v>39828.5</v>
      </c>
      <c r="R162" s="18">
        <v>143.84783628452499</v>
      </c>
      <c r="S162" s="135">
        <f t="shared" si="12"/>
        <v>-2.3156865140865679E-2</v>
      </c>
      <c r="T162" s="136">
        <f t="shared" si="13"/>
        <v>-6.7606102248983668E-2</v>
      </c>
      <c r="U162" s="136">
        <f t="shared" si="14"/>
        <v>-0.14319580397438847</v>
      </c>
    </row>
    <row r="163" spans="12:21" x14ac:dyDescent="0.3">
      <c r="L163" s="15">
        <v>39872</v>
      </c>
      <c r="M163" s="16">
        <v>149.253287641339</v>
      </c>
      <c r="N163" s="124">
        <f t="shared" si="15"/>
        <v>-1.5167210465522829E-2</v>
      </c>
      <c r="O163" s="124">
        <f t="shared" si="16"/>
        <v>-5.4548234063771295E-2</v>
      </c>
      <c r="P163" s="124">
        <f t="shared" si="11"/>
        <v>-0.17231359700541105</v>
      </c>
      <c r="Q163" s="17">
        <v>39858</v>
      </c>
      <c r="R163" s="18">
        <v>142.71479849665201</v>
      </c>
      <c r="S163" s="135">
        <f t="shared" si="12"/>
        <v>-7.8766411587302132E-3</v>
      </c>
      <c r="T163" s="136">
        <f t="shared" si="13"/>
        <v>-5.825505202366954E-2</v>
      </c>
      <c r="U163" s="136">
        <f t="shared" si="14"/>
        <v>-0.12577724804608426</v>
      </c>
    </row>
    <row r="164" spans="12:21" x14ac:dyDescent="0.3">
      <c r="L164" s="15">
        <v>39903</v>
      </c>
      <c r="M164" s="16">
        <v>144.58026754946999</v>
      </c>
      <c r="N164" s="124">
        <f t="shared" si="15"/>
        <v>-3.1309327691986577E-2</v>
      </c>
      <c r="O164" s="124">
        <f t="shared" si="16"/>
        <v>-6.7899245233827954E-2</v>
      </c>
      <c r="P164" s="124">
        <f t="shared" si="11"/>
        <v>-0.18947821177828028</v>
      </c>
      <c r="Q164" s="17">
        <v>39887.5</v>
      </c>
      <c r="R164" s="18">
        <v>139.96032614181101</v>
      </c>
      <c r="S164" s="135">
        <f t="shared" si="12"/>
        <v>-1.9300537742801938E-2</v>
      </c>
      <c r="T164" s="136">
        <f t="shared" si="13"/>
        <v>-4.9556202751298239E-2</v>
      </c>
      <c r="U164" s="136">
        <f t="shared" si="14"/>
        <v>-0.1217602479866936</v>
      </c>
    </row>
    <row r="165" spans="12:21" x14ac:dyDescent="0.3">
      <c r="L165" s="15">
        <v>39933</v>
      </c>
      <c r="M165" s="16">
        <v>141.440945215488</v>
      </c>
      <c r="N165" s="124">
        <f t="shared" si="15"/>
        <v>-2.1713352639272432E-2</v>
      </c>
      <c r="O165" s="124">
        <f t="shared" si="16"/>
        <v>-6.6716165303542851E-2</v>
      </c>
      <c r="P165" s="124">
        <f t="shared" si="11"/>
        <v>-0.19272420489137077</v>
      </c>
      <c r="Q165" s="17">
        <v>39918</v>
      </c>
      <c r="R165" s="18">
        <v>135.18238396567699</v>
      </c>
      <c r="S165" s="135">
        <f t="shared" si="12"/>
        <v>-3.4137832540436452E-2</v>
      </c>
      <c r="T165" s="136">
        <f t="shared" si="13"/>
        <v>-6.0240407799447837E-2</v>
      </c>
      <c r="U165" s="136">
        <f t="shared" si="14"/>
        <v>-0.12862932819559458</v>
      </c>
    </row>
    <row r="166" spans="12:21" x14ac:dyDescent="0.3">
      <c r="L166" s="15">
        <v>39964</v>
      </c>
      <c r="M166" s="16">
        <v>139.24205343760499</v>
      </c>
      <c r="N166" s="124">
        <f t="shared" si="15"/>
        <v>-1.5546359468490256E-2</v>
      </c>
      <c r="O166" s="124">
        <f t="shared" si="16"/>
        <v>-6.7075468567173946E-2</v>
      </c>
      <c r="P166" s="124">
        <f t="shared" si="11"/>
        <v>-0.19829913618081818</v>
      </c>
      <c r="Q166" s="17">
        <v>39948.5</v>
      </c>
      <c r="R166" s="18">
        <v>126.373837286018</v>
      </c>
      <c r="S166" s="135">
        <f t="shared" si="12"/>
        <v>-6.5160462637613326E-2</v>
      </c>
      <c r="T166" s="136">
        <f t="shared" si="13"/>
        <v>-0.11450081829472891</v>
      </c>
      <c r="U166" s="136">
        <f t="shared" si="14"/>
        <v>-0.19346282649245872</v>
      </c>
    </row>
    <row r="167" spans="12:21" x14ac:dyDescent="0.3">
      <c r="L167" s="15">
        <v>39994</v>
      </c>
      <c r="M167" s="16">
        <v>139.52751272032299</v>
      </c>
      <c r="N167" s="124">
        <f t="shared" si="15"/>
        <v>2.0500938880934072E-3</v>
      </c>
      <c r="O167" s="124">
        <f t="shared" si="16"/>
        <v>-3.494774850529403E-2</v>
      </c>
      <c r="P167" s="124">
        <f t="shared" si="11"/>
        <v>-0.19380989225183864</v>
      </c>
      <c r="Q167" s="17">
        <v>39979</v>
      </c>
      <c r="R167" s="18">
        <v>119.974483934275</v>
      </c>
      <c r="S167" s="135">
        <f t="shared" si="12"/>
        <v>-5.0638276791892811E-2</v>
      </c>
      <c r="T167" s="136">
        <f t="shared" si="13"/>
        <v>-0.14279648210654994</v>
      </c>
      <c r="U167" s="136">
        <f t="shared" si="14"/>
        <v>-0.24467033674378114</v>
      </c>
    </row>
    <row r="168" spans="12:21" x14ac:dyDescent="0.3">
      <c r="L168" s="15">
        <v>40025</v>
      </c>
      <c r="M168" s="16">
        <v>139.82246865383601</v>
      </c>
      <c r="N168" s="124">
        <f t="shared" si="15"/>
        <v>2.1139625279800178E-3</v>
      </c>
      <c r="O168" s="124">
        <f t="shared" si="16"/>
        <v>-1.1442772523799327E-2</v>
      </c>
      <c r="P168" s="124">
        <f t="shared" si="11"/>
        <v>-0.19055058585860907</v>
      </c>
      <c r="Q168" s="17">
        <v>40009</v>
      </c>
      <c r="R168" s="18">
        <v>114.822632358007</v>
      </c>
      <c r="S168" s="135">
        <f t="shared" si="12"/>
        <v>-4.2941227228702306E-2</v>
      </c>
      <c r="T168" s="136">
        <f t="shared" si="13"/>
        <v>-0.15060950258755135</v>
      </c>
      <c r="U168" s="136">
        <f t="shared" si="14"/>
        <v>-0.28885793777348046</v>
      </c>
    </row>
    <row r="169" spans="12:21" x14ac:dyDescent="0.3">
      <c r="L169" s="15">
        <v>40056</v>
      </c>
      <c r="M169" s="16">
        <v>138.907704977376</v>
      </c>
      <c r="N169" s="124">
        <f t="shared" si="15"/>
        <v>-6.5423224555184456E-3</v>
      </c>
      <c r="O169" s="124">
        <f t="shared" si="16"/>
        <v>-2.4012031708424697E-3</v>
      </c>
      <c r="P169" s="124">
        <f t="shared" si="11"/>
        <v>-0.1903934070832648</v>
      </c>
      <c r="Q169" s="17">
        <v>40040</v>
      </c>
      <c r="R169" s="18">
        <v>115.030576383569</v>
      </c>
      <c r="S169" s="135">
        <f t="shared" si="12"/>
        <v>1.8110020759116718E-3</v>
      </c>
      <c r="T169" s="136">
        <f t="shared" si="13"/>
        <v>-8.9759566901305265E-2</v>
      </c>
      <c r="U169" s="136">
        <f t="shared" si="14"/>
        <v>-0.27653340780602453</v>
      </c>
    </row>
    <row r="170" spans="12:21" x14ac:dyDescent="0.3">
      <c r="L170" s="15">
        <v>40086</v>
      </c>
      <c r="M170" s="16">
        <v>135.12707834872899</v>
      </c>
      <c r="N170" s="124">
        <f t="shared" si="15"/>
        <v>-2.7216824504175396E-2</v>
      </c>
      <c r="O170" s="124">
        <f t="shared" si="16"/>
        <v>-3.1538112346447988E-2</v>
      </c>
      <c r="P170" s="124">
        <f t="shared" si="11"/>
        <v>-0.19547936073323946</v>
      </c>
      <c r="Q170" s="17">
        <v>40071</v>
      </c>
      <c r="R170" s="18">
        <v>114.98115057295099</v>
      </c>
      <c r="S170" s="135">
        <f t="shared" si="12"/>
        <v>-4.2967541476268689E-4</v>
      </c>
      <c r="T170" s="136">
        <f t="shared" si="13"/>
        <v>-4.1619961158236629E-2</v>
      </c>
      <c r="U170" s="136">
        <f t="shared" si="14"/>
        <v>-0.26655983508586445</v>
      </c>
    </row>
    <row r="171" spans="12:21" x14ac:dyDescent="0.3">
      <c r="L171" s="15">
        <v>40117</v>
      </c>
      <c r="M171" s="16">
        <v>130.53361135488399</v>
      </c>
      <c r="N171" s="124">
        <f t="shared" si="15"/>
        <v>-3.3993682465260022E-2</v>
      </c>
      <c r="O171" s="124">
        <f t="shared" si="16"/>
        <v>-6.6433223418110421E-2</v>
      </c>
      <c r="P171" s="124">
        <f t="shared" ref="P171:P234" si="17">M171/M159-1</f>
        <v>-0.20303539944509896</v>
      </c>
      <c r="Q171" s="17">
        <v>40101</v>
      </c>
      <c r="R171" s="18">
        <v>114.485895035786</v>
      </c>
      <c r="S171" s="135">
        <f t="shared" si="12"/>
        <v>-4.3072758856311788E-3</v>
      </c>
      <c r="T171" s="136">
        <f t="shared" si="13"/>
        <v>-2.9326737708911255E-3</v>
      </c>
      <c r="U171" s="136">
        <f t="shared" si="14"/>
        <v>-0.25792453562672135</v>
      </c>
    </row>
    <row r="172" spans="12:21" x14ac:dyDescent="0.3">
      <c r="L172" s="15">
        <v>40147</v>
      </c>
      <c r="M172" s="16">
        <v>128.53166065087299</v>
      </c>
      <c r="N172" s="124">
        <f t="shared" si="15"/>
        <v>-1.5336668335699799E-2</v>
      </c>
      <c r="O172" s="124">
        <f t="shared" si="16"/>
        <v>-7.4697399458100278E-2</v>
      </c>
      <c r="P172" s="124">
        <f t="shared" si="17"/>
        <v>-0.18581032644921003</v>
      </c>
      <c r="Q172" s="17">
        <v>40132</v>
      </c>
      <c r="R172" s="18">
        <v>111.439979021578</v>
      </c>
      <c r="S172" s="135">
        <f t="shared" si="12"/>
        <v>-2.6605164009556925E-2</v>
      </c>
      <c r="T172" s="136">
        <f t="shared" si="13"/>
        <v>-3.1214286452135753E-2</v>
      </c>
      <c r="U172" s="136">
        <f t="shared" si="14"/>
        <v>-0.26463100987651722</v>
      </c>
    </row>
    <row r="173" spans="12:21" x14ac:dyDescent="0.3">
      <c r="L173" s="15">
        <v>40178</v>
      </c>
      <c r="M173" s="16">
        <v>129.064098198935</v>
      </c>
      <c r="N173" s="124">
        <f t="shared" si="15"/>
        <v>4.1424622179919712E-3</v>
      </c>
      <c r="O173" s="124">
        <f t="shared" si="16"/>
        <v>-4.4868728191894802E-2</v>
      </c>
      <c r="P173" s="124">
        <f t="shared" si="17"/>
        <v>-0.16793110579021298</v>
      </c>
      <c r="Q173" s="17">
        <v>40162</v>
      </c>
      <c r="R173" s="18">
        <v>108.88073888084899</v>
      </c>
      <c r="S173" s="135">
        <f t="shared" si="12"/>
        <v>-2.2965188644135104E-2</v>
      </c>
      <c r="T173" s="136">
        <f t="shared" si="13"/>
        <v>-5.3055754458045112E-2</v>
      </c>
      <c r="U173" s="136">
        <f t="shared" si="14"/>
        <v>-0.26061173361153012</v>
      </c>
    </row>
    <row r="174" spans="12:21" x14ac:dyDescent="0.3">
      <c r="L174" s="15">
        <v>40209</v>
      </c>
      <c r="M174" s="16">
        <v>131.305604467188</v>
      </c>
      <c r="N174" s="124">
        <f t="shared" si="15"/>
        <v>1.7367387984209337E-2</v>
      </c>
      <c r="O174" s="124">
        <f t="shared" si="16"/>
        <v>5.9141327991392156E-3</v>
      </c>
      <c r="P174" s="124">
        <f t="shared" si="17"/>
        <v>-0.13359319065937225</v>
      </c>
      <c r="Q174" s="17">
        <v>40193</v>
      </c>
      <c r="R174" s="18">
        <v>107.957378828999</v>
      </c>
      <c r="S174" s="135">
        <f t="shared" si="12"/>
        <v>-8.4804719488582592E-3</v>
      </c>
      <c r="T174" s="136">
        <f t="shared" si="13"/>
        <v>-5.7024633512681389E-2</v>
      </c>
      <c r="U174" s="136">
        <f t="shared" si="14"/>
        <v>-0.24950293575870108</v>
      </c>
    </row>
    <row r="175" spans="12:21" x14ac:dyDescent="0.3">
      <c r="L175" s="15">
        <v>40237</v>
      </c>
      <c r="M175" s="16">
        <v>132.45182625133501</v>
      </c>
      <c r="N175" s="124">
        <f t="shared" si="15"/>
        <v>8.7294201096606017E-3</v>
      </c>
      <c r="O175" s="124">
        <f t="shared" si="16"/>
        <v>3.0499610606527838E-2</v>
      </c>
      <c r="P175" s="124">
        <f t="shared" si="17"/>
        <v>-0.11257012596183813</v>
      </c>
      <c r="Q175" s="17">
        <v>40224</v>
      </c>
      <c r="R175" s="18">
        <v>109.019335513219</v>
      </c>
      <c r="S175" s="135">
        <f t="shared" si="12"/>
        <v>9.8368142663236569E-3</v>
      </c>
      <c r="T175" s="136">
        <f t="shared" si="13"/>
        <v>-2.1721500036268715E-2</v>
      </c>
      <c r="U175" s="136">
        <f t="shared" si="14"/>
        <v>-0.23610349689295518</v>
      </c>
    </row>
    <row r="176" spans="12:21" x14ac:dyDescent="0.3">
      <c r="L176" s="15">
        <v>40268</v>
      </c>
      <c r="M176" s="16">
        <v>131.80331996481101</v>
      </c>
      <c r="N176" s="124">
        <f t="shared" si="15"/>
        <v>-4.8961671943534846E-3</v>
      </c>
      <c r="O176" s="124">
        <f t="shared" si="16"/>
        <v>2.1223731495445541E-2</v>
      </c>
      <c r="P176" s="124">
        <f t="shared" si="17"/>
        <v>-8.8372692907676242E-2</v>
      </c>
      <c r="Q176" s="17">
        <v>40252</v>
      </c>
      <c r="R176" s="18">
        <v>111.366773887204</v>
      </c>
      <c r="S176" s="135">
        <f t="shared" si="12"/>
        <v>2.1532312253915498E-2</v>
      </c>
      <c r="T176" s="136">
        <f t="shared" si="13"/>
        <v>2.2832642686926752E-2</v>
      </c>
      <c r="U176" s="136">
        <f t="shared" si="14"/>
        <v>-0.20429755376273817</v>
      </c>
    </row>
    <row r="177" spans="12:21" x14ac:dyDescent="0.3">
      <c r="L177" s="15">
        <v>40298</v>
      </c>
      <c r="M177" s="16">
        <v>129.322588126282</v>
      </c>
      <c r="N177" s="124">
        <f t="shared" si="15"/>
        <v>-1.8821467010021631E-2</v>
      </c>
      <c r="O177" s="124">
        <f t="shared" si="16"/>
        <v>-1.5102297795685837E-2</v>
      </c>
      <c r="P177" s="124">
        <f t="shared" si="17"/>
        <v>-8.5677857078397257E-2</v>
      </c>
      <c r="Q177" s="17">
        <v>40283</v>
      </c>
      <c r="R177" s="18">
        <v>114.493954702096</v>
      </c>
      <c r="S177" s="135">
        <f t="shared" si="12"/>
        <v>2.8080016199978131E-2</v>
      </c>
      <c r="T177" s="136">
        <f t="shared" si="13"/>
        <v>6.0547745267609088E-2</v>
      </c>
      <c r="U177" s="136">
        <f t="shared" si="14"/>
        <v>-0.15304086713571952</v>
      </c>
    </row>
    <row r="178" spans="12:21" x14ac:dyDescent="0.3">
      <c r="L178" s="15">
        <v>40329</v>
      </c>
      <c r="M178" s="16">
        <v>125.842418474531</v>
      </c>
      <c r="N178" s="124">
        <f t="shared" si="15"/>
        <v>-2.6910764021770506E-2</v>
      </c>
      <c r="O178" s="124">
        <f t="shared" si="16"/>
        <v>-4.9900465428557195E-2</v>
      </c>
      <c r="P178" s="124">
        <f t="shared" si="17"/>
        <v>-9.6232672761310756E-2</v>
      </c>
      <c r="Q178" s="17">
        <v>40313</v>
      </c>
      <c r="R178" s="18">
        <v>116.916261318884</v>
      </c>
      <c r="S178" s="135">
        <f t="shared" si="12"/>
        <v>2.1156633318244911E-2</v>
      </c>
      <c r="T178" s="136">
        <f t="shared" si="13"/>
        <v>7.243601117626941E-2</v>
      </c>
      <c r="U178" s="136">
        <f t="shared" si="14"/>
        <v>-7.4838084925196724E-2</v>
      </c>
    </row>
    <row r="179" spans="12:21" x14ac:dyDescent="0.3">
      <c r="L179" s="15">
        <v>40359</v>
      </c>
      <c r="M179" s="16">
        <v>123.875102728632</v>
      </c>
      <c r="N179" s="124">
        <f t="shared" si="15"/>
        <v>-1.5633168606793424E-2</v>
      </c>
      <c r="O179" s="124">
        <f t="shared" si="16"/>
        <v>-6.0151878103644862E-2</v>
      </c>
      <c r="P179" s="124">
        <f t="shared" si="17"/>
        <v>-0.11218153098640538</v>
      </c>
      <c r="Q179" s="17">
        <v>40344</v>
      </c>
      <c r="R179" s="18">
        <v>118.06147023568199</v>
      </c>
      <c r="S179" s="135">
        <f t="shared" si="12"/>
        <v>9.7951209171365239E-3</v>
      </c>
      <c r="T179" s="136">
        <f t="shared" si="13"/>
        <v>6.0113947049041716E-2</v>
      </c>
      <c r="U179" s="136">
        <f t="shared" si="14"/>
        <v>-1.5945171305266848E-2</v>
      </c>
    </row>
    <row r="180" spans="12:21" x14ac:dyDescent="0.3">
      <c r="L180" s="15">
        <v>40390</v>
      </c>
      <c r="M180" s="16">
        <v>123.629339561135</v>
      </c>
      <c r="N180" s="124">
        <f t="shared" si="15"/>
        <v>-1.983959343592967E-3</v>
      </c>
      <c r="O180" s="124">
        <f t="shared" si="16"/>
        <v>-4.4023620680925468E-2</v>
      </c>
      <c r="P180" s="124">
        <f t="shared" si="17"/>
        <v>-0.11581206689170231</v>
      </c>
      <c r="Q180" s="17">
        <v>40374</v>
      </c>
      <c r="R180" s="18">
        <v>118.005457350089</v>
      </c>
      <c r="S180" s="135">
        <f t="shared" si="12"/>
        <v>-4.7443831998006392E-4</v>
      </c>
      <c r="T180" s="136">
        <f t="shared" si="13"/>
        <v>3.0669764679974953E-2</v>
      </c>
      <c r="U180" s="136">
        <f t="shared" si="14"/>
        <v>2.7719491590806111E-2</v>
      </c>
    </row>
    <row r="181" spans="12:21" x14ac:dyDescent="0.3">
      <c r="L181" s="15">
        <v>40421</v>
      </c>
      <c r="M181" s="16">
        <v>124.445257427351</v>
      </c>
      <c r="N181" s="124">
        <f t="shared" si="15"/>
        <v>6.5997106278523621E-3</v>
      </c>
      <c r="O181" s="124">
        <f t="shared" si="16"/>
        <v>-1.1102465004379836E-2</v>
      </c>
      <c r="P181" s="124">
        <f t="shared" si="17"/>
        <v>-0.10411551722332835</v>
      </c>
      <c r="Q181" s="17">
        <v>40405</v>
      </c>
      <c r="R181" s="18">
        <v>119.411812732244</v>
      </c>
      <c r="S181" s="135">
        <f t="shared" si="12"/>
        <v>1.1917714771298549E-2</v>
      </c>
      <c r="T181" s="136">
        <f t="shared" si="13"/>
        <v>2.134477604063556E-2</v>
      </c>
      <c r="U181" s="136">
        <f t="shared" si="14"/>
        <v>3.8087580593057169E-2</v>
      </c>
    </row>
    <row r="182" spans="12:21" x14ac:dyDescent="0.3">
      <c r="L182" s="15">
        <v>40451</v>
      </c>
      <c r="M182" s="16">
        <v>124.156940040045</v>
      </c>
      <c r="N182" s="124">
        <f t="shared" si="15"/>
        <v>-2.3168210124384636E-3</v>
      </c>
      <c r="O182" s="124">
        <f t="shared" si="16"/>
        <v>2.2751731801216035E-3</v>
      </c>
      <c r="P182" s="124">
        <f t="shared" si="17"/>
        <v>-8.1183863684026525E-2</v>
      </c>
      <c r="Q182" s="17">
        <v>40436</v>
      </c>
      <c r="R182" s="18">
        <v>121.587337885916</v>
      </c>
      <c r="S182" s="135">
        <f t="shared" si="12"/>
        <v>1.8218676225526753E-2</v>
      </c>
      <c r="T182" s="136">
        <f t="shared" si="13"/>
        <v>2.9864676792483058E-2</v>
      </c>
      <c r="U182" s="136">
        <f t="shared" si="14"/>
        <v>5.7454524328956369E-2</v>
      </c>
    </row>
    <row r="183" spans="12:21" x14ac:dyDescent="0.3">
      <c r="L183" s="15">
        <v>40482</v>
      </c>
      <c r="M183" s="16">
        <v>123.235124141155</v>
      </c>
      <c r="N183" s="124">
        <f t="shared" si="15"/>
        <v>-7.4246022702612047E-3</v>
      </c>
      <c r="O183" s="124">
        <f t="shared" si="16"/>
        <v>-3.1886882303133746E-3</v>
      </c>
      <c r="P183" s="124">
        <f t="shared" si="17"/>
        <v>-5.5912704306375627E-2</v>
      </c>
      <c r="Q183" s="17">
        <v>40466</v>
      </c>
      <c r="R183" s="18">
        <v>123.938237664209</v>
      </c>
      <c r="S183" s="135">
        <f t="shared" si="12"/>
        <v>1.933507073326024E-2</v>
      </c>
      <c r="T183" s="136">
        <f t="shared" si="13"/>
        <v>5.0275474095398121E-2</v>
      </c>
      <c r="U183" s="136">
        <f t="shared" si="14"/>
        <v>8.2563381501873145E-2</v>
      </c>
    </row>
    <row r="184" spans="12:21" x14ac:dyDescent="0.3">
      <c r="L184" s="15">
        <v>40512</v>
      </c>
      <c r="M184" s="16">
        <v>122.538718035773</v>
      </c>
      <c r="N184" s="124">
        <f t="shared" si="15"/>
        <v>-5.6510358571499886E-3</v>
      </c>
      <c r="O184" s="124">
        <f t="shared" si="16"/>
        <v>-1.5320305739180085E-2</v>
      </c>
      <c r="P184" s="124">
        <f t="shared" si="17"/>
        <v>-4.6626197660189383E-2</v>
      </c>
      <c r="Q184" s="17">
        <v>40497</v>
      </c>
      <c r="R184" s="18">
        <v>123.81703897145</v>
      </c>
      <c r="S184" s="135">
        <f t="shared" si="12"/>
        <v>-9.778958862345366E-4</v>
      </c>
      <c r="T184" s="136">
        <f t="shared" si="13"/>
        <v>3.6891042338363933E-2</v>
      </c>
      <c r="U184" s="136">
        <f t="shared" si="14"/>
        <v>0.11106480868482072</v>
      </c>
    </row>
    <row r="185" spans="12:21" x14ac:dyDescent="0.3">
      <c r="L185" s="15">
        <v>40543</v>
      </c>
      <c r="M185" s="16">
        <v>123.122339807274</v>
      </c>
      <c r="N185" s="124">
        <f t="shared" si="15"/>
        <v>4.7627540164947302E-3</v>
      </c>
      <c r="O185" s="124">
        <f t="shared" si="16"/>
        <v>-8.3330036358604254E-3</v>
      </c>
      <c r="P185" s="124">
        <f t="shared" si="17"/>
        <v>-4.6037267331326848E-2</v>
      </c>
      <c r="Q185" s="17">
        <v>40527</v>
      </c>
      <c r="R185" s="18">
        <v>124.185550336725</v>
      </c>
      <c r="S185" s="135">
        <f t="shared" si="12"/>
        <v>2.9762572933114129E-3</v>
      </c>
      <c r="T185" s="136">
        <f t="shared" si="13"/>
        <v>2.1369103855591209E-2</v>
      </c>
      <c r="U185" s="136">
        <f t="shared" si="14"/>
        <v>0.14056491178503538</v>
      </c>
    </row>
    <row r="186" spans="12:21" x14ac:dyDescent="0.3">
      <c r="L186" s="15">
        <v>40574</v>
      </c>
      <c r="M186" s="16">
        <v>122.419844538972</v>
      </c>
      <c r="N186" s="124">
        <f t="shared" si="15"/>
        <v>-5.7056686008536417E-3</v>
      </c>
      <c r="O186" s="124">
        <f t="shared" si="16"/>
        <v>-6.6156431282461403E-3</v>
      </c>
      <c r="P186" s="124">
        <f t="shared" si="17"/>
        <v>-6.7672358421201007E-2</v>
      </c>
      <c r="Q186" s="17">
        <v>40558</v>
      </c>
      <c r="R186" s="18">
        <v>125.106349583156</v>
      </c>
      <c r="S186" s="135">
        <f t="shared" si="12"/>
        <v>7.4147052047059958E-3</v>
      </c>
      <c r="T186" s="136">
        <f t="shared" si="13"/>
        <v>9.4249518224700513E-3</v>
      </c>
      <c r="U186" s="136">
        <f t="shared" si="14"/>
        <v>0.15884945466599754</v>
      </c>
    </row>
    <row r="187" spans="12:21" x14ac:dyDescent="0.3">
      <c r="L187" s="15">
        <v>40602</v>
      </c>
      <c r="M187" s="16">
        <v>120.91019979546201</v>
      </c>
      <c r="N187" s="124">
        <f t="shared" si="15"/>
        <v>-1.2331699563867704E-2</v>
      </c>
      <c r="O187" s="124">
        <f t="shared" si="16"/>
        <v>-1.3289825994716065E-2</v>
      </c>
      <c r="P187" s="124">
        <f t="shared" si="17"/>
        <v>-8.7138296107537982E-2</v>
      </c>
      <c r="Q187" s="17">
        <v>40589</v>
      </c>
      <c r="R187" s="18">
        <v>126.467607258413</v>
      </c>
      <c r="S187" s="135">
        <f t="shared" si="12"/>
        <v>1.0880804050254822E-2</v>
      </c>
      <c r="T187" s="136">
        <f t="shared" si="13"/>
        <v>2.1407136763900159E-2</v>
      </c>
      <c r="U187" s="136">
        <f t="shared" si="14"/>
        <v>0.16004749674041374</v>
      </c>
    </row>
    <row r="188" spans="12:21" x14ac:dyDescent="0.3">
      <c r="L188" s="15">
        <v>40633</v>
      </c>
      <c r="M188" s="16">
        <v>119.619365709447</v>
      </c>
      <c r="N188" s="124">
        <f t="shared" si="15"/>
        <v>-1.0675973476171996E-2</v>
      </c>
      <c r="O188" s="124">
        <f t="shared" si="16"/>
        <v>-2.845116575359341E-2</v>
      </c>
      <c r="P188" s="124">
        <f t="shared" si="17"/>
        <v>-9.2440420003205515E-2</v>
      </c>
      <c r="Q188" s="17">
        <v>40617</v>
      </c>
      <c r="R188" s="18">
        <v>125.89930696544199</v>
      </c>
      <c r="S188" s="135">
        <f t="shared" si="12"/>
        <v>-4.4936431177178271E-3</v>
      </c>
      <c r="T188" s="136">
        <f t="shared" si="13"/>
        <v>1.3799968064482471E-2</v>
      </c>
      <c r="U188" s="136">
        <f t="shared" si="14"/>
        <v>0.13049253894125568</v>
      </c>
    </row>
    <row r="189" spans="12:21" x14ac:dyDescent="0.3">
      <c r="L189" s="15">
        <v>40663</v>
      </c>
      <c r="M189" s="16">
        <v>120.139650195112</v>
      </c>
      <c r="N189" s="124">
        <f t="shared" si="15"/>
        <v>4.3495004557101424E-3</v>
      </c>
      <c r="O189" s="124">
        <f t="shared" si="16"/>
        <v>-1.8626018946904521E-2</v>
      </c>
      <c r="P189" s="124">
        <f t="shared" si="17"/>
        <v>-7.1007996856689681E-2</v>
      </c>
      <c r="Q189" s="17">
        <v>40648</v>
      </c>
      <c r="R189" s="18">
        <v>124.652688047753</v>
      </c>
      <c r="S189" s="135">
        <f t="shared" si="12"/>
        <v>-9.9017138992764098E-3</v>
      </c>
      <c r="T189" s="136">
        <f t="shared" si="13"/>
        <v>-3.6262071183003064E-3</v>
      </c>
      <c r="U189" s="136">
        <f t="shared" si="14"/>
        <v>8.8727246535323268E-2</v>
      </c>
    </row>
    <row r="190" spans="12:21" x14ac:dyDescent="0.3">
      <c r="L190" s="15">
        <v>40694</v>
      </c>
      <c r="M190" s="16">
        <v>120.922420283715</v>
      </c>
      <c r="N190" s="124">
        <f t="shared" si="15"/>
        <v>6.5155016460574089E-3</v>
      </c>
      <c r="O190" s="124">
        <f t="shared" si="16"/>
        <v>1.0107078041121653E-4</v>
      </c>
      <c r="P190" s="124">
        <f t="shared" si="17"/>
        <v>-3.9096500611292329E-2</v>
      </c>
      <c r="Q190" s="17">
        <v>40678</v>
      </c>
      <c r="R190" s="18">
        <v>124.220215684568</v>
      </c>
      <c r="S190" s="135">
        <f t="shared" si="12"/>
        <v>-3.4694186700516827E-3</v>
      </c>
      <c r="T190" s="136">
        <f t="shared" si="13"/>
        <v>-1.7770491769112606E-2</v>
      </c>
      <c r="U190" s="136">
        <f t="shared" si="14"/>
        <v>6.247167231735884E-2</v>
      </c>
    </row>
    <row r="191" spans="12:21" x14ac:dyDescent="0.3">
      <c r="L191" s="15">
        <v>40724</v>
      </c>
      <c r="M191" s="16">
        <v>120.808236087785</v>
      </c>
      <c r="N191" s="124">
        <f t="shared" si="15"/>
        <v>-9.4427646802042187E-4</v>
      </c>
      <c r="O191" s="124">
        <f t="shared" si="16"/>
        <v>9.9387784852977834E-3</v>
      </c>
      <c r="P191" s="124">
        <f t="shared" si="17"/>
        <v>-2.4757732371495589E-2</v>
      </c>
      <c r="Q191" s="17">
        <v>40709</v>
      </c>
      <c r="R191" s="18">
        <v>124.875977730003</v>
      </c>
      <c r="S191" s="135">
        <f t="shared" si="12"/>
        <v>5.2790283918051628E-3</v>
      </c>
      <c r="T191" s="136">
        <f t="shared" si="13"/>
        <v>-8.1281562234483129E-3</v>
      </c>
      <c r="U191" s="136">
        <f t="shared" si="14"/>
        <v>5.771999519163562E-2</v>
      </c>
    </row>
    <row r="192" spans="12:21" x14ac:dyDescent="0.3">
      <c r="L192" s="15">
        <v>40755</v>
      </c>
      <c r="M192" s="16">
        <v>120.424443251292</v>
      </c>
      <c r="N192" s="124">
        <f t="shared" si="15"/>
        <v>-3.1768764193702559E-3</v>
      </c>
      <c r="O192" s="124">
        <f t="shared" si="16"/>
        <v>2.3705167754151102E-3</v>
      </c>
      <c r="P192" s="124">
        <f t="shared" si="17"/>
        <v>-2.5923428218737388E-2</v>
      </c>
      <c r="Q192" s="17">
        <v>40739</v>
      </c>
      <c r="R192" s="18">
        <v>124.980217861596</v>
      </c>
      <c r="S192" s="135">
        <f t="shared" si="12"/>
        <v>8.3474927274140853E-4</v>
      </c>
      <c r="T192" s="136">
        <f t="shared" si="13"/>
        <v>2.6275391166656892E-3</v>
      </c>
      <c r="U192" s="136">
        <f t="shared" si="14"/>
        <v>5.9105406378069825E-2</v>
      </c>
    </row>
    <row r="193" spans="12:21" x14ac:dyDescent="0.3">
      <c r="L193" s="15">
        <v>40786</v>
      </c>
      <c r="M193" s="16">
        <v>121.11112168231701</v>
      </c>
      <c r="N193" s="124">
        <f t="shared" si="15"/>
        <v>5.7021515938595613E-3</v>
      </c>
      <c r="O193" s="124">
        <f t="shared" si="16"/>
        <v>1.5605162232055214E-3</v>
      </c>
      <c r="P193" s="124">
        <f t="shared" si="17"/>
        <v>-2.6791987207551049E-2</v>
      </c>
      <c r="Q193" s="17">
        <v>40770</v>
      </c>
      <c r="R193" s="18">
        <v>125.633823092198</v>
      </c>
      <c r="S193" s="135">
        <f t="shared" si="12"/>
        <v>5.2296694771791774E-3</v>
      </c>
      <c r="T193" s="136">
        <f t="shared" si="13"/>
        <v>1.1379849888681237E-2</v>
      </c>
      <c r="U193" s="136">
        <f t="shared" si="14"/>
        <v>5.2105484521079548E-2</v>
      </c>
    </row>
    <row r="194" spans="12:21" x14ac:dyDescent="0.3">
      <c r="L194" s="15">
        <v>40816</v>
      </c>
      <c r="M194" s="16">
        <v>122.67872659189599</v>
      </c>
      <c r="N194" s="124">
        <f t="shared" si="15"/>
        <v>1.2943525646562204E-2</v>
      </c>
      <c r="O194" s="124">
        <f t="shared" si="16"/>
        <v>1.5483137281731452E-2</v>
      </c>
      <c r="P194" s="124">
        <f t="shared" si="17"/>
        <v>-1.1906007410236064E-2</v>
      </c>
      <c r="Q194" s="17">
        <v>40801</v>
      </c>
      <c r="R194" s="18">
        <v>127.48755457495101</v>
      </c>
      <c r="S194" s="135">
        <f t="shared" si="12"/>
        <v>1.4755035205707534E-2</v>
      </c>
      <c r="T194" s="136">
        <f t="shared" si="13"/>
        <v>2.0913364543135415E-2</v>
      </c>
      <c r="U194" s="136">
        <f t="shared" si="14"/>
        <v>4.8526571858749978E-2</v>
      </c>
    </row>
    <row r="195" spans="12:21" x14ac:dyDescent="0.3">
      <c r="L195" s="15">
        <v>40847</v>
      </c>
      <c r="M195" s="16">
        <v>123.928972671997</v>
      </c>
      <c r="N195" s="124">
        <f t="shared" si="15"/>
        <v>1.0191221533135675E-2</v>
      </c>
      <c r="O195" s="124">
        <f t="shared" si="16"/>
        <v>2.9101479119085782E-2</v>
      </c>
      <c r="P195" s="124">
        <f t="shared" si="17"/>
        <v>5.6302822403722086E-3</v>
      </c>
      <c r="Q195" s="17">
        <v>40831</v>
      </c>
      <c r="R195" s="18">
        <v>130.24556020165801</v>
      </c>
      <c r="S195" s="135">
        <f t="shared" si="12"/>
        <v>2.1633528354217058E-2</v>
      </c>
      <c r="T195" s="136">
        <f t="shared" si="13"/>
        <v>4.2129405998418745E-2</v>
      </c>
      <c r="U195" s="136">
        <f t="shared" si="14"/>
        <v>5.0890852220585092E-2</v>
      </c>
    </row>
    <row r="196" spans="12:21" x14ac:dyDescent="0.3">
      <c r="L196" s="15">
        <v>40877</v>
      </c>
      <c r="M196" s="16">
        <v>124.107121844302</v>
      </c>
      <c r="N196" s="124">
        <f t="shared" si="15"/>
        <v>1.4375102808001916E-3</v>
      </c>
      <c r="O196" s="124">
        <f t="shared" si="16"/>
        <v>2.4737613857162666E-2</v>
      </c>
      <c r="P196" s="124">
        <f t="shared" si="17"/>
        <v>1.2799250993233979E-2</v>
      </c>
      <c r="Q196" s="17">
        <v>40862</v>
      </c>
      <c r="R196" s="18">
        <v>132.48158072329201</v>
      </c>
      <c r="S196" s="135">
        <f t="shared" si="12"/>
        <v>1.7167729312016489E-2</v>
      </c>
      <c r="T196" s="136">
        <f t="shared" si="13"/>
        <v>5.4505685352492117E-2</v>
      </c>
      <c r="U196" s="136">
        <f t="shared" si="14"/>
        <v>6.9978589569080984E-2</v>
      </c>
    </row>
    <row r="197" spans="12:21" x14ac:dyDescent="0.3">
      <c r="L197" s="15">
        <v>40908</v>
      </c>
      <c r="M197" s="16">
        <v>123.662652255637</v>
      </c>
      <c r="N197" s="124">
        <f t="shared" si="15"/>
        <v>-3.5813382992041509E-3</v>
      </c>
      <c r="O197" s="124">
        <f t="shared" si="16"/>
        <v>8.0203446112880883E-3</v>
      </c>
      <c r="P197" s="124">
        <f t="shared" si="17"/>
        <v>4.3884192682559497E-3</v>
      </c>
      <c r="Q197" s="17">
        <v>40892</v>
      </c>
      <c r="R197" s="18">
        <v>133.37329742400499</v>
      </c>
      <c r="S197" s="135">
        <f t="shared" si="12"/>
        <v>6.7308730454798127E-3</v>
      </c>
      <c r="T197" s="136">
        <f t="shared" si="13"/>
        <v>4.6167195446467746E-2</v>
      </c>
      <c r="U197" s="136">
        <f t="shared" si="14"/>
        <v>7.3984026824116977E-2</v>
      </c>
    </row>
    <row r="198" spans="12:21" x14ac:dyDescent="0.3">
      <c r="L198" s="15">
        <v>40939</v>
      </c>
      <c r="M198" s="16">
        <v>122.171635329795</v>
      </c>
      <c r="N198" s="124">
        <f t="shared" si="15"/>
        <v>-1.205713203336245E-2</v>
      </c>
      <c r="O198" s="124">
        <f t="shared" si="16"/>
        <v>-1.418019777226065E-2</v>
      </c>
      <c r="P198" s="124">
        <f t="shared" si="17"/>
        <v>-2.0275242965039908E-3</v>
      </c>
      <c r="Q198" s="17">
        <v>40923</v>
      </c>
      <c r="R198" s="18">
        <v>133.532597312299</v>
      </c>
      <c r="S198" s="135">
        <f t="shared" si="12"/>
        <v>1.1943911665286411E-3</v>
      </c>
      <c r="T198" s="136">
        <f t="shared" si="13"/>
        <v>2.5237229626497104E-2</v>
      </c>
      <c r="U198" s="136">
        <f t="shared" si="14"/>
        <v>6.7352678398966637E-2</v>
      </c>
    </row>
    <row r="199" spans="12:21" x14ac:dyDescent="0.3">
      <c r="L199" s="15">
        <v>40968</v>
      </c>
      <c r="M199" s="16">
        <v>120.32838241797</v>
      </c>
      <c r="N199" s="124">
        <f t="shared" si="15"/>
        <v>-1.5087404755197431E-2</v>
      </c>
      <c r="O199" s="124">
        <f t="shared" si="16"/>
        <v>-3.0447401971601562E-2</v>
      </c>
      <c r="P199" s="124">
        <f t="shared" si="17"/>
        <v>-4.8119792910460424E-3</v>
      </c>
      <c r="Q199" s="17">
        <v>40954</v>
      </c>
      <c r="R199" s="18">
        <v>132.772134383554</v>
      </c>
      <c r="S199" s="135">
        <f t="shared" si="12"/>
        <v>-5.6949609612285679E-3</v>
      </c>
      <c r="T199" s="136">
        <f t="shared" si="13"/>
        <v>2.193162692320616E-3</v>
      </c>
      <c r="U199" s="136">
        <f t="shared" si="14"/>
        <v>4.9850924373534555E-2</v>
      </c>
    </row>
    <row r="200" spans="12:21" x14ac:dyDescent="0.3">
      <c r="L200" s="15">
        <v>40999</v>
      </c>
      <c r="M200" s="16">
        <v>120.32951130668</v>
      </c>
      <c r="N200" s="124">
        <f t="shared" si="15"/>
        <v>9.3817326163314618E-6</v>
      </c>
      <c r="O200" s="124">
        <f t="shared" si="16"/>
        <v>-2.6953497180916663E-2</v>
      </c>
      <c r="P200" s="124">
        <f t="shared" si="17"/>
        <v>5.9367109415873198E-3</v>
      </c>
      <c r="Q200" s="17">
        <v>40983</v>
      </c>
      <c r="R200" s="18">
        <v>131.262832190327</v>
      </c>
      <c r="S200" s="135">
        <f t="shared" ref="S200:S263" si="18">R200/R199-1</f>
        <v>-1.1367612641270841E-2</v>
      </c>
      <c r="T200" s="136">
        <f t="shared" si="13"/>
        <v>-1.5823746390318583E-2</v>
      </c>
      <c r="U200" s="136">
        <f t="shared" si="14"/>
        <v>4.2601705713576576E-2</v>
      </c>
    </row>
    <row r="201" spans="12:21" x14ac:dyDescent="0.3">
      <c r="L201" s="15">
        <v>41029</v>
      </c>
      <c r="M201" s="16">
        <v>121.073439840745</v>
      </c>
      <c r="N201" s="124">
        <f t="shared" si="15"/>
        <v>6.1824279512692204E-3</v>
      </c>
      <c r="O201" s="124">
        <f t="shared" si="16"/>
        <v>-8.9889562833916914E-3</v>
      </c>
      <c r="P201" s="124">
        <f t="shared" si="17"/>
        <v>7.7725350799380255E-3</v>
      </c>
      <c r="Q201" s="17">
        <v>41014</v>
      </c>
      <c r="R201" s="18">
        <v>130.69016585</v>
      </c>
      <c r="S201" s="135">
        <f t="shared" si="18"/>
        <v>-4.3627455752033306E-3</v>
      </c>
      <c r="T201" s="136">
        <f t="shared" si="13"/>
        <v>-2.1286423835906287E-2</v>
      </c>
      <c r="U201" s="136">
        <f t="shared" si="14"/>
        <v>4.843439717829523E-2</v>
      </c>
    </row>
    <row r="202" spans="12:21" x14ac:dyDescent="0.3">
      <c r="L202" s="15">
        <v>41060</v>
      </c>
      <c r="M202" s="16">
        <v>122.564926761701</v>
      </c>
      <c r="N202" s="124">
        <f t="shared" si="15"/>
        <v>1.2318861369742695E-2</v>
      </c>
      <c r="O202" s="124">
        <f t="shared" si="16"/>
        <v>1.8587005815154933E-2</v>
      </c>
      <c r="P202" s="124">
        <f t="shared" si="17"/>
        <v>1.3583142597809905E-2</v>
      </c>
      <c r="Q202" s="17">
        <v>41044</v>
      </c>
      <c r="R202" s="18">
        <v>130.61096087753501</v>
      </c>
      <c r="S202" s="135">
        <f t="shared" si="18"/>
        <v>-6.0605151083747977E-4</v>
      </c>
      <c r="T202" s="136">
        <f t="shared" ref="T202:T265" si="19">R202/R199-1</f>
        <v>-1.6277312374716857E-2</v>
      </c>
      <c r="U202" s="136">
        <f t="shared" si="14"/>
        <v>5.1446901438289228E-2</v>
      </c>
    </row>
    <row r="203" spans="12:21" x14ac:dyDescent="0.3">
      <c r="L203" s="15">
        <v>41090</v>
      </c>
      <c r="M203" s="16">
        <v>123.213745444089</v>
      </c>
      <c r="N203" s="124">
        <f t="shared" si="15"/>
        <v>5.2936733169144379E-3</v>
      </c>
      <c r="O203" s="124">
        <f t="shared" si="16"/>
        <v>2.3969466061056544E-2</v>
      </c>
      <c r="P203" s="124">
        <f t="shared" si="17"/>
        <v>1.9911799345833092E-2</v>
      </c>
      <c r="Q203" s="17">
        <v>41075</v>
      </c>
      <c r="R203" s="18">
        <v>131.76417122146799</v>
      </c>
      <c r="S203" s="135">
        <f t="shared" si="18"/>
        <v>8.8293534951808805E-3</v>
      </c>
      <c r="T203" s="136">
        <f t="shared" si="19"/>
        <v>3.8193525370080472E-3</v>
      </c>
      <c r="U203" s="136">
        <f t="shared" si="14"/>
        <v>5.5160276753613013E-2</v>
      </c>
    </row>
    <row r="204" spans="12:21" x14ac:dyDescent="0.3">
      <c r="L204" s="15">
        <v>41121</v>
      </c>
      <c r="M204" s="16">
        <v>124.28658172537899</v>
      </c>
      <c r="N204" s="124">
        <f t="shared" si="15"/>
        <v>8.7071152445148403E-3</v>
      </c>
      <c r="O204" s="124">
        <f t="shared" si="16"/>
        <v>2.6538784136805216E-2</v>
      </c>
      <c r="P204" s="124">
        <f t="shared" si="17"/>
        <v>3.2071051107355197E-2</v>
      </c>
      <c r="Q204" s="17">
        <v>41105</v>
      </c>
      <c r="R204" s="18">
        <v>133.30293123055401</v>
      </c>
      <c r="S204" s="135">
        <f t="shared" si="18"/>
        <v>1.1678136740978617E-2</v>
      </c>
      <c r="T204" s="136">
        <f t="shared" si="19"/>
        <v>1.9992058037119786E-2</v>
      </c>
      <c r="U204" s="136">
        <f t="shared" si="14"/>
        <v>6.6592245647824289E-2</v>
      </c>
    </row>
    <row r="205" spans="12:21" x14ac:dyDescent="0.3">
      <c r="L205" s="15">
        <v>41152</v>
      </c>
      <c r="M205" s="16">
        <v>125.588620906317</v>
      </c>
      <c r="N205" s="124">
        <f t="shared" si="15"/>
        <v>1.0476104200974445E-2</v>
      </c>
      <c r="O205" s="124">
        <f t="shared" si="16"/>
        <v>2.4670141977034543E-2</v>
      </c>
      <c r="P205" s="124">
        <f t="shared" si="17"/>
        <v>3.6970173851950561E-2</v>
      </c>
      <c r="Q205" s="17">
        <v>41136</v>
      </c>
      <c r="R205" s="18">
        <v>135.28242804340201</v>
      </c>
      <c r="S205" s="135">
        <f t="shared" si="18"/>
        <v>1.4849612042096449E-2</v>
      </c>
      <c r="T205" s="136">
        <f t="shared" si="19"/>
        <v>3.5766272099070795E-2</v>
      </c>
      <c r="U205" s="136">
        <f t="shared" si="14"/>
        <v>7.6799421634437204E-2</v>
      </c>
    </row>
    <row r="206" spans="12:21" x14ac:dyDescent="0.3">
      <c r="L206" s="15">
        <v>41182</v>
      </c>
      <c r="M206" s="16">
        <v>126.908922508949</v>
      </c>
      <c r="N206" s="124">
        <f t="shared" si="15"/>
        <v>1.0512907882131106E-2</v>
      </c>
      <c r="O206" s="124">
        <f t="shared" si="16"/>
        <v>2.9989974345328019E-2</v>
      </c>
      <c r="P206" s="124">
        <f t="shared" si="17"/>
        <v>3.4481902727317992E-2</v>
      </c>
      <c r="Q206" s="17">
        <v>41167</v>
      </c>
      <c r="R206" s="18">
        <v>136.895058481192</v>
      </c>
      <c r="S206" s="135">
        <f t="shared" si="18"/>
        <v>1.1920472311988783E-2</v>
      </c>
      <c r="T206" s="136">
        <f t="shared" si="19"/>
        <v>3.8939927388152107E-2</v>
      </c>
      <c r="U206" s="136">
        <f t="shared" si="14"/>
        <v>7.3791547242442634E-2</v>
      </c>
    </row>
    <row r="207" spans="12:21" x14ac:dyDescent="0.3">
      <c r="L207" s="15">
        <v>41213</v>
      </c>
      <c r="M207" s="16">
        <v>128.81119889752901</v>
      </c>
      <c r="N207" s="124">
        <f t="shared" si="15"/>
        <v>1.4989303754004091E-2</v>
      </c>
      <c r="O207" s="124">
        <f t="shared" si="16"/>
        <v>3.6404711669901113E-2</v>
      </c>
      <c r="P207" s="124">
        <f t="shared" si="17"/>
        <v>3.9395357843026835E-2</v>
      </c>
      <c r="Q207" s="17">
        <v>41197</v>
      </c>
      <c r="R207" s="18">
        <v>137.91733530664499</v>
      </c>
      <c r="S207" s="135">
        <f t="shared" si="18"/>
        <v>7.4675947897231421E-3</v>
      </c>
      <c r="T207" s="136">
        <f t="shared" si="19"/>
        <v>3.4615923547173466E-2</v>
      </c>
      <c r="U207" s="136">
        <f t="shared" si="14"/>
        <v>5.8902392473945575E-2</v>
      </c>
    </row>
    <row r="208" spans="12:21" x14ac:dyDescent="0.3">
      <c r="L208" s="15">
        <v>41243</v>
      </c>
      <c r="M208" s="16">
        <v>129.73369720561601</v>
      </c>
      <c r="N208" s="124">
        <f t="shared" si="15"/>
        <v>7.1616312555313755E-3</v>
      </c>
      <c r="O208" s="124">
        <f t="shared" si="16"/>
        <v>3.3005190035417575E-2</v>
      </c>
      <c r="P208" s="124">
        <f t="shared" si="17"/>
        <v>4.5336442241991515E-2</v>
      </c>
      <c r="Q208" s="17">
        <v>41228</v>
      </c>
      <c r="R208" s="18">
        <v>138.34698618619501</v>
      </c>
      <c r="S208" s="135">
        <f t="shared" si="18"/>
        <v>3.115278283144951E-3</v>
      </c>
      <c r="T208" s="136">
        <f t="shared" si="19"/>
        <v>2.2653039179706402E-2</v>
      </c>
      <c r="U208" s="136">
        <f t="shared" si="14"/>
        <v>4.4273365632266914E-2</v>
      </c>
    </row>
    <row r="209" spans="12:21" x14ac:dyDescent="0.3">
      <c r="L209" s="15">
        <v>41274</v>
      </c>
      <c r="M209" s="16">
        <v>130.43910540164501</v>
      </c>
      <c r="N209" s="124">
        <f t="shared" si="15"/>
        <v>5.4373552224522559E-3</v>
      </c>
      <c r="O209" s="124">
        <f t="shared" si="16"/>
        <v>2.7816664288888626E-2</v>
      </c>
      <c r="P209" s="124">
        <f t="shared" si="17"/>
        <v>5.4797895907970906E-2</v>
      </c>
      <c r="Q209" s="17">
        <v>41258</v>
      </c>
      <c r="R209" s="18">
        <v>139.08925501653599</v>
      </c>
      <c r="S209" s="135">
        <f t="shared" si="18"/>
        <v>5.3652692465739893E-3</v>
      </c>
      <c r="T209" s="136">
        <f t="shared" si="19"/>
        <v>1.6028310734426121E-2</v>
      </c>
      <c r="U209" s="136">
        <f t="shared" si="14"/>
        <v>4.2856836435253509E-2</v>
      </c>
    </row>
    <row r="210" spans="12:21" x14ac:dyDescent="0.3">
      <c r="L210" s="15">
        <v>41305</v>
      </c>
      <c r="M210" s="16">
        <v>128.777844870221</v>
      </c>
      <c r="N210" s="124">
        <f t="shared" si="15"/>
        <v>-1.2735908654913697E-2</v>
      </c>
      <c r="O210" s="124">
        <f t="shared" si="16"/>
        <v>-2.5893732527515478E-4</v>
      </c>
      <c r="P210" s="124">
        <f t="shared" si="17"/>
        <v>5.4073185830679549E-2</v>
      </c>
      <c r="Q210" s="17">
        <v>41289</v>
      </c>
      <c r="R210" s="18">
        <v>138.94623998405501</v>
      </c>
      <c r="S210" s="135">
        <f t="shared" si="18"/>
        <v>-1.028224879513262E-3</v>
      </c>
      <c r="T210" s="136">
        <f t="shared" si="19"/>
        <v>7.4602998609447635E-3</v>
      </c>
      <c r="U210" s="136">
        <f t="shared" si="14"/>
        <v>4.0541731238065148E-2</v>
      </c>
    </row>
    <row r="211" spans="12:21" x14ac:dyDescent="0.3">
      <c r="L211" s="15">
        <v>41333</v>
      </c>
      <c r="M211" s="16">
        <v>127.15079542458101</v>
      </c>
      <c r="N211" s="124">
        <f t="shared" si="15"/>
        <v>-1.2634544764122291E-2</v>
      </c>
      <c r="O211" s="124">
        <f t="shared" si="16"/>
        <v>-1.9909259018043302E-2</v>
      </c>
      <c r="P211" s="124">
        <f t="shared" si="17"/>
        <v>5.6698285720428121E-2</v>
      </c>
      <c r="Q211" s="17">
        <v>41320</v>
      </c>
      <c r="R211" s="18">
        <v>139.70968373617501</v>
      </c>
      <c r="S211" s="135">
        <f t="shared" si="18"/>
        <v>5.4945261721914829E-3</v>
      </c>
      <c r="T211" s="136">
        <f t="shared" si="19"/>
        <v>9.8498535280415744E-3</v>
      </c>
      <c r="U211" s="136">
        <f t="shared" ref="U211:U274" si="20">R211/R199-1</f>
        <v>5.2251546492276146E-2</v>
      </c>
    </row>
    <row r="212" spans="12:21" x14ac:dyDescent="0.3">
      <c r="L212" s="15">
        <v>41364</v>
      </c>
      <c r="M212" s="16">
        <v>126.824919647615</v>
      </c>
      <c r="N212" s="124">
        <f t="shared" si="15"/>
        <v>-2.5629078911998393E-3</v>
      </c>
      <c r="O212" s="124">
        <f t="shared" si="16"/>
        <v>-2.7707839170632798E-2</v>
      </c>
      <c r="P212" s="124">
        <f t="shared" si="17"/>
        <v>5.3980177185132483E-2</v>
      </c>
      <c r="Q212" s="17">
        <v>41348</v>
      </c>
      <c r="R212" s="18">
        <v>140.413514794317</v>
      </c>
      <c r="S212" s="135">
        <f t="shared" si="18"/>
        <v>5.0378115483469266E-3</v>
      </c>
      <c r="T212" s="136">
        <f t="shared" si="19"/>
        <v>9.5209351550813448E-3</v>
      </c>
      <c r="U212" s="136">
        <f t="shared" si="20"/>
        <v>6.9712670763661277E-2</v>
      </c>
    </row>
    <row r="213" spans="12:21" x14ac:dyDescent="0.3">
      <c r="L213" s="15">
        <v>41394</v>
      </c>
      <c r="M213" s="16">
        <v>129.10733878842399</v>
      </c>
      <c r="N213" s="124">
        <f t="shared" si="15"/>
        <v>1.7996614128758859E-2</v>
      </c>
      <c r="O213" s="124">
        <f t="shared" si="16"/>
        <v>2.5586227082385893E-3</v>
      </c>
      <c r="P213" s="124">
        <f t="shared" si="17"/>
        <v>6.6355585157623853E-2</v>
      </c>
      <c r="Q213" s="17">
        <v>41379</v>
      </c>
      <c r="R213" s="18">
        <v>141.99259744468901</v>
      </c>
      <c r="S213" s="135">
        <f t="shared" si="18"/>
        <v>1.124594489843167E-2</v>
      </c>
      <c r="T213" s="136">
        <f t="shared" si="19"/>
        <v>2.1924720388141417E-2</v>
      </c>
      <c r="U213" s="136">
        <f t="shared" si="20"/>
        <v>8.6482647880800734E-2</v>
      </c>
    </row>
    <row r="214" spans="12:21" x14ac:dyDescent="0.3">
      <c r="L214" s="15">
        <v>41425</v>
      </c>
      <c r="M214" s="16">
        <v>131.84461273184201</v>
      </c>
      <c r="N214" s="124">
        <f t="shared" si="15"/>
        <v>2.1201536404555243E-2</v>
      </c>
      <c r="O214" s="124">
        <f t="shared" si="16"/>
        <v>3.6915359369852352E-2</v>
      </c>
      <c r="P214" s="124">
        <f t="shared" si="17"/>
        <v>7.5712409865696717E-2</v>
      </c>
      <c r="Q214" s="17">
        <v>41409</v>
      </c>
      <c r="R214" s="18">
        <v>144.154532569526</v>
      </c>
      <c r="S214" s="135">
        <f t="shared" si="18"/>
        <v>1.5225688970716522E-2</v>
      </c>
      <c r="T214" s="136">
        <f t="shared" si="19"/>
        <v>3.1814894390173709E-2</v>
      </c>
      <c r="U214" s="136">
        <f t="shared" si="20"/>
        <v>0.10369399015975289</v>
      </c>
    </row>
    <row r="215" spans="12:21" x14ac:dyDescent="0.3">
      <c r="L215" s="15">
        <v>41455</v>
      </c>
      <c r="M215" s="16">
        <v>134.407301638457</v>
      </c>
      <c r="N215" s="124">
        <f t="shared" si="15"/>
        <v>1.9437190898556E-2</v>
      </c>
      <c r="O215" s="124">
        <f t="shared" si="16"/>
        <v>5.9786215610542204E-2</v>
      </c>
      <c r="P215" s="124">
        <f t="shared" si="17"/>
        <v>9.0846651516224952E-2</v>
      </c>
      <c r="Q215" s="17">
        <v>41440</v>
      </c>
      <c r="R215" s="18">
        <v>146.616593593837</v>
      </c>
      <c r="S215" s="135">
        <f t="shared" si="18"/>
        <v>1.7079317454853804E-2</v>
      </c>
      <c r="T215" s="136">
        <f t="shared" si="19"/>
        <v>4.4177220466323996E-2</v>
      </c>
      <c r="U215" s="136">
        <f t="shared" si="20"/>
        <v>0.11271973431537163</v>
      </c>
    </row>
    <row r="216" spans="12:21" x14ac:dyDescent="0.3">
      <c r="L216" s="15">
        <v>41486</v>
      </c>
      <c r="M216" s="16">
        <v>135.463360974794</v>
      </c>
      <c r="N216" s="124">
        <f t="shared" si="15"/>
        <v>7.857157486709232E-3</v>
      </c>
      <c r="O216" s="124">
        <f t="shared" si="16"/>
        <v>4.923052590206356E-2</v>
      </c>
      <c r="P216" s="124">
        <f t="shared" si="17"/>
        <v>8.9927481263512243E-2</v>
      </c>
      <c r="Q216" s="17">
        <v>41470</v>
      </c>
      <c r="R216" s="18">
        <v>149.59575761513599</v>
      </c>
      <c r="S216" s="135">
        <f t="shared" si="18"/>
        <v>2.0319419161735519E-2</v>
      </c>
      <c r="T216" s="136">
        <f t="shared" si="19"/>
        <v>5.3546172879953557E-2</v>
      </c>
      <c r="U216" s="136">
        <f t="shared" si="20"/>
        <v>0.12222406689919474</v>
      </c>
    </row>
    <row r="217" spans="12:21" x14ac:dyDescent="0.3">
      <c r="L217" s="15">
        <v>41517</v>
      </c>
      <c r="M217" s="16">
        <v>136.28846891337</v>
      </c>
      <c r="N217" s="124">
        <f t="shared" si="15"/>
        <v>6.0910044800197571E-3</v>
      </c>
      <c r="O217" s="124">
        <f t="shared" si="16"/>
        <v>3.3705254158289621E-2</v>
      </c>
      <c r="P217" s="124">
        <f t="shared" si="17"/>
        <v>8.5197591388749716E-2</v>
      </c>
      <c r="Q217" s="17">
        <v>41501</v>
      </c>
      <c r="R217" s="18">
        <v>150.854297073721</v>
      </c>
      <c r="S217" s="135">
        <f t="shared" si="18"/>
        <v>8.412935491278084E-3</v>
      </c>
      <c r="T217" s="136">
        <f t="shared" si="19"/>
        <v>4.6476266717202952E-2</v>
      </c>
      <c r="U217" s="136">
        <f t="shared" si="20"/>
        <v>0.11510636862108314</v>
      </c>
    </row>
    <row r="218" spans="12:21" x14ac:dyDescent="0.3">
      <c r="L218" s="15">
        <v>41547</v>
      </c>
      <c r="M218" s="16">
        <v>136.992621736773</v>
      </c>
      <c r="N218" s="124">
        <f t="shared" si="15"/>
        <v>5.166635365539296E-3</v>
      </c>
      <c r="O218" s="124">
        <f t="shared" si="16"/>
        <v>1.9234967645361145E-2</v>
      </c>
      <c r="P218" s="124">
        <f t="shared" si="17"/>
        <v>7.9456188173947728E-2</v>
      </c>
      <c r="Q218" s="17">
        <v>41532</v>
      </c>
      <c r="R218" s="18">
        <v>153.05383471055299</v>
      </c>
      <c r="S218" s="135">
        <f t="shared" si="18"/>
        <v>1.458054347472193E-2</v>
      </c>
      <c r="T218" s="136">
        <f t="shared" si="19"/>
        <v>4.3905269921552526E-2</v>
      </c>
      <c r="U218" s="136">
        <f t="shared" si="20"/>
        <v>0.11803768820173333</v>
      </c>
    </row>
    <row r="219" spans="12:21" x14ac:dyDescent="0.3">
      <c r="L219" s="15">
        <v>41578</v>
      </c>
      <c r="M219" s="16">
        <v>137.613291600313</v>
      </c>
      <c r="N219" s="124">
        <f t="shared" si="15"/>
        <v>4.5306809642098322E-3</v>
      </c>
      <c r="O219" s="124">
        <f t="shared" si="16"/>
        <v>1.5870938164003201E-2</v>
      </c>
      <c r="P219" s="124">
        <f t="shared" si="17"/>
        <v>6.833328761877433E-2</v>
      </c>
      <c r="Q219" s="17">
        <v>41562</v>
      </c>
      <c r="R219" s="18">
        <v>154.189294537508</v>
      </c>
      <c r="S219" s="135">
        <f t="shared" si="18"/>
        <v>7.4186957099267037E-3</v>
      </c>
      <c r="T219" s="136">
        <f t="shared" si="19"/>
        <v>3.0706331486951566E-2</v>
      </c>
      <c r="U219" s="136">
        <f t="shared" si="20"/>
        <v>0.11798342242245319</v>
      </c>
    </row>
    <row r="220" spans="12:21" x14ac:dyDescent="0.3">
      <c r="L220" s="15">
        <v>41608</v>
      </c>
      <c r="M220" s="16">
        <v>138.42454892128299</v>
      </c>
      <c r="N220" s="124">
        <f t="shared" si="15"/>
        <v>5.8951959620747729E-3</v>
      </c>
      <c r="O220" s="124">
        <f t="shared" si="16"/>
        <v>1.5673226245360272E-2</v>
      </c>
      <c r="P220" s="124">
        <f t="shared" si="17"/>
        <v>6.6989933246816902E-2</v>
      </c>
      <c r="Q220" s="17">
        <v>41593</v>
      </c>
      <c r="R220" s="18">
        <v>155.66138425923501</v>
      </c>
      <c r="S220" s="135">
        <f t="shared" si="18"/>
        <v>9.5472887799541439E-3</v>
      </c>
      <c r="T220" s="136">
        <f t="shared" si="19"/>
        <v>3.1865762386369623E-2</v>
      </c>
      <c r="U220" s="136">
        <f t="shared" si="20"/>
        <v>0.12515197150545321</v>
      </c>
    </row>
    <row r="221" spans="12:21" x14ac:dyDescent="0.3">
      <c r="L221" s="15">
        <v>41639</v>
      </c>
      <c r="M221" s="16">
        <v>139.790623163475</v>
      </c>
      <c r="N221" s="124">
        <f t="shared" si="15"/>
        <v>9.8687281471212529E-3</v>
      </c>
      <c r="O221" s="124">
        <f t="shared" si="16"/>
        <v>2.0424468056960521E-2</v>
      </c>
      <c r="P221" s="124">
        <f t="shared" si="17"/>
        <v>7.1692593513540404E-2</v>
      </c>
      <c r="Q221" s="17">
        <v>41623</v>
      </c>
      <c r="R221" s="18">
        <v>154.80642937423801</v>
      </c>
      <c r="S221" s="135">
        <f t="shared" si="18"/>
        <v>-5.4924019150002223E-3</v>
      </c>
      <c r="T221" s="136">
        <f t="shared" si="19"/>
        <v>1.1450837981285655E-2</v>
      </c>
      <c r="U221" s="136">
        <f t="shared" si="20"/>
        <v>0.11300063657565373</v>
      </c>
    </row>
    <row r="222" spans="12:21" x14ac:dyDescent="0.3">
      <c r="L222" s="15">
        <v>41670</v>
      </c>
      <c r="M222" s="16">
        <v>141.86312360767599</v>
      </c>
      <c r="N222" s="124">
        <f t="shared" si="15"/>
        <v>1.4825747230394315E-2</v>
      </c>
      <c r="O222" s="124">
        <f t="shared" si="16"/>
        <v>3.0882423913718204E-2</v>
      </c>
      <c r="P222" s="124">
        <f t="shared" si="17"/>
        <v>0.10161125736062737</v>
      </c>
      <c r="Q222" s="17">
        <v>41654</v>
      </c>
      <c r="R222" s="18">
        <v>154.82178309083599</v>
      </c>
      <c r="S222" s="135">
        <f t="shared" si="18"/>
        <v>9.9180096460038669E-5</v>
      </c>
      <c r="T222" s="136">
        <f t="shared" si="19"/>
        <v>4.1020263775455312E-3</v>
      </c>
      <c r="U222" s="136">
        <f t="shared" si="20"/>
        <v>0.11425673057869568</v>
      </c>
    </row>
    <row r="223" spans="12:21" x14ac:dyDescent="0.3">
      <c r="L223" s="15">
        <v>41698</v>
      </c>
      <c r="M223" s="16">
        <v>142.63030184344899</v>
      </c>
      <c r="N223" s="124">
        <f t="shared" si="15"/>
        <v>5.4078763829750187E-3</v>
      </c>
      <c r="O223" s="124">
        <f t="shared" si="16"/>
        <v>3.0382998932925176E-2</v>
      </c>
      <c r="P223" s="124">
        <f t="shared" si="17"/>
        <v>0.12174132585784414</v>
      </c>
      <c r="Q223" s="17">
        <v>41685</v>
      </c>
      <c r="R223" s="18">
        <v>154.34768333628401</v>
      </c>
      <c r="S223" s="135">
        <f t="shared" si="18"/>
        <v>-3.0622290034847399E-3</v>
      </c>
      <c r="T223" s="136">
        <f t="shared" si="19"/>
        <v>-8.4394786105922437E-3</v>
      </c>
      <c r="U223" s="136">
        <f t="shared" si="20"/>
        <v>0.10477440939420557</v>
      </c>
    </row>
    <row r="224" spans="12:21" x14ac:dyDescent="0.3">
      <c r="L224" s="15">
        <v>41729</v>
      </c>
      <c r="M224" s="16">
        <v>143.09506690884001</v>
      </c>
      <c r="N224" s="124">
        <f t="shared" ref="N224:N287" si="21">M224/M223-1</f>
        <v>3.2585296348959236E-3</v>
      </c>
      <c r="O224" s="124">
        <f t="shared" si="16"/>
        <v>2.363852217398521E-2</v>
      </c>
      <c r="P224" s="124">
        <f t="shared" si="17"/>
        <v>0.12828825207563188</v>
      </c>
      <c r="Q224" s="17">
        <v>41713</v>
      </c>
      <c r="R224" s="18">
        <v>155.263602987647</v>
      </c>
      <c r="S224" s="135">
        <f t="shared" si="18"/>
        <v>5.9341328069526522E-3</v>
      </c>
      <c r="T224" s="136">
        <f t="shared" si="19"/>
        <v>2.9531952597641187E-3</v>
      </c>
      <c r="U224" s="136">
        <f t="shared" si="20"/>
        <v>0.10575967858281299</v>
      </c>
    </row>
    <row r="225" spans="12:21" x14ac:dyDescent="0.3">
      <c r="L225" s="15">
        <v>41759</v>
      </c>
      <c r="M225" s="16">
        <v>143.35488018017401</v>
      </c>
      <c r="N225" s="124">
        <f t="shared" si="21"/>
        <v>1.8156689601291909E-3</v>
      </c>
      <c r="O225" s="124">
        <f t="shared" si="16"/>
        <v>1.0515464023078236E-2</v>
      </c>
      <c r="P225" s="124">
        <f t="shared" si="17"/>
        <v>0.11035423334918493</v>
      </c>
      <c r="Q225" s="17">
        <v>41744</v>
      </c>
      <c r="R225" s="18">
        <v>155.798361321377</v>
      </c>
      <c r="S225" s="135">
        <f t="shared" si="18"/>
        <v>3.4441963437661371E-3</v>
      </c>
      <c r="T225" s="136">
        <f t="shared" si="19"/>
        <v>6.3077572874099541E-3</v>
      </c>
      <c r="U225" s="136">
        <f t="shared" si="20"/>
        <v>9.7228757872858784E-2</v>
      </c>
    </row>
    <row r="226" spans="12:21" x14ac:dyDescent="0.3">
      <c r="L226" s="15">
        <v>41790</v>
      </c>
      <c r="M226" s="16">
        <v>145.39244951446901</v>
      </c>
      <c r="N226" s="124">
        <f t="shared" si="21"/>
        <v>1.4213463341702148E-2</v>
      </c>
      <c r="O226" s="124">
        <f t="shared" ref="O226:O289" si="22">M226/M223-1</f>
        <v>1.9365784376252249E-2</v>
      </c>
      <c r="P226" s="124">
        <f t="shared" si="17"/>
        <v>0.10275608917128731</v>
      </c>
      <c r="Q226" s="17">
        <v>41774</v>
      </c>
      <c r="R226" s="18">
        <v>156.110543287018</v>
      </c>
      <c r="S226" s="135">
        <f t="shared" si="18"/>
        <v>2.0037564130539476E-3</v>
      </c>
      <c r="T226" s="136">
        <f t="shared" si="19"/>
        <v>1.1421356722881137E-2</v>
      </c>
      <c r="U226" s="136">
        <f t="shared" si="20"/>
        <v>8.2938846974690783E-2</v>
      </c>
    </row>
    <row r="227" spans="12:21" x14ac:dyDescent="0.3">
      <c r="L227" s="15">
        <v>41820</v>
      </c>
      <c r="M227" s="16">
        <v>147.77742317860901</v>
      </c>
      <c r="N227" s="124">
        <f t="shared" si="21"/>
        <v>1.6403696836421178E-2</v>
      </c>
      <c r="O227" s="124">
        <f t="shared" si="22"/>
        <v>3.2721996438576983E-2</v>
      </c>
      <c r="P227" s="124">
        <f t="shared" si="17"/>
        <v>9.9474666756694363E-2</v>
      </c>
      <c r="Q227" s="17">
        <v>41805</v>
      </c>
      <c r="R227" s="18">
        <v>156.40656245484001</v>
      </c>
      <c r="S227" s="135">
        <f t="shared" si="18"/>
        <v>1.8962150895711627E-3</v>
      </c>
      <c r="T227" s="136">
        <f t="shared" si="19"/>
        <v>7.3614127535346352E-3</v>
      </c>
      <c r="U227" s="136">
        <f t="shared" si="20"/>
        <v>6.6772584337374319E-2</v>
      </c>
    </row>
    <row r="228" spans="12:21" x14ac:dyDescent="0.3">
      <c r="L228" s="15">
        <v>41851</v>
      </c>
      <c r="M228" s="16">
        <v>150.35469812161401</v>
      </c>
      <c r="N228" s="124">
        <f t="shared" si="21"/>
        <v>1.7440248229866784E-2</v>
      </c>
      <c r="O228" s="124">
        <f t="shared" si="22"/>
        <v>4.8828598877431739E-2</v>
      </c>
      <c r="P228" s="124">
        <f t="shared" si="17"/>
        <v>0.10992889176572906</v>
      </c>
      <c r="Q228" s="17">
        <v>41835</v>
      </c>
      <c r="R228" s="18">
        <v>156.64157877953599</v>
      </c>
      <c r="S228" s="135">
        <f t="shared" si="18"/>
        <v>1.5025988744163943E-3</v>
      </c>
      <c r="T228" s="136">
        <f t="shared" si="19"/>
        <v>5.4122357321821912E-3</v>
      </c>
      <c r="U228" s="136">
        <f t="shared" si="20"/>
        <v>4.7099070700432177E-2</v>
      </c>
    </row>
    <row r="229" spans="12:21" x14ac:dyDescent="0.3">
      <c r="L229" s="15">
        <v>41882</v>
      </c>
      <c r="M229" s="16">
        <v>151.83512691000101</v>
      </c>
      <c r="N229" s="124">
        <f t="shared" si="21"/>
        <v>9.8462422982590336E-3</v>
      </c>
      <c r="O229" s="124">
        <f t="shared" si="22"/>
        <v>4.4312324450458185E-2</v>
      </c>
      <c r="P229" s="124">
        <f t="shared" si="17"/>
        <v>0.11407170482275397</v>
      </c>
      <c r="Q229" s="17">
        <v>41866</v>
      </c>
      <c r="R229" s="18">
        <v>159.76996309022201</v>
      </c>
      <c r="S229" s="135">
        <f t="shared" si="18"/>
        <v>1.9971608656275341E-2</v>
      </c>
      <c r="T229" s="136">
        <f t="shared" si="19"/>
        <v>2.3441208557425597E-2</v>
      </c>
      <c r="U229" s="136">
        <f t="shared" si="20"/>
        <v>5.9101173711637811E-2</v>
      </c>
    </row>
    <row r="230" spans="12:21" x14ac:dyDescent="0.3">
      <c r="L230" s="15">
        <v>41912</v>
      </c>
      <c r="M230" s="16">
        <v>153.04229041766601</v>
      </c>
      <c r="N230" s="124">
        <f t="shared" si="21"/>
        <v>7.9504890089139302E-3</v>
      </c>
      <c r="O230" s="124">
        <f t="shared" si="22"/>
        <v>3.5627006655094329E-2</v>
      </c>
      <c r="P230" s="124">
        <f t="shared" si="17"/>
        <v>0.11715717589325303</v>
      </c>
      <c r="Q230" s="17">
        <v>41897</v>
      </c>
      <c r="R230" s="18">
        <v>162.150984448104</v>
      </c>
      <c r="S230" s="135">
        <f t="shared" si="18"/>
        <v>1.4902809713597032E-2</v>
      </c>
      <c r="T230" s="136">
        <f t="shared" si="19"/>
        <v>3.6727499812692299E-2</v>
      </c>
      <c r="U230" s="136">
        <f t="shared" si="20"/>
        <v>5.9437581258614314E-2</v>
      </c>
    </row>
    <row r="231" spans="12:21" x14ac:dyDescent="0.3">
      <c r="L231" s="15">
        <v>41943</v>
      </c>
      <c r="M231" s="16">
        <v>153.56416153511</v>
      </c>
      <c r="N231" s="124">
        <f t="shared" si="21"/>
        <v>3.4099797906823603E-3</v>
      </c>
      <c r="O231" s="124">
        <f t="shared" si="22"/>
        <v>2.134594697466663E-2</v>
      </c>
      <c r="P231" s="124">
        <f t="shared" si="17"/>
        <v>0.11591082336090786</v>
      </c>
      <c r="Q231" s="17">
        <v>41927</v>
      </c>
      <c r="R231" s="18">
        <v>165.015701681997</v>
      </c>
      <c r="S231" s="135">
        <f t="shared" si="18"/>
        <v>1.766697404670925E-2</v>
      </c>
      <c r="T231" s="136">
        <f t="shared" si="19"/>
        <v>5.3460409220256411E-2</v>
      </c>
      <c r="U231" s="136">
        <f t="shared" si="20"/>
        <v>7.0215037801183877E-2</v>
      </c>
    </row>
    <row r="232" spans="12:21" x14ac:dyDescent="0.3">
      <c r="L232" s="15">
        <v>41973</v>
      </c>
      <c r="M232" s="16">
        <v>154.57905616049501</v>
      </c>
      <c r="N232" s="124">
        <f t="shared" si="21"/>
        <v>6.6089289013764319E-3</v>
      </c>
      <c r="O232" s="124">
        <f t="shared" si="22"/>
        <v>1.8071768413118638E-2</v>
      </c>
      <c r="P232" s="124">
        <f t="shared" si="17"/>
        <v>0.11670261788895919</v>
      </c>
      <c r="Q232" s="17">
        <v>41958</v>
      </c>
      <c r="R232" s="18">
        <v>166.11176233620699</v>
      </c>
      <c r="S232" s="135">
        <f t="shared" si="18"/>
        <v>6.642159764421729E-3</v>
      </c>
      <c r="T232" s="136">
        <f t="shared" si="19"/>
        <v>3.9693313582376932E-2</v>
      </c>
      <c r="U232" s="136">
        <f t="shared" si="20"/>
        <v>6.7135327921587606E-2</v>
      </c>
    </row>
    <row r="233" spans="12:21" x14ac:dyDescent="0.3">
      <c r="L233" s="15">
        <v>42004</v>
      </c>
      <c r="M233" s="16">
        <v>155.537157284096</v>
      </c>
      <c r="N233" s="124">
        <f t="shared" si="21"/>
        <v>6.1981302473874678E-3</v>
      </c>
      <c r="O233" s="124">
        <f t="shared" si="22"/>
        <v>1.6301813437457513E-2</v>
      </c>
      <c r="P233" s="124">
        <f t="shared" si="17"/>
        <v>0.11264370788451639</v>
      </c>
      <c r="Q233" s="17">
        <v>41988</v>
      </c>
      <c r="R233" s="18">
        <v>169.418527858711</v>
      </c>
      <c r="S233" s="135">
        <f t="shared" si="18"/>
        <v>1.990687159053306E-2</v>
      </c>
      <c r="T233" s="136">
        <f t="shared" si="19"/>
        <v>4.4819607080047952E-2</v>
      </c>
      <c r="U233" s="136">
        <f t="shared" si="20"/>
        <v>9.4389480744038412E-2</v>
      </c>
    </row>
    <row r="234" spans="12:21" x14ac:dyDescent="0.3">
      <c r="L234" s="15">
        <v>42035</v>
      </c>
      <c r="M234" s="16">
        <v>157.15614894391399</v>
      </c>
      <c r="N234" s="124">
        <f t="shared" si="21"/>
        <v>1.0409034651834626E-2</v>
      </c>
      <c r="O234" s="124">
        <f t="shared" si="22"/>
        <v>2.3390792310501007E-2</v>
      </c>
      <c r="P234" s="124">
        <f t="shared" si="17"/>
        <v>0.10780127313797938</v>
      </c>
      <c r="Q234" s="17">
        <v>42019</v>
      </c>
      <c r="R234" s="18">
        <v>172.37128117569301</v>
      </c>
      <c r="S234" s="135">
        <f t="shared" si="18"/>
        <v>1.7428750882810817E-2</v>
      </c>
      <c r="T234" s="136">
        <f t="shared" si="19"/>
        <v>4.457502782293421E-2</v>
      </c>
      <c r="U234" s="136">
        <f t="shared" si="20"/>
        <v>0.11335289992468622</v>
      </c>
    </row>
    <row r="235" spans="12:21" x14ac:dyDescent="0.3">
      <c r="L235" s="15">
        <v>42063</v>
      </c>
      <c r="M235" s="16">
        <v>157.793514154749</v>
      </c>
      <c r="N235" s="124">
        <f t="shared" si="21"/>
        <v>4.055617391480304E-3</v>
      </c>
      <c r="O235" s="124">
        <f t="shared" si="22"/>
        <v>2.0794912804464882E-2</v>
      </c>
      <c r="P235" s="124">
        <f t="shared" ref="P235:P298" si="23">M235/M223-1</f>
        <v>0.10631129651498017</v>
      </c>
      <c r="Q235" s="17">
        <v>42050</v>
      </c>
      <c r="R235" s="18">
        <v>175.152341923514</v>
      </c>
      <c r="S235" s="135">
        <f t="shared" si="18"/>
        <v>1.6134130516709089E-2</v>
      </c>
      <c r="T235" s="136">
        <f t="shared" si="19"/>
        <v>5.4424680469099096E-2</v>
      </c>
      <c r="U235" s="136">
        <f t="shared" si="20"/>
        <v>0.13479087043957749</v>
      </c>
    </row>
    <row r="236" spans="12:21" x14ac:dyDescent="0.3">
      <c r="L236" s="15">
        <v>42094</v>
      </c>
      <c r="M236" s="16">
        <v>158.68521939334599</v>
      </c>
      <c r="N236" s="124">
        <f t="shared" si="21"/>
        <v>5.6510892945984548E-3</v>
      </c>
      <c r="O236" s="124">
        <f t="shared" si="22"/>
        <v>2.0239936001272607E-2</v>
      </c>
      <c r="P236" s="124">
        <f t="shared" si="23"/>
        <v>0.10894961525429681</v>
      </c>
      <c r="Q236" s="17">
        <v>42078</v>
      </c>
      <c r="R236" s="18">
        <v>174.581725860847</v>
      </c>
      <c r="S236" s="135">
        <f t="shared" si="18"/>
        <v>-3.2578271943185522E-3</v>
      </c>
      <c r="T236" s="136">
        <f t="shared" si="19"/>
        <v>3.0475993785295641E-2</v>
      </c>
      <c r="U236" s="136">
        <f t="shared" si="20"/>
        <v>0.12442145165687646</v>
      </c>
    </row>
    <row r="237" spans="12:21" x14ac:dyDescent="0.3">
      <c r="L237" s="15">
        <v>42124</v>
      </c>
      <c r="M237" s="16">
        <v>159.41961330367101</v>
      </c>
      <c r="N237" s="124">
        <f t="shared" si="21"/>
        <v>4.6279919020348892E-3</v>
      </c>
      <c r="O237" s="124">
        <f t="shared" si="22"/>
        <v>1.4402645871430808E-2</v>
      </c>
      <c r="P237" s="124">
        <f t="shared" si="23"/>
        <v>0.11206268739024594</v>
      </c>
      <c r="Q237" s="17">
        <v>42109</v>
      </c>
      <c r="R237" s="18">
        <v>175.484753496248</v>
      </c>
      <c r="S237" s="135">
        <f t="shared" si="18"/>
        <v>5.1725209551471973E-3</v>
      </c>
      <c r="T237" s="136">
        <f t="shared" si="19"/>
        <v>1.8062593138015393E-2</v>
      </c>
      <c r="U237" s="136">
        <f t="shared" si="20"/>
        <v>0.12635814656780897</v>
      </c>
    </row>
    <row r="238" spans="12:21" x14ac:dyDescent="0.3">
      <c r="L238" s="15">
        <v>42155</v>
      </c>
      <c r="M238" s="16">
        <v>161.48970501602801</v>
      </c>
      <c r="N238" s="124">
        <f t="shared" si="21"/>
        <v>1.2985175847928909E-2</v>
      </c>
      <c r="O238" s="124">
        <f t="shared" si="22"/>
        <v>2.3424225520791264E-2</v>
      </c>
      <c r="P238" s="124">
        <f t="shared" si="23"/>
        <v>0.1107158972513016</v>
      </c>
      <c r="Q238" s="17">
        <v>42139</v>
      </c>
      <c r="R238" s="18">
        <v>176.468722760709</v>
      </c>
      <c r="S238" s="135">
        <f t="shared" si="18"/>
        <v>5.6071495948053496E-3</v>
      </c>
      <c r="T238" s="136">
        <f t="shared" si="19"/>
        <v>7.5156336634645271E-3</v>
      </c>
      <c r="U238" s="136">
        <f t="shared" si="20"/>
        <v>0.13040874142793379</v>
      </c>
    </row>
    <row r="239" spans="12:21" x14ac:dyDescent="0.3">
      <c r="L239" s="15">
        <v>42185</v>
      </c>
      <c r="M239" s="16">
        <v>163.60107036214501</v>
      </c>
      <c r="N239" s="124">
        <f t="shared" si="21"/>
        <v>1.307430307032531E-2</v>
      </c>
      <c r="O239" s="124">
        <f t="shared" si="22"/>
        <v>3.0978631706168658E-2</v>
      </c>
      <c r="P239" s="124">
        <f t="shared" si="23"/>
        <v>0.10707756870554563</v>
      </c>
      <c r="Q239" s="17">
        <v>42170</v>
      </c>
      <c r="R239" s="18">
        <v>178.82768294796799</v>
      </c>
      <c r="S239" s="135">
        <f t="shared" si="18"/>
        <v>1.3367582370150233E-2</v>
      </c>
      <c r="T239" s="136">
        <f t="shared" si="19"/>
        <v>2.4320741854191974E-2</v>
      </c>
      <c r="U239" s="136">
        <f t="shared" si="20"/>
        <v>0.14335153296142367</v>
      </c>
    </row>
    <row r="240" spans="12:21" x14ac:dyDescent="0.3">
      <c r="L240" s="15">
        <v>42216</v>
      </c>
      <c r="M240" s="16">
        <v>165.894563460591</v>
      </c>
      <c r="N240" s="124">
        <f t="shared" si="21"/>
        <v>1.4018814750839548E-2</v>
      </c>
      <c r="O240" s="124">
        <f t="shared" si="22"/>
        <v>4.0615768804972197E-2</v>
      </c>
      <c r="P240" s="124">
        <f t="shared" si="23"/>
        <v>0.10335470413041303</v>
      </c>
      <c r="Q240" s="17">
        <v>42200</v>
      </c>
      <c r="R240" s="18">
        <v>179.35697960411201</v>
      </c>
      <c r="S240" s="135">
        <f t="shared" si="18"/>
        <v>2.9598138689637121E-3</v>
      </c>
      <c r="T240" s="136">
        <f t="shared" si="19"/>
        <v>2.2065883392808905E-2</v>
      </c>
      <c r="U240" s="136">
        <f t="shared" si="20"/>
        <v>0.14501514222189149</v>
      </c>
    </row>
    <row r="241" spans="12:21" x14ac:dyDescent="0.3">
      <c r="L241" s="15">
        <v>42247</v>
      </c>
      <c r="M241" s="16">
        <v>167.16183432601801</v>
      </c>
      <c r="N241" s="124">
        <f t="shared" si="21"/>
        <v>7.6390138350015402E-3</v>
      </c>
      <c r="O241" s="124">
        <f t="shared" si="22"/>
        <v>3.5123782716842689E-2</v>
      </c>
      <c r="P241" s="124">
        <f t="shared" si="23"/>
        <v>0.10094309352473996</v>
      </c>
      <c r="Q241" s="17">
        <v>42231</v>
      </c>
      <c r="R241" s="18">
        <v>179.45592301563499</v>
      </c>
      <c r="S241" s="135">
        <f t="shared" si="18"/>
        <v>5.5165632104969831E-4</v>
      </c>
      <c r="T241" s="136">
        <f t="shared" si="19"/>
        <v>1.6927647053787798E-2</v>
      </c>
      <c r="U241" s="136">
        <f t="shared" si="20"/>
        <v>0.12321439865574946</v>
      </c>
    </row>
    <row r="242" spans="12:21" x14ac:dyDescent="0.3">
      <c r="L242" s="15">
        <v>42277</v>
      </c>
      <c r="M242" s="16">
        <v>167.431153319016</v>
      </c>
      <c r="N242" s="124">
        <f t="shared" si="21"/>
        <v>1.6111272892156414E-3</v>
      </c>
      <c r="O242" s="124">
        <f t="shared" si="22"/>
        <v>2.3411111849040989E-2</v>
      </c>
      <c r="P242" s="124">
        <f t="shared" si="23"/>
        <v>9.4018868001004785E-2</v>
      </c>
      <c r="Q242" s="17">
        <v>42262</v>
      </c>
      <c r="R242" s="18">
        <v>179.887740734132</v>
      </c>
      <c r="S242" s="135">
        <f t="shared" si="18"/>
        <v>2.4062606084023219E-3</v>
      </c>
      <c r="T242" s="136">
        <f t="shared" si="19"/>
        <v>5.9278170397838448E-3</v>
      </c>
      <c r="U242" s="136">
        <f t="shared" si="20"/>
        <v>0.10938420353349509</v>
      </c>
    </row>
    <row r="243" spans="12:21" x14ac:dyDescent="0.3">
      <c r="L243" s="15">
        <v>42308</v>
      </c>
      <c r="M243" s="16">
        <v>166.27941022005899</v>
      </c>
      <c r="N243" s="124">
        <f t="shared" si="21"/>
        <v>-6.8789056046369979E-3</v>
      </c>
      <c r="O243" s="124">
        <f t="shared" si="22"/>
        <v>2.3198274340039404E-3</v>
      </c>
      <c r="P243" s="124">
        <f t="shared" si="23"/>
        <v>8.280088633858651E-2</v>
      </c>
      <c r="Q243" s="17">
        <v>42292</v>
      </c>
      <c r="R243" s="18">
        <v>179.04424595783701</v>
      </c>
      <c r="S243" s="135">
        <f t="shared" si="18"/>
        <v>-4.6890064484251814E-3</v>
      </c>
      <c r="T243" s="136">
        <f t="shared" si="19"/>
        <v>-1.7436380059772105E-3</v>
      </c>
      <c r="U243" s="136">
        <f t="shared" si="20"/>
        <v>8.5013390440108028E-2</v>
      </c>
    </row>
    <row r="244" spans="12:21" x14ac:dyDescent="0.3">
      <c r="L244" s="15">
        <v>42338</v>
      </c>
      <c r="M244" s="16">
        <v>166.27898794223199</v>
      </c>
      <c r="N244" s="124">
        <f t="shared" si="21"/>
        <v>-2.5395677458739385E-6</v>
      </c>
      <c r="O244" s="124">
        <f t="shared" si="22"/>
        <v>-5.2813872696814146E-3</v>
      </c>
      <c r="P244" s="124">
        <f t="shared" si="23"/>
        <v>7.5688984473998078E-2</v>
      </c>
      <c r="Q244" s="17">
        <v>42323</v>
      </c>
      <c r="R244" s="18">
        <v>179.489948834448</v>
      </c>
      <c r="S244" s="135">
        <f t="shared" si="18"/>
        <v>2.489344878002786E-3</v>
      </c>
      <c r="T244" s="136">
        <f t="shared" si="19"/>
        <v>1.8960543759849458E-4</v>
      </c>
      <c r="U244" s="136">
        <f t="shared" si="20"/>
        <v>8.0537261841601593E-2</v>
      </c>
    </row>
    <row r="245" spans="12:21" x14ac:dyDescent="0.3">
      <c r="L245" s="15">
        <v>42369</v>
      </c>
      <c r="M245" s="16">
        <v>167.41155756495101</v>
      </c>
      <c r="N245" s="124">
        <f t="shared" si="21"/>
        <v>6.8112612226898239E-3</v>
      </c>
      <c r="O245" s="124">
        <f t="shared" si="22"/>
        <v>-1.1703768191606567E-4</v>
      </c>
      <c r="P245" s="124">
        <f t="shared" si="23"/>
        <v>7.634445998756334E-2</v>
      </c>
      <c r="Q245" s="17">
        <v>42353</v>
      </c>
      <c r="R245" s="18">
        <v>179.69394485305699</v>
      </c>
      <c r="S245" s="135">
        <f t="shared" si="18"/>
        <v>1.1365317107374651E-3</v>
      </c>
      <c r="T245" s="136">
        <f t="shared" si="19"/>
        <v>-1.077315665226064E-3</v>
      </c>
      <c r="U245" s="136">
        <f t="shared" si="20"/>
        <v>6.0651081816242236E-2</v>
      </c>
    </row>
    <row r="246" spans="12:21" x14ac:dyDescent="0.3">
      <c r="L246" s="15">
        <v>42400</v>
      </c>
      <c r="M246" s="16">
        <v>170.57753319981501</v>
      </c>
      <c r="N246" s="124">
        <f t="shared" si="21"/>
        <v>1.8911332532317582E-2</v>
      </c>
      <c r="O246" s="124">
        <f t="shared" si="22"/>
        <v>2.5848798561816766E-2</v>
      </c>
      <c r="P246" s="124">
        <f t="shared" si="23"/>
        <v>8.5401585277397274E-2</v>
      </c>
      <c r="Q246" s="17">
        <v>42384</v>
      </c>
      <c r="R246" s="18">
        <v>181.88796275361</v>
      </c>
      <c r="S246" s="135">
        <f t="shared" si="18"/>
        <v>1.2209748649834262E-2</v>
      </c>
      <c r="T246" s="136">
        <f t="shared" si="19"/>
        <v>1.588276004380873E-2</v>
      </c>
      <c r="U246" s="136">
        <f t="shared" si="20"/>
        <v>5.521036632672538E-2</v>
      </c>
    </row>
    <row r="247" spans="12:21" x14ac:dyDescent="0.3">
      <c r="L247" s="15">
        <v>42429</v>
      </c>
      <c r="M247" s="16">
        <v>171.586457080587</v>
      </c>
      <c r="N247" s="124">
        <f t="shared" si="21"/>
        <v>5.914752440405735E-3</v>
      </c>
      <c r="O247" s="124">
        <f t="shared" si="22"/>
        <v>3.1919060874960881E-2</v>
      </c>
      <c r="P247" s="124">
        <f t="shared" si="23"/>
        <v>8.741134259999539E-2</v>
      </c>
      <c r="Q247" s="17">
        <v>42415</v>
      </c>
      <c r="R247" s="18">
        <v>181.64801273347101</v>
      </c>
      <c r="S247" s="135">
        <f t="shared" si="18"/>
        <v>-1.3192188009936157E-3</v>
      </c>
      <c r="T247" s="136">
        <f t="shared" si="19"/>
        <v>1.2023313355632448E-2</v>
      </c>
      <c r="U247" s="136">
        <f t="shared" si="20"/>
        <v>3.7085834757456748E-2</v>
      </c>
    </row>
    <row r="248" spans="12:21" x14ac:dyDescent="0.3">
      <c r="L248" s="15">
        <v>42460</v>
      </c>
      <c r="M248" s="16">
        <v>171.708954958471</v>
      </c>
      <c r="N248" s="124">
        <f t="shared" si="21"/>
        <v>7.1391344030424797E-4</v>
      </c>
      <c r="O248" s="124">
        <f t="shared" si="22"/>
        <v>2.5669657794401113E-2</v>
      </c>
      <c r="P248" s="124">
        <f t="shared" si="23"/>
        <v>8.2072770324260746E-2</v>
      </c>
      <c r="Q248" s="17">
        <v>42444</v>
      </c>
      <c r="R248" s="18">
        <v>181.69423521141201</v>
      </c>
      <c r="S248" s="135">
        <f t="shared" si="18"/>
        <v>2.5446178708721234E-4</v>
      </c>
      <c r="T248" s="136">
        <f t="shared" si="19"/>
        <v>1.1131651430941192E-2</v>
      </c>
      <c r="U248" s="136">
        <f t="shared" si="20"/>
        <v>4.0740285476580373E-2</v>
      </c>
    </row>
    <row r="249" spans="12:21" x14ac:dyDescent="0.3">
      <c r="L249" s="15">
        <v>42490</v>
      </c>
      <c r="M249" s="16">
        <v>170.66046119979501</v>
      </c>
      <c r="N249" s="124">
        <f t="shared" si="21"/>
        <v>-6.1062264279085898E-3</v>
      </c>
      <c r="O249" s="124">
        <f t="shared" si="22"/>
        <v>4.8616015500035914E-4</v>
      </c>
      <c r="P249" s="124">
        <f t="shared" si="23"/>
        <v>7.0511072403066422E-2</v>
      </c>
      <c r="Q249" s="17">
        <v>42475</v>
      </c>
      <c r="R249" s="18">
        <v>180.620523385772</v>
      </c>
      <c r="S249" s="135">
        <f t="shared" si="18"/>
        <v>-5.9094435461349848E-3</v>
      </c>
      <c r="T249" s="136">
        <f t="shared" si="19"/>
        <v>-6.968242145605319E-3</v>
      </c>
      <c r="U249" s="136">
        <f t="shared" si="20"/>
        <v>2.926618858449026E-2</v>
      </c>
    </row>
    <row r="250" spans="12:21" x14ac:dyDescent="0.3">
      <c r="L250" s="15">
        <v>42521</v>
      </c>
      <c r="M250" s="16">
        <v>172.4264070861</v>
      </c>
      <c r="N250" s="124">
        <f t="shared" si="21"/>
        <v>1.034771542213031E-2</v>
      </c>
      <c r="O250" s="124">
        <f t="shared" si="22"/>
        <v>4.8951998881736625E-3</v>
      </c>
      <c r="P250" s="124">
        <f t="shared" si="23"/>
        <v>6.772383458739073E-2</v>
      </c>
      <c r="Q250" s="17">
        <v>42505</v>
      </c>
      <c r="R250" s="18">
        <v>182.43099001053801</v>
      </c>
      <c r="S250" s="135">
        <f t="shared" si="18"/>
        <v>1.0023593060347835E-2</v>
      </c>
      <c r="T250" s="136">
        <f t="shared" si="19"/>
        <v>4.310409265064985E-3</v>
      </c>
      <c r="U250" s="136">
        <f t="shared" si="20"/>
        <v>3.3786538240625275E-2</v>
      </c>
    </row>
    <row r="251" spans="12:21" x14ac:dyDescent="0.3">
      <c r="L251" s="15">
        <v>42551</v>
      </c>
      <c r="M251" s="16">
        <v>175.03978554798999</v>
      </c>
      <c r="N251" s="124">
        <f t="shared" si="21"/>
        <v>1.5156486213767861E-2</v>
      </c>
      <c r="O251" s="124">
        <f t="shared" si="22"/>
        <v>1.9398118114017926E-2</v>
      </c>
      <c r="P251" s="124">
        <f t="shared" si="23"/>
        <v>6.9918339534847718E-2</v>
      </c>
      <c r="Q251" s="17">
        <v>42536</v>
      </c>
      <c r="R251" s="18">
        <v>184.210475412004</v>
      </c>
      <c r="S251" s="135">
        <f t="shared" si="18"/>
        <v>9.754293398085423E-3</v>
      </c>
      <c r="T251" s="136">
        <f t="shared" si="19"/>
        <v>1.3848761892000683E-2</v>
      </c>
      <c r="U251" s="136">
        <f t="shared" si="20"/>
        <v>3.0100442925283577E-2</v>
      </c>
    </row>
    <row r="252" spans="12:21" x14ac:dyDescent="0.3">
      <c r="L252" s="15">
        <v>42582</v>
      </c>
      <c r="M252" s="16">
        <v>179.28282544226201</v>
      </c>
      <c r="N252" s="124">
        <f t="shared" si="21"/>
        <v>2.4240431288169662E-2</v>
      </c>
      <c r="O252" s="124">
        <f t="shared" si="22"/>
        <v>5.0523502525711805E-2</v>
      </c>
      <c r="P252" s="124">
        <f t="shared" si="23"/>
        <v>8.0703440199542564E-2</v>
      </c>
      <c r="Q252" s="17">
        <v>42566</v>
      </c>
      <c r="R252" s="18">
        <v>187.516910709651</v>
      </c>
      <c r="S252" s="135">
        <f t="shared" si="18"/>
        <v>1.7949225147222636E-2</v>
      </c>
      <c r="T252" s="136">
        <f t="shared" si="19"/>
        <v>3.8181637361052179E-2</v>
      </c>
      <c r="U252" s="136">
        <f t="shared" si="20"/>
        <v>4.5495475690715326E-2</v>
      </c>
    </row>
    <row r="253" spans="12:21" x14ac:dyDescent="0.3">
      <c r="L253" s="15">
        <v>42613</v>
      </c>
      <c r="M253" s="16">
        <v>181.57476896492099</v>
      </c>
      <c r="N253" s="124">
        <f t="shared" si="21"/>
        <v>1.2783954720733126E-2</v>
      </c>
      <c r="O253" s="124">
        <f t="shared" si="22"/>
        <v>5.3056617216716839E-2</v>
      </c>
      <c r="P253" s="124">
        <f t="shared" si="23"/>
        <v>8.6221443411498067E-2</v>
      </c>
      <c r="Q253" s="17">
        <v>42597</v>
      </c>
      <c r="R253" s="18">
        <v>189.22191160981399</v>
      </c>
      <c r="S253" s="135">
        <f t="shared" si="18"/>
        <v>9.0925180758922863E-3</v>
      </c>
      <c r="T253" s="136">
        <f t="shared" si="19"/>
        <v>3.7224605309019498E-2</v>
      </c>
      <c r="U253" s="136">
        <f t="shared" si="20"/>
        <v>5.4419984752067219E-2</v>
      </c>
    </row>
    <row r="254" spans="12:21" x14ac:dyDescent="0.3">
      <c r="L254" s="15">
        <v>42643</v>
      </c>
      <c r="M254" s="16">
        <v>182.79029074902101</v>
      </c>
      <c r="N254" s="124">
        <f t="shared" si="21"/>
        <v>6.6943319880243823E-3</v>
      </c>
      <c r="O254" s="124">
        <f t="shared" si="22"/>
        <v>4.4278534601529751E-2</v>
      </c>
      <c r="P254" s="124">
        <f t="shared" si="23"/>
        <v>9.173404784915018E-2</v>
      </c>
      <c r="Q254" s="17">
        <v>42628</v>
      </c>
      <c r="R254" s="18">
        <v>190.432083808492</v>
      </c>
      <c r="S254" s="135">
        <f t="shared" si="18"/>
        <v>6.395518301143932E-3</v>
      </c>
      <c r="T254" s="136">
        <f t="shared" si="19"/>
        <v>3.3774454913993335E-2</v>
      </c>
      <c r="U254" s="136">
        <f t="shared" si="20"/>
        <v>5.861624050270442E-2</v>
      </c>
    </row>
    <row r="255" spans="12:21" x14ac:dyDescent="0.3">
      <c r="L255" s="15">
        <v>42674</v>
      </c>
      <c r="M255" s="16">
        <v>181.75848613619101</v>
      </c>
      <c r="N255" s="124">
        <f t="shared" si="21"/>
        <v>-5.6447451809500393E-3</v>
      </c>
      <c r="O255" s="124">
        <f t="shared" si="22"/>
        <v>1.3808688522293888E-2</v>
      </c>
      <c r="P255" s="124">
        <f t="shared" si="23"/>
        <v>9.309075546783907E-2</v>
      </c>
      <c r="Q255" s="17">
        <v>42658</v>
      </c>
      <c r="R255" s="18">
        <v>191.353385276898</v>
      </c>
      <c r="S255" s="135">
        <f t="shared" si="18"/>
        <v>4.8379529855511194E-3</v>
      </c>
      <c r="T255" s="136">
        <f t="shared" si="19"/>
        <v>2.0459352453749302E-2</v>
      </c>
      <c r="U255" s="136">
        <f t="shared" si="20"/>
        <v>6.874914774954366E-2</v>
      </c>
    </row>
    <row r="256" spans="12:21" x14ac:dyDescent="0.3">
      <c r="L256" s="15">
        <v>42704</v>
      </c>
      <c r="M256" s="16">
        <v>181.18544092021901</v>
      </c>
      <c r="N256" s="124">
        <f t="shared" si="21"/>
        <v>-3.1527838295407618E-3</v>
      </c>
      <c r="O256" s="124">
        <f t="shared" si="22"/>
        <v>-2.1441748042493325E-3</v>
      </c>
      <c r="P256" s="124">
        <f t="shared" si="23"/>
        <v>8.9647243842774449E-2</v>
      </c>
      <c r="Q256" s="17">
        <v>42689</v>
      </c>
      <c r="R256" s="18">
        <v>191.50987921882901</v>
      </c>
      <c r="S256" s="135">
        <f t="shared" si="18"/>
        <v>8.1782687933418252E-4</v>
      </c>
      <c r="T256" s="136">
        <f t="shared" si="19"/>
        <v>1.2091451722213487E-2</v>
      </c>
      <c r="U256" s="136">
        <f t="shared" si="20"/>
        <v>6.6967150319194424E-2</v>
      </c>
    </row>
    <row r="257" spans="12:21" x14ac:dyDescent="0.3">
      <c r="L257" s="15">
        <v>42735</v>
      </c>
      <c r="M257" s="16">
        <v>182.181789332992</v>
      </c>
      <c r="N257" s="124">
        <f t="shared" si="21"/>
        <v>5.4990533881345005E-3</v>
      </c>
      <c r="O257" s="124">
        <f t="shared" si="22"/>
        <v>-3.3289591779495087E-3</v>
      </c>
      <c r="P257" s="124">
        <f t="shared" si="23"/>
        <v>8.8227073344745222E-2</v>
      </c>
      <c r="Q257" s="17">
        <v>42719</v>
      </c>
      <c r="R257" s="18">
        <v>191.03851720378699</v>
      </c>
      <c r="S257" s="135">
        <f t="shared" si="18"/>
        <v>-2.4612934693746258E-3</v>
      </c>
      <c r="T257" s="136">
        <f t="shared" si="19"/>
        <v>3.1845127310841104E-3</v>
      </c>
      <c r="U257" s="136">
        <f t="shared" si="20"/>
        <v>6.3132746960432806E-2</v>
      </c>
    </row>
    <row r="258" spans="12:21" x14ac:dyDescent="0.3">
      <c r="L258" s="15">
        <v>42766</v>
      </c>
      <c r="M258" s="16">
        <v>185.91453270191701</v>
      </c>
      <c r="N258" s="124">
        <f t="shared" si="21"/>
        <v>2.0489113552959459E-2</v>
      </c>
      <c r="O258" s="124">
        <f t="shared" si="22"/>
        <v>2.2865763541911832E-2</v>
      </c>
      <c r="P258" s="124">
        <f t="shared" si="23"/>
        <v>8.9912189573853274E-2</v>
      </c>
      <c r="Q258" s="17">
        <v>42750</v>
      </c>
      <c r="R258" s="18">
        <v>188.590711249137</v>
      </c>
      <c r="S258" s="135">
        <f t="shared" si="18"/>
        <v>-1.2813154072164656E-2</v>
      </c>
      <c r="T258" s="136">
        <f t="shared" si="19"/>
        <v>-1.443754979178058E-2</v>
      </c>
      <c r="U258" s="136">
        <f t="shared" si="20"/>
        <v>3.6850973500685669E-2</v>
      </c>
    </row>
    <row r="259" spans="12:21" x14ac:dyDescent="0.3">
      <c r="L259" s="15">
        <v>42794</v>
      </c>
      <c r="M259" s="16">
        <v>190.70021528324099</v>
      </c>
      <c r="N259" s="124">
        <f t="shared" si="21"/>
        <v>2.5741304414308663E-2</v>
      </c>
      <c r="O259" s="124">
        <f t="shared" si="22"/>
        <v>5.2514011692648133E-2</v>
      </c>
      <c r="P259" s="124">
        <f t="shared" si="23"/>
        <v>0.11139432871253385</v>
      </c>
      <c r="Q259" s="17">
        <v>42781</v>
      </c>
      <c r="R259" s="18">
        <v>187.00396379747701</v>
      </c>
      <c r="S259" s="135">
        <f t="shared" si="18"/>
        <v>-8.4137094618823571E-3</v>
      </c>
      <c r="T259" s="136">
        <f t="shared" si="19"/>
        <v>-2.3528370649763208E-2</v>
      </c>
      <c r="U259" s="136">
        <f t="shared" si="20"/>
        <v>2.9485327053176746E-2</v>
      </c>
    </row>
    <row r="260" spans="12:21" x14ac:dyDescent="0.3">
      <c r="L260" s="15">
        <v>42825</v>
      </c>
      <c r="M260" s="16">
        <v>193.96361572101901</v>
      </c>
      <c r="N260" s="124">
        <f t="shared" si="21"/>
        <v>1.7112725504430992E-2</v>
      </c>
      <c r="O260" s="124">
        <f t="shared" si="22"/>
        <v>6.4670713967421856E-2</v>
      </c>
      <c r="P260" s="124">
        <f t="shared" si="23"/>
        <v>0.12960687325789411</v>
      </c>
      <c r="Q260" s="17">
        <v>42809</v>
      </c>
      <c r="R260" s="18">
        <v>187.577130406202</v>
      </c>
      <c r="S260" s="135">
        <f t="shared" si="18"/>
        <v>3.0649971106799789E-3</v>
      </c>
      <c r="T260" s="136">
        <f t="shared" si="19"/>
        <v>-1.8118790117558459E-2</v>
      </c>
      <c r="U260" s="136">
        <f t="shared" si="20"/>
        <v>3.2377995856307074E-2</v>
      </c>
    </row>
    <row r="261" spans="12:21" x14ac:dyDescent="0.3">
      <c r="L261" s="15">
        <v>42855</v>
      </c>
      <c r="M261" s="16">
        <v>195.946635058168</v>
      </c>
      <c r="N261" s="124">
        <f t="shared" si="21"/>
        <v>1.0223666587042768E-2</v>
      </c>
      <c r="O261" s="124">
        <f t="shared" si="22"/>
        <v>5.3960829260915277E-2</v>
      </c>
      <c r="P261" s="124">
        <f t="shared" si="23"/>
        <v>0.14816656231093894</v>
      </c>
      <c r="Q261" s="17">
        <v>42840</v>
      </c>
      <c r="R261" s="18">
        <v>191.317202452012</v>
      </c>
      <c r="S261" s="135">
        <f t="shared" si="18"/>
        <v>1.9938848822939059E-2</v>
      </c>
      <c r="T261" s="136">
        <f t="shared" si="19"/>
        <v>1.4457187126640569E-2</v>
      </c>
      <c r="U261" s="136">
        <f t="shared" si="20"/>
        <v>5.922183628819333E-2</v>
      </c>
    </row>
    <row r="262" spans="12:21" x14ac:dyDescent="0.3">
      <c r="L262" s="15">
        <v>42886</v>
      </c>
      <c r="M262" s="16">
        <v>198.04872274577201</v>
      </c>
      <c r="N262" s="124">
        <f t="shared" si="21"/>
        <v>1.072785805676113E-2</v>
      </c>
      <c r="O262" s="124">
        <f t="shared" si="22"/>
        <v>3.8534342772589492E-2</v>
      </c>
      <c r="P262" s="124">
        <f t="shared" si="23"/>
        <v>0.14859855919214082</v>
      </c>
      <c r="Q262" s="17">
        <v>42870</v>
      </c>
      <c r="R262" s="18">
        <v>195.56008083489999</v>
      </c>
      <c r="S262" s="135">
        <f t="shared" si="18"/>
        <v>2.2177192267654133E-2</v>
      </c>
      <c r="T262" s="136">
        <f t="shared" si="19"/>
        <v>4.5753666733445053E-2</v>
      </c>
      <c r="U262" s="136">
        <f t="shared" si="20"/>
        <v>7.1967437240808563E-2</v>
      </c>
    </row>
    <row r="263" spans="12:21" x14ac:dyDescent="0.3">
      <c r="L263" s="15">
        <v>42916</v>
      </c>
      <c r="M263" s="16">
        <v>202.19666811118199</v>
      </c>
      <c r="N263" s="124">
        <f t="shared" si="21"/>
        <v>2.0944065217398888E-2</v>
      </c>
      <c r="O263" s="124">
        <f t="shared" si="22"/>
        <v>4.244637510781768E-2</v>
      </c>
      <c r="P263" s="124">
        <f t="shared" si="23"/>
        <v>0.155146914046844</v>
      </c>
      <c r="Q263" s="17">
        <v>42901</v>
      </c>
      <c r="R263" s="18">
        <v>198.494123486299</v>
      </c>
      <c r="S263" s="135">
        <f t="shared" si="18"/>
        <v>1.5003280009257436E-2</v>
      </c>
      <c r="T263" s="136">
        <f t="shared" si="19"/>
        <v>5.8200021806795066E-2</v>
      </c>
      <c r="U263" s="136">
        <f t="shared" si="20"/>
        <v>7.7539825258841955E-2</v>
      </c>
    </row>
    <row r="264" spans="12:21" x14ac:dyDescent="0.3">
      <c r="L264" s="15">
        <v>42947</v>
      </c>
      <c r="M264" s="16">
        <v>204.54095498539601</v>
      </c>
      <c r="N264" s="124">
        <f t="shared" si="21"/>
        <v>1.1594092504654707E-2</v>
      </c>
      <c r="O264" s="124">
        <f t="shared" si="22"/>
        <v>4.3860512964035925E-2</v>
      </c>
      <c r="P264" s="124">
        <f t="shared" si="23"/>
        <v>0.14088426752995575</v>
      </c>
      <c r="Q264" s="17">
        <v>42931</v>
      </c>
      <c r="R264" s="18">
        <v>198.28360938178801</v>
      </c>
      <c r="S264" s="135">
        <f t="shared" ref="S264:S327" si="24">R264/R263-1</f>
        <v>-1.0605558533097748E-3</v>
      </c>
      <c r="T264" s="136">
        <f t="shared" si="19"/>
        <v>3.6412862202098051E-2</v>
      </c>
      <c r="U264" s="136">
        <f t="shared" si="20"/>
        <v>5.7417214433572061E-2</v>
      </c>
    </row>
    <row r="265" spans="12:21" x14ac:dyDescent="0.3">
      <c r="L265" s="15">
        <v>42978</v>
      </c>
      <c r="M265" s="16">
        <v>204.83694097943999</v>
      </c>
      <c r="N265" s="124">
        <f t="shared" si="21"/>
        <v>1.4470744700743055E-3</v>
      </c>
      <c r="O265" s="124">
        <f t="shared" si="22"/>
        <v>3.4275496148398643E-2</v>
      </c>
      <c r="P265" s="124">
        <f t="shared" si="23"/>
        <v>0.12811346062631146</v>
      </c>
      <c r="Q265" s="17">
        <v>42962</v>
      </c>
      <c r="R265" s="18">
        <v>198.29574920326999</v>
      </c>
      <c r="S265" s="135">
        <f t="shared" si="24"/>
        <v>6.122453348433865E-5</v>
      </c>
      <c r="T265" s="136">
        <f t="shared" si="19"/>
        <v>1.3988889535587523E-2</v>
      </c>
      <c r="U265" s="136">
        <f t="shared" si="20"/>
        <v>4.7953418905135825E-2</v>
      </c>
    </row>
    <row r="266" spans="12:21" x14ac:dyDescent="0.3">
      <c r="L266" s="15">
        <v>43008</v>
      </c>
      <c r="M266" s="16">
        <v>202.96130513206199</v>
      </c>
      <c r="N266" s="124">
        <f t="shared" si="21"/>
        <v>-9.156726508458557E-3</v>
      </c>
      <c r="O266" s="124">
        <f t="shared" si="22"/>
        <v>3.7816499550802352E-3</v>
      </c>
      <c r="P266" s="124">
        <f t="shared" si="23"/>
        <v>0.11035057879926824</v>
      </c>
      <c r="Q266" s="17">
        <v>42993</v>
      </c>
      <c r="R266" s="18">
        <v>198.85993742993199</v>
      </c>
      <c r="S266" s="135">
        <f t="shared" si="24"/>
        <v>2.8451856831466227E-3</v>
      </c>
      <c r="T266" s="136">
        <f t="shared" ref="T266:T329" si="25">R266/R263-1</f>
        <v>1.8429459633761969E-3</v>
      </c>
      <c r="U266" s="136">
        <f t="shared" si="20"/>
        <v>4.4256479543202776E-2</v>
      </c>
    </row>
    <row r="267" spans="12:21" x14ac:dyDescent="0.3">
      <c r="L267" s="15">
        <v>43039</v>
      </c>
      <c r="M267" s="16">
        <v>202.59095774327699</v>
      </c>
      <c r="N267" s="124">
        <f t="shared" si="21"/>
        <v>-1.824719192380142E-3</v>
      </c>
      <c r="O267" s="124">
        <f t="shared" si="22"/>
        <v>-9.5335295675051945E-3</v>
      </c>
      <c r="P267" s="124">
        <f t="shared" si="23"/>
        <v>0.11461622535454152</v>
      </c>
      <c r="Q267" s="17">
        <v>43023</v>
      </c>
      <c r="R267" s="18">
        <v>201.38090553466299</v>
      </c>
      <c r="S267" s="135">
        <f t="shared" si="24"/>
        <v>1.2677103982390969E-2</v>
      </c>
      <c r="T267" s="136">
        <f t="shared" si="25"/>
        <v>1.5620535467010033E-2</v>
      </c>
      <c r="U267" s="136">
        <f t="shared" si="20"/>
        <v>5.2403150554429345E-2</v>
      </c>
    </row>
    <row r="268" spans="12:21" x14ac:dyDescent="0.3">
      <c r="L268" s="15">
        <v>43069</v>
      </c>
      <c r="M268" s="16">
        <v>204.37304808245199</v>
      </c>
      <c r="N268" s="124">
        <f t="shared" si="21"/>
        <v>8.7964949621950339E-3</v>
      </c>
      <c r="O268" s="124">
        <f t="shared" si="22"/>
        <v>-2.2646935399927015E-3</v>
      </c>
      <c r="P268" s="124">
        <f t="shared" si="23"/>
        <v>0.12797720967239923</v>
      </c>
      <c r="Q268" s="17">
        <v>43054</v>
      </c>
      <c r="R268" s="18">
        <v>202.58948207131601</v>
      </c>
      <c r="S268" s="135">
        <f t="shared" si="24"/>
        <v>6.0014455364785224E-3</v>
      </c>
      <c r="T268" s="136">
        <f t="shared" si="25"/>
        <v>2.1653176557226983E-2</v>
      </c>
      <c r="U268" s="136">
        <f t="shared" si="20"/>
        <v>5.7853949350711531E-2</v>
      </c>
    </row>
    <row r="269" spans="12:21" x14ac:dyDescent="0.3">
      <c r="L269" s="15">
        <v>43100</v>
      </c>
      <c r="M269" s="16">
        <v>207.20781065945499</v>
      </c>
      <c r="N269" s="124">
        <f t="shared" si="21"/>
        <v>1.3870530403105485E-2</v>
      </c>
      <c r="O269" s="124">
        <f t="shared" si="22"/>
        <v>2.0922734629785111E-2</v>
      </c>
      <c r="P269" s="124">
        <f t="shared" si="23"/>
        <v>0.13736840228701674</v>
      </c>
      <c r="Q269" s="17">
        <v>43084</v>
      </c>
      <c r="R269" s="18">
        <v>202.42852016981999</v>
      </c>
      <c r="S269" s="135">
        <f t="shared" si="24"/>
        <v>-7.9452249865252789E-4</v>
      </c>
      <c r="T269" s="136">
        <f t="shared" si="25"/>
        <v>1.7945206993466911E-2</v>
      </c>
      <c r="U269" s="136">
        <f t="shared" si="20"/>
        <v>5.9621500065784705E-2</v>
      </c>
    </row>
    <row r="270" spans="12:21" x14ac:dyDescent="0.3">
      <c r="L270" s="15">
        <v>43131</v>
      </c>
      <c r="M270" s="16">
        <v>209.38800388165001</v>
      </c>
      <c r="N270" s="124">
        <f t="shared" si="21"/>
        <v>1.0521771429640614E-2</v>
      </c>
      <c r="O270" s="124">
        <f t="shared" si="22"/>
        <v>3.3550589888548865E-2</v>
      </c>
      <c r="P270" s="124">
        <f t="shared" si="23"/>
        <v>0.12625947438637741</v>
      </c>
      <c r="Q270" s="17">
        <v>43115</v>
      </c>
      <c r="R270" s="18">
        <v>201.31379254310201</v>
      </c>
      <c r="S270" s="135">
        <f t="shared" si="24"/>
        <v>-5.5067716040348991E-3</v>
      </c>
      <c r="T270" s="136">
        <f t="shared" si="25"/>
        <v>-3.3326392779287062E-4</v>
      </c>
      <c r="U270" s="136">
        <f t="shared" si="20"/>
        <v>6.7463987010246917E-2</v>
      </c>
    </row>
    <row r="271" spans="12:21" x14ac:dyDescent="0.3">
      <c r="L271" s="15">
        <v>43159</v>
      </c>
      <c r="M271" s="16">
        <v>208.35511367851799</v>
      </c>
      <c r="N271" s="124">
        <f t="shared" si="21"/>
        <v>-4.9329005672923421E-3</v>
      </c>
      <c r="O271" s="124">
        <f t="shared" si="22"/>
        <v>1.9484299096324431E-2</v>
      </c>
      <c r="P271" s="124">
        <f t="shared" si="23"/>
        <v>9.2579331224428518E-2</v>
      </c>
      <c r="Q271" s="17">
        <v>43146</v>
      </c>
      <c r="R271" s="18">
        <v>202.63826225834299</v>
      </c>
      <c r="S271" s="135">
        <f t="shared" si="24"/>
        <v>6.5791305131635003E-3</v>
      </c>
      <c r="T271" s="136">
        <f t="shared" si="25"/>
        <v>2.4078341347366639E-4</v>
      </c>
      <c r="U271" s="136">
        <f t="shared" si="20"/>
        <v>8.3604101984692258E-2</v>
      </c>
    </row>
    <row r="272" spans="12:21" x14ac:dyDescent="0.3">
      <c r="L272" s="15">
        <v>43190</v>
      </c>
      <c r="M272" s="16">
        <v>205.972444007945</v>
      </c>
      <c r="N272" s="124">
        <f t="shared" si="21"/>
        <v>-1.1435618874463205E-2</v>
      </c>
      <c r="O272" s="124">
        <f t="shared" si="22"/>
        <v>-5.9619695202528522E-3</v>
      </c>
      <c r="P272" s="124">
        <f t="shared" si="23"/>
        <v>6.1912788345823033E-2</v>
      </c>
      <c r="Q272" s="17">
        <v>43174</v>
      </c>
      <c r="R272" s="18">
        <v>205.81431522475299</v>
      </c>
      <c r="S272" s="135">
        <f t="shared" si="24"/>
        <v>1.5673510673718916E-2</v>
      </c>
      <c r="T272" s="136">
        <f t="shared" si="25"/>
        <v>1.6725879594894133E-2</v>
      </c>
      <c r="U272" s="136">
        <f t="shared" si="20"/>
        <v>9.7224991016005013E-2</v>
      </c>
    </row>
    <row r="273" spans="12:21" x14ac:dyDescent="0.3">
      <c r="L273" s="15">
        <v>43220</v>
      </c>
      <c r="M273" s="16">
        <v>205.33605299967201</v>
      </c>
      <c r="N273" s="124">
        <f t="shared" si="21"/>
        <v>-3.0896900376073955E-3</v>
      </c>
      <c r="O273" s="124">
        <f t="shared" si="22"/>
        <v>-1.9351399348876974E-2</v>
      </c>
      <c r="P273" s="124">
        <f t="shared" si="23"/>
        <v>4.7918240283721714E-2</v>
      </c>
      <c r="Q273" s="17">
        <v>43205</v>
      </c>
      <c r="R273" s="18">
        <v>209.04016666989301</v>
      </c>
      <c r="S273" s="135">
        <f t="shared" si="24"/>
        <v>1.5673600942759158E-2</v>
      </c>
      <c r="T273" s="136">
        <f t="shared" si="25"/>
        <v>3.8379755451364517E-2</v>
      </c>
      <c r="U273" s="136">
        <f t="shared" si="20"/>
        <v>9.263654282382916E-2</v>
      </c>
    </row>
    <row r="274" spans="12:21" x14ac:dyDescent="0.3">
      <c r="L274" s="15">
        <v>43251</v>
      </c>
      <c r="M274" s="16">
        <v>207.47842157739899</v>
      </c>
      <c r="N274" s="124">
        <f t="shared" si="21"/>
        <v>1.043347501050107E-2</v>
      </c>
      <c r="O274" s="124">
        <f t="shared" si="22"/>
        <v>-4.207682190472628E-3</v>
      </c>
      <c r="P274" s="124">
        <f t="shared" si="23"/>
        <v>4.7613025223755434E-2</v>
      </c>
      <c r="Q274" s="17">
        <v>43235</v>
      </c>
      <c r="R274" s="18">
        <v>208.35402125263801</v>
      </c>
      <c r="S274" s="135">
        <f t="shared" si="24"/>
        <v>-3.2823616063153427E-3</v>
      </c>
      <c r="T274" s="136">
        <f t="shared" si="25"/>
        <v>2.8206711460089462E-2</v>
      </c>
      <c r="U274" s="136">
        <f t="shared" si="20"/>
        <v>6.542204504680682E-2</v>
      </c>
    </row>
    <row r="275" spans="12:21" x14ac:dyDescent="0.3">
      <c r="L275" s="15">
        <v>43281</v>
      </c>
      <c r="M275" s="16">
        <v>212.16014662321601</v>
      </c>
      <c r="N275" s="124">
        <f t="shared" si="21"/>
        <v>2.256487691694975E-2</v>
      </c>
      <c r="O275" s="124">
        <f t="shared" si="22"/>
        <v>3.0041409884092651E-2</v>
      </c>
      <c r="P275" s="124">
        <f t="shared" si="23"/>
        <v>4.9276175542889655E-2</v>
      </c>
      <c r="Q275" s="17">
        <v>43266</v>
      </c>
      <c r="R275" s="18">
        <v>206.20129532440299</v>
      </c>
      <c r="S275" s="135">
        <f t="shared" si="24"/>
        <v>-1.0332058461327898E-2</v>
      </c>
      <c r="T275" s="136">
        <f t="shared" si="25"/>
        <v>1.8802389873970871E-3</v>
      </c>
      <c r="U275" s="136">
        <f t="shared" ref="U275:U338" si="26">R275/R263-1</f>
        <v>3.8828211650487443E-2</v>
      </c>
    </row>
    <row r="276" spans="12:21" x14ac:dyDescent="0.3">
      <c r="L276" s="15">
        <v>43312</v>
      </c>
      <c r="M276" s="16">
        <v>214.58188970039001</v>
      </c>
      <c r="N276" s="124">
        <f t="shared" si="21"/>
        <v>1.1414693644018259E-2</v>
      </c>
      <c r="O276" s="124">
        <f t="shared" si="22"/>
        <v>4.5027829091137672E-2</v>
      </c>
      <c r="P276" s="124">
        <f t="shared" si="23"/>
        <v>4.909009403867759E-2</v>
      </c>
      <c r="Q276" s="17">
        <v>43296</v>
      </c>
      <c r="R276" s="18">
        <v>205.55740142907001</v>
      </c>
      <c r="S276" s="135">
        <f t="shared" si="24"/>
        <v>-3.1226471895823282E-3</v>
      </c>
      <c r="T276" s="136">
        <f t="shared" si="25"/>
        <v>-1.6660746574713725E-2</v>
      </c>
      <c r="U276" s="136">
        <f t="shared" si="26"/>
        <v>3.6683778704454495E-2</v>
      </c>
    </row>
    <row r="277" spans="12:21" x14ac:dyDescent="0.3">
      <c r="L277" s="15">
        <v>43343</v>
      </c>
      <c r="M277" s="16">
        <v>215.703917051974</v>
      </c>
      <c r="N277" s="124">
        <f t="shared" si="21"/>
        <v>5.2289005057726268E-3</v>
      </c>
      <c r="O277" s="124">
        <f t="shared" si="22"/>
        <v>3.9645064831508314E-2</v>
      </c>
      <c r="P277" s="124">
        <f t="shared" si="23"/>
        <v>5.3051837332528606E-2</v>
      </c>
      <c r="Q277" s="17">
        <v>43327</v>
      </c>
      <c r="R277" s="18">
        <v>207.52669700878801</v>
      </c>
      <c r="S277" s="135">
        <f t="shared" si="24"/>
        <v>9.5802708441881101E-3</v>
      </c>
      <c r="T277" s="136">
        <f t="shared" si="25"/>
        <v>-3.9707620658150367E-3</v>
      </c>
      <c r="U277" s="136">
        <f t="shared" si="26"/>
        <v>4.6551415462040557E-2</v>
      </c>
    </row>
    <row r="278" spans="12:21" x14ac:dyDescent="0.3">
      <c r="L278" s="15">
        <v>43373</v>
      </c>
      <c r="M278" s="16">
        <v>214.26124060540801</v>
      </c>
      <c r="N278" s="124">
        <f t="shared" si="21"/>
        <v>-6.6882255375009247E-3</v>
      </c>
      <c r="O278" s="124">
        <f t="shared" si="22"/>
        <v>9.9033396028116449E-3</v>
      </c>
      <c r="P278" s="124">
        <f t="shared" si="23"/>
        <v>5.5675319322535E-2</v>
      </c>
      <c r="Q278" s="17">
        <v>43358</v>
      </c>
      <c r="R278" s="18">
        <v>209.64695067812201</v>
      </c>
      <c r="S278" s="135">
        <f t="shared" si="24"/>
        <v>1.02167754794662E-2</v>
      </c>
      <c r="T278" s="136">
        <f t="shared" si="25"/>
        <v>1.6710153776183567E-2</v>
      </c>
      <c r="U278" s="136">
        <f t="shared" si="26"/>
        <v>5.4244275582108203E-2</v>
      </c>
    </row>
    <row r="279" spans="12:21" x14ac:dyDescent="0.3">
      <c r="L279" s="15">
        <v>43404</v>
      </c>
      <c r="M279" s="16">
        <v>214.663940763461</v>
      </c>
      <c r="N279" s="124">
        <f t="shared" si="21"/>
        <v>1.8794820608485363E-3</v>
      </c>
      <c r="O279" s="124">
        <f t="shared" si="22"/>
        <v>3.8237645863570258E-4</v>
      </c>
      <c r="P279" s="124">
        <f t="shared" si="23"/>
        <v>5.9592901651034591E-2</v>
      </c>
      <c r="Q279" s="17">
        <v>43388</v>
      </c>
      <c r="R279" s="18">
        <v>209.39180584808801</v>
      </c>
      <c r="S279" s="135">
        <f t="shared" si="24"/>
        <v>-1.217021422008302E-3</v>
      </c>
      <c r="T279" s="136">
        <f t="shared" si="25"/>
        <v>1.8653691827005936E-2</v>
      </c>
      <c r="U279" s="136">
        <f t="shared" si="26"/>
        <v>3.9779840557158108E-2</v>
      </c>
    </row>
    <row r="280" spans="12:21" x14ac:dyDescent="0.3">
      <c r="L280" s="15">
        <v>43434</v>
      </c>
      <c r="M280" s="16">
        <v>215.87262302828501</v>
      </c>
      <c r="N280" s="124">
        <f t="shared" si="21"/>
        <v>5.6305789436514875E-3</v>
      </c>
      <c r="O280" s="124">
        <f t="shared" si="22"/>
        <v>7.8211827868823747E-4</v>
      </c>
      <c r="P280" s="124">
        <f t="shared" si="23"/>
        <v>5.6267570766932229E-2</v>
      </c>
      <c r="Q280" s="17">
        <v>43419</v>
      </c>
      <c r="R280" s="18">
        <v>208.44173001229001</v>
      </c>
      <c r="S280" s="135">
        <f t="shared" si="24"/>
        <v>-4.5373114384775759E-3</v>
      </c>
      <c r="T280" s="136">
        <f t="shared" si="25"/>
        <v>4.4092303144172007E-3</v>
      </c>
      <c r="U280" s="136">
        <f t="shared" si="26"/>
        <v>2.8887224949387447E-2</v>
      </c>
    </row>
    <row r="281" spans="12:21" x14ac:dyDescent="0.3">
      <c r="L281" s="15">
        <v>43465</v>
      </c>
      <c r="M281" s="16">
        <v>217.85791334327001</v>
      </c>
      <c r="N281" s="124">
        <f t="shared" si="21"/>
        <v>9.1965821656083691E-3</v>
      </c>
      <c r="O281" s="124">
        <f t="shared" si="22"/>
        <v>1.6786389958815651E-2</v>
      </c>
      <c r="P281" s="124">
        <f t="shared" si="23"/>
        <v>5.1398171960411299E-2</v>
      </c>
      <c r="Q281" s="17">
        <v>43449</v>
      </c>
      <c r="R281" s="18">
        <v>208.05076527973199</v>
      </c>
      <c r="S281" s="135">
        <f t="shared" si="24"/>
        <v>-1.8756548054699174E-3</v>
      </c>
      <c r="T281" s="136">
        <f t="shared" si="25"/>
        <v>-7.6136828760304809E-3</v>
      </c>
      <c r="U281" s="136">
        <f t="shared" si="26"/>
        <v>2.7773977230063362E-2</v>
      </c>
    </row>
    <row r="282" spans="12:21" x14ac:dyDescent="0.3">
      <c r="L282" s="15">
        <v>43496</v>
      </c>
      <c r="M282" s="16">
        <v>219.43303016412</v>
      </c>
      <c r="N282" s="124">
        <f t="shared" si="21"/>
        <v>7.2300188534724086E-3</v>
      </c>
      <c r="O282" s="124">
        <f t="shared" si="22"/>
        <v>2.2216537084419175E-2</v>
      </c>
      <c r="P282" s="124">
        <f t="shared" si="23"/>
        <v>4.7973265403244536E-2</v>
      </c>
      <c r="Q282" s="17">
        <v>43480</v>
      </c>
      <c r="R282" s="18">
        <v>209.52522947204201</v>
      </c>
      <c r="S282" s="135">
        <f t="shared" si="24"/>
        <v>7.0870404649920893E-3</v>
      </c>
      <c r="T282" s="136">
        <f t="shared" si="25"/>
        <v>6.3719601353828814E-4</v>
      </c>
      <c r="U282" s="136">
        <f t="shared" si="26"/>
        <v>4.0789241637191331E-2</v>
      </c>
    </row>
    <row r="283" spans="12:21" x14ac:dyDescent="0.3">
      <c r="L283" s="15">
        <v>43524</v>
      </c>
      <c r="M283" s="16">
        <v>219.58499114862801</v>
      </c>
      <c r="N283" s="124">
        <f t="shared" si="21"/>
        <v>6.9251645658985339E-4</v>
      </c>
      <c r="O283" s="124">
        <f t="shared" si="22"/>
        <v>1.7197030676078695E-2</v>
      </c>
      <c r="P283" s="124">
        <f t="shared" si="23"/>
        <v>5.3897777078018683E-2</v>
      </c>
      <c r="Q283" s="17">
        <v>43511</v>
      </c>
      <c r="R283" s="18">
        <v>211.72258922750601</v>
      </c>
      <c r="S283" s="135">
        <f t="shared" si="24"/>
        <v>1.0487327760007048E-2</v>
      </c>
      <c r="T283" s="136">
        <f t="shared" si="25"/>
        <v>1.5739934681133994E-2</v>
      </c>
      <c r="U283" s="136">
        <f t="shared" si="26"/>
        <v>4.4830264866668745E-2</v>
      </c>
    </row>
    <row r="284" spans="12:21" x14ac:dyDescent="0.3">
      <c r="L284" s="15">
        <v>43555</v>
      </c>
      <c r="M284" s="16">
        <v>220.074444429561</v>
      </c>
      <c r="N284" s="124">
        <f t="shared" si="21"/>
        <v>2.2289924205325384E-3</v>
      </c>
      <c r="O284" s="124">
        <f t="shared" si="22"/>
        <v>1.0174205069147346E-2</v>
      </c>
      <c r="P284" s="124">
        <f t="shared" si="23"/>
        <v>6.8465471143664525E-2</v>
      </c>
      <c r="Q284" s="17">
        <v>43539</v>
      </c>
      <c r="R284" s="18">
        <v>213.615444657941</v>
      </c>
      <c r="S284" s="135">
        <f t="shared" si="24"/>
        <v>8.9402620539513755E-3</v>
      </c>
      <c r="T284" s="136">
        <f t="shared" si="25"/>
        <v>2.6746738329595177E-2</v>
      </c>
      <c r="U284" s="136">
        <f t="shared" si="26"/>
        <v>3.7903726107044733E-2</v>
      </c>
    </row>
    <row r="285" spans="12:21" x14ac:dyDescent="0.3">
      <c r="L285" s="15">
        <v>43585</v>
      </c>
      <c r="M285" s="16">
        <v>220.330626423008</v>
      </c>
      <c r="N285" s="124">
        <f t="shared" si="21"/>
        <v>1.1640697042814008E-3</v>
      </c>
      <c r="O285" s="124">
        <f t="shared" si="22"/>
        <v>4.090524832185416E-3</v>
      </c>
      <c r="P285" s="124">
        <f t="shared" si="23"/>
        <v>7.3024552699276546E-2</v>
      </c>
      <c r="Q285" s="17">
        <v>43570</v>
      </c>
      <c r="R285" s="18">
        <v>216.165530893419</v>
      </c>
      <c r="S285" s="135">
        <f t="shared" si="24"/>
        <v>1.1937742795524064E-2</v>
      </c>
      <c r="T285" s="136">
        <f t="shared" si="25"/>
        <v>3.1692132914537874E-2</v>
      </c>
      <c r="U285" s="136">
        <f t="shared" si="26"/>
        <v>3.4086100949096698E-2</v>
      </c>
    </row>
    <row r="286" spans="12:21" x14ac:dyDescent="0.3">
      <c r="L286" s="15">
        <v>43616</v>
      </c>
      <c r="M286" s="16">
        <v>221.72427407926901</v>
      </c>
      <c r="N286" s="124">
        <f t="shared" si="21"/>
        <v>6.3252561792539463E-3</v>
      </c>
      <c r="O286" s="124">
        <f t="shared" si="22"/>
        <v>9.7423914059453498E-3</v>
      </c>
      <c r="P286" s="124">
        <f t="shared" si="23"/>
        <v>6.8661851162944432E-2</v>
      </c>
      <c r="Q286" s="17">
        <v>43600</v>
      </c>
      <c r="R286" s="18">
        <v>218.64266390850699</v>
      </c>
      <c r="S286" s="135">
        <f t="shared" si="24"/>
        <v>1.1459426509166093E-2</v>
      </c>
      <c r="T286" s="136">
        <f t="shared" si="25"/>
        <v>3.2684630894840527E-2</v>
      </c>
      <c r="U286" s="136">
        <f t="shared" si="26"/>
        <v>4.9380581157075776E-2</v>
      </c>
    </row>
    <row r="287" spans="12:21" x14ac:dyDescent="0.3">
      <c r="L287" s="15">
        <v>43646</v>
      </c>
      <c r="M287" s="16">
        <v>223.12641952663199</v>
      </c>
      <c r="N287" s="124">
        <f t="shared" si="21"/>
        <v>6.3238247286434568E-3</v>
      </c>
      <c r="O287" s="124">
        <f t="shared" si="22"/>
        <v>1.386792139806059E-2</v>
      </c>
      <c r="P287" s="124">
        <f t="shared" si="23"/>
        <v>5.1688656319093917E-2</v>
      </c>
      <c r="Q287" s="17">
        <v>43631</v>
      </c>
      <c r="R287" s="18">
        <v>221.667041410042</v>
      </c>
      <c r="S287" s="135">
        <f t="shared" si="24"/>
        <v>1.3832513048782635E-2</v>
      </c>
      <c r="T287" s="136">
        <f t="shared" si="25"/>
        <v>3.7692015972880188E-2</v>
      </c>
      <c r="U287" s="136">
        <f t="shared" si="26"/>
        <v>7.500314710102951E-2</v>
      </c>
    </row>
    <row r="288" spans="12:21" x14ac:dyDescent="0.3">
      <c r="L288" s="15">
        <v>43677</v>
      </c>
      <c r="M288" s="16">
        <v>224.897618070958</v>
      </c>
      <c r="N288" s="124">
        <f t="shared" ref="N288:N351" si="27">M288/M287-1</f>
        <v>7.9380942341280569E-3</v>
      </c>
      <c r="O288" s="124">
        <f t="shared" si="22"/>
        <v>2.0727902071961291E-2</v>
      </c>
      <c r="P288" s="124">
        <f t="shared" si="23"/>
        <v>4.8073620681462703E-2</v>
      </c>
      <c r="Q288" s="17">
        <v>43661</v>
      </c>
      <c r="R288" s="18">
        <v>222.91830191941699</v>
      </c>
      <c r="S288" s="135">
        <f t="shared" si="24"/>
        <v>5.6447747099235279E-3</v>
      </c>
      <c r="T288" s="136">
        <f t="shared" si="25"/>
        <v>3.1238889003665671E-2</v>
      </c>
      <c r="U288" s="136">
        <f t="shared" si="26"/>
        <v>8.4457676394287251E-2</v>
      </c>
    </row>
    <row r="289" spans="12:21" x14ac:dyDescent="0.3">
      <c r="L289" s="15">
        <v>43708</v>
      </c>
      <c r="M289" s="16">
        <v>226.41602336456199</v>
      </c>
      <c r="N289" s="124">
        <f t="shared" si="27"/>
        <v>6.7515401302511435E-3</v>
      </c>
      <c r="O289" s="124">
        <f t="shared" si="22"/>
        <v>2.1160287049200699E-2</v>
      </c>
      <c r="P289" s="124">
        <f t="shared" si="23"/>
        <v>4.966115803083393E-2</v>
      </c>
      <c r="Q289" s="17">
        <v>43692</v>
      </c>
      <c r="R289" s="18">
        <v>223.18267922121899</v>
      </c>
      <c r="S289" s="135">
        <f t="shared" si="24"/>
        <v>1.1859829342211192E-3</v>
      </c>
      <c r="T289" s="136">
        <f t="shared" si="25"/>
        <v>2.076454444687803E-2</v>
      </c>
      <c r="U289" s="136">
        <f t="shared" si="26"/>
        <v>7.5440810450368323E-2</v>
      </c>
    </row>
    <row r="290" spans="12:21" x14ac:dyDescent="0.3">
      <c r="L290" s="15">
        <v>43738</v>
      </c>
      <c r="M290" s="16">
        <v>226.993289267638</v>
      </c>
      <c r="N290" s="124">
        <f t="shared" si="27"/>
        <v>2.5495806104964824E-3</v>
      </c>
      <c r="O290" s="124">
        <f t="shared" ref="O290:O353" si="28">M290/M287-1</f>
        <v>1.7330398386751655E-2</v>
      </c>
      <c r="P290" s="124">
        <f t="shared" si="23"/>
        <v>5.9423013823008075E-2</v>
      </c>
      <c r="Q290" s="17">
        <v>43723</v>
      </c>
      <c r="R290" s="18">
        <v>222.547184307647</v>
      </c>
      <c r="S290" s="135">
        <f t="shared" si="24"/>
        <v>-2.8474203992420177E-3</v>
      </c>
      <c r="T290" s="136">
        <f t="shared" si="25"/>
        <v>3.970562750359008E-3</v>
      </c>
      <c r="U290" s="136">
        <f t="shared" si="26"/>
        <v>6.1533132668030843E-2</v>
      </c>
    </row>
    <row r="291" spans="12:21" x14ac:dyDescent="0.3">
      <c r="L291" s="15">
        <v>43769</v>
      </c>
      <c r="M291" s="16">
        <v>226.46951507975601</v>
      </c>
      <c r="N291" s="124">
        <f t="shared" si="27"/>
        <v>-2.3074434912674358E-3</v>
      </c>
      <c r="O291" s="124">
        <f t="shared" si="28"/>
        <v>6.9893893153729625E-3</v>
      </c>
      <c r="P291" s="124">
        <f t="shared" si="23"/>
        <v>5.4995609762440889E-2</v>
      </c>
      <c r="Q291" s="17">
        <v>43753</v>
      </c>
      <c r="R291" s="18">
        <v>221.34465213880699</v>
      </c>
      <c r="S291" s="135">
        <f t="shared" si="24"/>
        <v>-5.4034930730808561E-3</v>
      </c>
      <c r="T291" s="136">
        <f t="shared" si="25"/>
        <v>-7.0593117167152553E-3</v>
      </c>
      <c r="U291" s="136">
        <f t="shared" si="26"/>
        <v>5.708363917254089E-2</v>
      </c>
    </row>
    <row r="292" spans="12:21" x14ac:dyDescent="0.3">
      <c r="L292" s="15">
        <v>43799</v>
      </c>
      <c r="M292" s="16">
        <v>225.838244069822</v>
      </c>
      <c r="N292" s="124">
        <f t="shared" si="27"/>
        <v>-2.7874436420800563E-3</v>
      </c>
      <c r="O292" s="124">
        <f t="shared" si="28"/>
        <v>-2.5518480810419186E-3</v>
      </c>
      <c r="P292" s="124">
        <f t="shared" si="23"/>
        <v>4.6164357952102275E-2</v>
      </c>
      <c r="Q292" s="17">
        <v>43784</v>
      </c>
      <c r="R292" s="18">
        <v>221.10656836369401</v>
      </c>
      <c r="S292" s="135">
        <f t="shared" si="24"/>
        <v>-1.0756247002691177E-3</v>
      </c>
      <c r="T292" s="136">
        <f t="shared" si="25"/>
        <v>-9.3022938194371463E-3</v>
      </c>
      <c r="U292" s="136">
        <f t="shared" si="26"/>
        <v>6.0759610614713688E-2</v>
      </c>
    </row>
    <row r="293" spans="12:21" x14ac:dyDescent="0.3">
      <c r="L293" s="15">
        <v>43830</v>
      </c>
      <c r="M293" s="16">
        <v>226.941759762673</v>
      </c>
      <c r="N293" s="124">
        <f t="shared" si="27"/>
        <v>4.8863100994969155E-3</v>
      </c>
      <c r="O293" s="124">
        <f t="shared" si="28"/>
        <v>-2.2700893551197421E-4</v>
      </c>
      <c r="P293" s="124">
        <f t="shared" si="23"/>
        <v>4.1696196755037995E-2</v>
      </c>
      <c r="Q293" s="17">
        <v>43814</v>
      </c>
      <c r="R293" s="18">
        <v>221.727814015311</v>
      </c>
      <c r="S293" s="135">
        <f t="shared" si="24"/>
        <v>2.8097114265510648E-3</v>
      </c>
      <c r="T293" s="136">
        <f t="shared" si="25"/>
        <v>-3.6817823370135505E-3</v>
      </c>
      <c r="U293" s="136">
        <f t="shared" si="26"/>
        <v>6.5738997485492057E-2</v>
      </c>
    </row>
    <row r="294" spans="12:21" x14ac:dyDescent="0.3">
      <c r="L294" s="15">
        <v>43861</v>
      </c>
      <c r="M294" s="16">
        <v>229.411765888996</v>
      </c>
      <c r="N294" s="124">
        <f t="shared" si="27"/>
        <v>1.0883876677902027E-2</v>
      </c>
      <c r="O294" s="124">
        <f t="shared" si="28"/>
        <v>1.2991818383166542E-2</v>
      </c>
      <c r="P294" s="124">
        <f t="shared" si="23"/>
        <v>4.5475085120105341E-2</v>
      </c>
      <c r="Q294" s="17">
        <v>43845</v>
      </c>
      <c r="R294" s="18">
        <v>223.38384649151499</v>
      </c>
      <c r="S294" s="135">
        <f t="shared" si="24"/>
        <v>7.4687629224976515E-3</v>
      </c>
      <c r="T294" s="136">
        <f t="shared" si="25"/>
        <v>9.212756364356256E-3</v>
      </c>
      <c r="U294" s="136">
        <f t="shared" si="26"/>
        <v>6.6142951158644214E-2</v>
      </c>
    </row>
    <row r="295" spans="12:21" x14ac:dyDescent="0.3">
      <c r="L295" s="15">
        <v>43890</v>
      </c>
      <c r="M295" s="16">
        <v>233.06473383166599</v>
      </c>
      <c r="N295" s="124">
        <f t="shared" si="27"/>
        <v>1.5923193514135292E-2</v>
      </c>
      <c r="O295" s="124">
        <f t="shared" si="28"/>
        <v>3.1998520851099999E-2</v>
      </c>
      <c r="P295" s="124">
        <f t="shared" si="23"/>
        <v>6.1387359001754849E-2</v>
      </c>
      <c r="Q295" s="17">
        <v>43876</v>
      </c>
      <c r="R295" s="18">
        <v>224.87437866057499</v>
      </c>
      <c r="S295" s="135">
        <f t="shared" si="24"/>
        <v>6.6725154592439662E-3</v>
      </c>
      <c r="T295" s="136">
        <f t="shared" si="25"/>
        <v>1.7040698179003888E-2</v>
      </c>
      <c r="U295" s="136">
        <f t="shared" si="26"/>
        <v>6.2118026617068889E-2</v>
      </c>
    </row>
    <row r="296" spans="12:21" x14ac:dyDescent="0.3">
      <c r="L296" s="15">
        <v>43921</v>
      </c>
      <c r="M296" s="16">
        <v>234.34526148168499</v>
      </c>
      <c r="N296" s="124">
        <f t="shared" si="27"/>
        <v>5.4943003558138859E-3</v>
      </c>
      <c r="O296" s="124">
        <f t="shared" si="28"/>
        <v>3.2622914913298828E-2</v>
      </c>
      <c r="P296" s="124">
        <f t="shared" si="23"/>
        <v>6.484540760338775E-2</v>
      </c>
      <c r="Q296" s="17">
        <v>43905</v>
      </c>
      <c r="R296" s="18">
        <v>225.871337034693</v>
      </c>
      <c r="S296" s="135">
        <f t="shared" si="24"/>
        <v>4.4334013508173786E-3</v>
      </c>
      <c r="T296" s="136">
        <f t="shared" si="25"/>
        <v>1.8687430071790079E-2</v>
      </c>
      <c r="U296" s="136">
        <f t="shared" si="26"/>
        <v>5.7373624816207336E-2</v>
      </c>
    </row>
    <row r="297" spans="12:21" x14ac:dyDescent="0.3">
      <c r="L297" s="15">
        <v>43951</v>
      </c>
      <c r="M297" s="16">
        <v>233.65932643040901</v>
      </c>
      <c r="N297" s="124">
        <f t="shared" si="27"/>
        <v>-2.927027612758426E-3</v>
      </c>
      <c r="O297" s="124">
        <f t="shared" si="28"/>
        <v>1.8515007392725602E-2</v>
      </c>
      <c r="P297" s="124">
        <f t="shared" si="23"/>
        <v>6.0494086654170109E-2</v>
      </c>
      <c r="Q297" s="17">
        <v>43936</v>
      </c>
      <c r="R297" s="18">
        <v>226.81870251850501</v>
      </c>
      <c r="S297" s="135">
        <f t="shared" si="24"/>
        <v>4.1942704915520768E-3</v>
      </c>
      <c r="T297" s="136">
        <f t="shared" si="25"/>
        <v>1.537647453447577E-2</v>
      </c>
      <c r="U297" s="136">
        <f t="shared" si="26"/>
        <v>4.928247154417309E-2</v>
      </c>
    </row>
    <row r="298" spans="12:21" x14ac:dyDescent="0.3">
      <c r="L298" s="15">
        <v>43982</v>
      </c>
      <c r="M298" s="16">
        <v>230.69381789023601</v>
      </c>
      <c r="N298" s="124">
        <f t="shared" si="27"/>
        <v>-1.2691590725167234E-2</v>
      </c>
      <c r="O298" s="124">
        <f t="shared" si="28"/>
        <v>-1.0172778620133993E-2</v>
      </c>
      <c r="P298" s="124">
        <f t="shared" si="23"/>
        <v>4.0453594213867072E-2</v>
      </c>
      <c r="Q298" s="17">
        <v>43966</v>
      </c>
      <c r="R298" s="18">
        <v>225.600117662917</v>
      </c>
      <c r="S298" s="135">
        <f t="shared" si="24"/>
        <v>-5.3725060678740943E-3</v>
      </c>
      <c r="T298" s="136">
        <f t="shared" si="25"/>
        <v>3.2273085385037259E-3</v>
      </c>
      <c r="U298" s="136">
        <f t="shared" si="26"/>
        <v>3.1821116839856112E-2</v>
      </c>
    </row>
    <row r="299" spans="12:21" x14ac:dyDescent="0.3">
      <c r="L299" s="15">
        <v>44012</v>
      </c>
      <c r="M299" s="20">
        <v>229.52835128290101</v>
      </c>
      <c r="N299" s="124">
        <f t="shared" si="27"/>
        <v>-5.0520062392375165E-3</v>
      </c>
      <c r="O299" s="124">
        <f t="shared" si="28"/>
        <v>-2.0554758258512607E-2</v>
      </c>
      <c r="P299" s="124">
        <f t="shared" ref="P299:P357" si="29">M299/M287-1</f>
        <v>2.8691948581664573E-2</v>
      </c>
      <c r="Q299" s="17">
        <v>43997</v>
      </c>
      <c r="R299" s="18">
        <v>224.178672540181</v>
      </c>
      <c r="S299" s="135">
        <f t="shared" si="24"/>
        <v>-6.3007286408417462E-3</v>
      </c>
      <c r="T299" s="136">
        <f t="shared" si="25"/>
        <v>-7.4939322391844865E-3</v>
      </c>
      <c r="U299" s="136">
        <f t="shared" si="26"/>
        <v>1.1330647597235455E-2</v>
      </c>
    </row>
    <row r="300" spans="12:21" x14ac:dyDescent="0.3">
      <c r="L300" s="15">
        <v>44043</v>
      </c>
      <c r="M300" s="16">
        <v>228.73004806095901</v>
      </c>
      <c r="N300" s="124">
        <f t="shared" si="27"/>
        <v>-3.4780157548296442E-3</v>
      </c>
      <c r="O300" s="124">
        <f t="shared" si="28"/>
        <v>-2.1096005217314029E-2</v>
      </c>
      <c r="P300" s="124">
        <f t="shared" si="29"/>
        <v>1.7040776255762058E-2</v>
      </c>
      <c r="Q300" s="17">
        <v>44027</v>
      </c>
      <c r="R300" s="18">
        <v>223.24200695369399</v>
      </c>
      <c r="S300" s="135">
        <f t="shared" si="24"/>
        <v>-4.1782100673253275E-3</v>
      </c>
      <c r="T300" s="136">
        <f t="shared" si="25"/>
        <v>-1.5768962281755505E-2</v>
      </c>
      <c r="U300" s="136">
        <f t="shared" si="26"/>
        <v>1.4521240808393898E-3</v>
      </c>
    </row>
    <row r="301" spans="12:21" x14ac:dyDescent="0.3">
      <c r="L301" s="15">
        <v>44074</v>
      </c>
      <c r="M301" s="16">
        <v>231.23447277352699</v>
      </c>
      <c r="N301" s="124">
        <f t="shared" si="27"/>
        <v>1.0949259766257491E-2</v>
      </c>
      <c r="O301" s="124">
        <f t="shared" si="28"/>
        <v>2.3436036918347281E-3</v>
      </c>
      <c r="P301" s="124">
        <f t="shared" si="29"/>
        <v>2.1281397567903593E-2</v>
      </c>
      <c r="Q301" s="17">
        <v>44058</v>
      </c>
      <c r="R301" s="18">
        <v>225.21124219397399</v>
      </c>
      <c r="S301" s="135">
        <f t="shared" si="24"/>
        <v>8.8210783765640954E-3</v>
      </c>
      <c r="T301" s="136">
        <f t="shared" si="25"/>
        <v>-1.723737881750842E-3</v>
      </c>
      <c r="U301" s="136">
        <f t="shared" si="26"/>
        <v>9.0892491291596489E-3</v>
      </c>
    </row>
    <row r="302" spans="12:21" x14ac:dyDescent="0.3">
      <c r="L302" s="15">
        <v>44104</v>
      </c>
      <c r="M302" s="16">
        <v>234.179338832376</v>
      </c>
      <c r="N302" s="124">
        <f t="shared" si="27"/>
        <v>1.2735411046316036E-2</v>
      </c>
      <c r="O302" s="124">
        <f t="shared" si="28"/>
        <v>2.0263237737208728E-2</v>
      </c>
      <c r="P302" s="124">
        <f t="shared" si="29"/>
        <v>3.1657541894400509E-2</v>
      </c>
      <c r="Q302" s="17">
        <v>44089</v>
      </c>
      <c r="R302" s="18">
        <v>228.24009346868499</v>
      </c>
      <c r="S302" s="135">
        <f t="shared" si="24"/>
        <v>1.3448934632234177E-2</v>
      </c>
      <c r="T302" s="136">
        <f t="shared" si="25"/>
        <v>1.8116892577174193E-2</v>
      </c>
      <c r="U302" s="136">
        <f t="shared" si="26"/>
        <v>2.5580683839019791E-2</v>
      </c>
    </row>
    <row r="303" spans="12:21" x14ac:dyDescent="0.3">
      <c r="L303" s="15">
        <v>44135</v>
      </c>
      <c r="M303" s="16">
        <v>240.403058375689</v>
      </c>
      <c r="N303" s="124">
        <f t="shared" si="27"/>
        <v>2.6576723524562862E-2</v>
      </c>
      <c r="O303" s="124">
        <f t="shared" si="28"/>
        <v>5.1034004555531753E-2</v>
      </c>
      <c r="P303" s="124">
        <f t="shared" si="29"/>
        <v>6.1525028174436613E-2</v>
      </c>
      <c r="Q303" s="17">
        <v>44119</v>
      </c>
      <c r="R303" s="18">
        <v>232.21608772574001</v>
      </c>
      <c r="S303" s="135">
        <f t="shared" si="24"/>
        <v>1.7420227080307216E-2</v>
      </c>
      <c r="T303" s="136">
        <f t="shared" si="25"/>
        <v>4.0198889512346403E-2</v>
      </c>
      <c r="U303" s="136">
        <f t="shared" si="26"/>
        <v>4.9115420146294886E-2</v>
      </c>
    </row>
    <row r="304" spans="12:21" x14ac:dyDescent="0.3">
      <c r="L304" s="15">
        <v>44165</v>
      </c>
      <c r="M304" s="16">
        <v>244.588973310402</v>
      </c>
      <c r="N304" s="124">
        <f t="shared" si="27"/>
        <v>1.7412070224878118E-2</v>
      </c>
      <c r="O304" s="124">
        <f t="shared" si="28"/>
        <v>5.7753069326970552E-2</v>
      </c>
      <c r="P304" s="124">
        <f t="shared" si="29"/>
        <v>8.302725394368049E-2</v>
      </c>
      <c r="Q304" s="17">
        <v>44150</v>
      </c>
      <c r="R304" s="18">
        <v>235.92033350293499</v>
      </c>
      <c r="S304" s="135">
        <f t="shared" si="24"/>
        <v>1.5951718993603592E-2</v>
      </c>
      <c r="T304" s="136">
        <f t="shared" si="25"/>
        <v>4.7551317619114686E-2</v>
      </c>
      <c r="U304" s="136">
        <f t="shared" si="26"/>
        <v>6.69983042515232E-2</v>
      </c>
    </row>
    <row r="305" spans="12:21" x14ac:dyDescent="0.3">
      <c r="L305" s="15">
        <v>44196</v>
      </c>
      <c r="M305" s="16">
        <v>247.008376379824</v>
      </c>
      <c r="N305" s="124">
        <f t="shared" si="27"/>
        <v>9.8917094939992012E-3</v>
      </c>
      <c r="O305" s="124">
        <f t="shared" si="28"/>
        <v>5.4782960834264482E-2</v>
      </c>
      <c r="P305" s="124">
        <f t="shared" si="29"/>
        <v>8.8421878098309925E-2</v>
      </c>
      <c r="Q305" s="17">
        <v>44180</v>
      </c>
      <c r="R305" s="18">
        <v>237.609300768792</v>
      </c>
      <c r="S305" s="135">
        <f t="shared" si="24"/>
        <v>7.1590576394127137E-3</v>
      </c>
      <c r="T305" s="136">
        <f t="shared" si="25"/>
        <v>4.1049787343311328E-2</v>
      </c>
      <c r="U305" s="136">
        <f t="shared" si="26"/>
        <v>7.1626046664512444E-2</v>
      </c>
    </row>
    <row r="306" spans="12:21" x14ac:dyDescent="0.3">
      <c r="L306" s="15">
        <v>44227</v>
      </c>
      <c r="M306" s="16">
        <v>245.814352060711</v>
      </c>
      <c r="N306" s="124">
        <f t="shared" si="27"/>
        <v>-4.8339426241843508E-3</v>
      </c>
      <c r="O306" s="124">
        <f t="shared" si="28"/>
        <v>2.2509254755675778E-2</v>
      </c>
      <c r="P306" s="124">
        <f t="shared" si="29"/>
        <v>7.1498452174644012E-2</v>
      </c>
      <c r="Q306" s="17">
        <v>44211</v>
      </c>
      <c r="R306" s="18">
        <v>237.56980603790601</v>
      </c>
      <c r="S306" s="135">
        <f t="shared" si="24"/>
        <v>-1.6621710832953607E-4</v>
      </c>
      <c r="T306" s="136">
        <f t="shared" si="25"/>
        <v>2.3054898412073088E-2</v>
      </c>
      <c r="U306" s="136">
        <f t="shared" si="26"/>
        <v>6.3504858427307465E-2</v>
      </c>
    </row>
    <row r="307" spans="12:21" x14ac:dyDescent="0.3">
      <c r="L307" s="15">
        <v>44255</v>
      </c>
      <c r="M307" s="16">
        <v>244.75498136425401</v>
      </c>
      <c r="N307" s="124">
        <f t="shared" si="27"/>
        <v>-4.3096372834867669E-3</v>
      </c>
      <c r="O307" s="124">
        <f t="shared" si="28"/>
        <v>6.7872255893286493E-4</v>
      </c>
      <c r="P307" s="124">
        <f t="shared" si="29"/>
        <v>5.0158800691963323E-2</v>
      </c>
      <c r="Q307" s="17">
        <v>44242</v>
      </c>
      <c r="R307" s="18">
        <v>236.33859935770201</v>
      </c>
      <c r="S307" s="135">
        <f t="shared" si="24"/>
        <v>-5.1825048845118848E-3</v>
      </c>
      <c r="T307" s="136">
        <f t="shared" si="25"/>
        <v>1.7729114254656508E-3</v>
      </c>
      <c r="U307" s="136">
        <f t="shared" si="26"/>
        <v>5.098055530119372E-2</v>
      </c>
    </row>
    <row r="308" spans="12:21" x14ac:dyDescent="0.3">
      <c r="L308" s="15">
        <v>44286</v>
      </c>
      <c r="M308" s="16">
        <v>246.288838036415</v>
      </c>
      <c r="N308" s="124">
        <f t="shared" si="27"/>
        <v>6.2669068617575707E-3</v>
      </c>
      <c r="O308" s="124">
        <f t="shared" si="28"/>
        <v>-2.9130119146346667E-3</v>
      </c>
      <c r="P308" s="124">
        <f t="shared" si="29"/>
        <v>5.0965726719690796E-2</v>
      </c>
      <c r="Q308" s="17">
        <v>44270</v>
      </c>
      <c r="R308" s="18">
        <v>238.45472789620601</v>
      </c>
      <c r="S308" s="135">
        <f t="shared" si="24"/>
        <v>8.9537999474271768E-3</v>
      </c>
      <c r="T308" s="136">
        <f t="shared" si="25"/>
        <v>3.5580557018541903E-3</v>
      </c>
      <c r="U308" s="136">
        <f t="shared" si="26"/>
        <v>5.5710436865126667E-2</v>
      </c>
    </row>
    <row r="309" spans="12:21" x14ac:dyDescent="0.3">
      <c r="L309" s="15">
        <v>44316</v>
      </c>
      <c r="M309" s="16">
        <v>250.591238082046</v>
      </c>
      <c r="N309" s="124">
        <f t="shared" si="27"/>
        <v>1.7468920150554679E-2</v>
      </c>
      <c r="O309" s="124">
        <f t="shared" si="28"/>
        <v>1.9432901217074638E-2</v>
      </c>
      <c r="P309" s="124">
        <f t="shared" si="29"/>
        <v>7.2464095100778447E-2</v>
      </c>
      <c r="Q309" s="17">
        <v>44301</v>
      </c>
      <c r="R309" s="18">
        <v>240.78847076134701</v>
      </c>
      <c r="S309" s="135">
        <f t="shared" si="24"/>
        <v>9.7869431473669444E-3</v>
      </c>
      <c r="T309" s="136">
        <f t="shared" si="25"/>
        <v>1.3548290404073793E-2</v>
      </c>
      <c r="U309" s="136">
        <f t="shared" si="26"/>
        <v>6.15900191991543E-2</v>
      </c>
    </row>
    <row r="310" spans="12:21" x14ac:dyDescent="0.3">
      <c r="L310" s="15">
        <v>44347</v>
      </c>
      <c r="M310" s="16">
        <v>255.147777338954</v>
      </c>
      <c r="N310" s="124">
        <f t="shared" si="27"/>
        <v>1.8183154733511175E-2</v>
      </c>
      <c r="O310" s="124">
        <f t="shared" si="28"/>
        <v>4.2462040677460289E-2</v>
      </c>
      <c r="P310" s="124">
        <f t="shared" si="29"/>
        <v>0.10600179784771346</v>
      </c>
      <c r="Q310" s="17">
        <v>44331</v>
      </c>
      <c r="R310" s="18">
        <v>244.41442134038701</v>
      </c>
      <c r="S310" s="135">
        <f t="shared" si="24"/>
        <v>1.5058655290160372E-2</v>
      </c>
      <c r="T310" s="136">
        <f t="shared" si="25"/>
        <v>3.4170558701086762E-2</v>
      </c>
      <c r="U310" s="136">
        <f t="shared" si="26"/>
        <v>8.3396692662995875E-2</v>
      </c>
    </row>
    <row r="311" spans="12:21" x14ac:dyDescent="0.3">
      <c r="L311" s="15">
        <v>44377</v>
      </c>
      <c r="M311" s="16">
        <v>259.553680132453</v>
      </c>
      <c r="N311" s="124">
        <f t="shared" si="27"/>
        <v>1.7268043011975376E-2</v>
      </c>
      <c r="O311" s="124">
        <f t="shared" si="28"/>
        <v>5.3858884559261799E-2</v>
      </c>
      <c r="P311" s="124">
        <f t="shared" si="29"/>
        <v>0.13081315960199102</v>
      </c>
      <c r="Q311" s="17">
        <v>44362</v>
      </c>
      <c r="R311" s="18">
        <v>248.479954173317</v>
      </c>
      <c r="S311" s="135">
        <f t="shared" si="24"/>
        <v>1.6633768214798117E-2</v>
      </c>
      <c r="T311" s="136">
        <f t="shared" si="25"/>
        <v>4.2042472235965578E-2</v>
      </c>
      <c r="U311" s="136">
        <f t="shared" si="26"/>
        <v>0.10840139857095599</v>
      </c>
    </row>
    <row r="312" spans="12:21" x14ac:dyDescent="0.3">
      <c r="L312" s="15">
        <v>44408</v>
      </c>
      <c r="M312" s="16">
        <v>262.82069947931399</v>
      </c>
      <c r="N312" s="124">
        <f t="shared" si="27"/>
        <v>1.2587066171413142E-2</v>
      </c>
      <c r="O312" s="124">
        <f t="shared" si="28"/>
        <v>4.8802430168224609E-2</v>
      </c>
      <c r="P312" s="124">
        <f t="shared" si="29"/>
        <v>0.149043169917358</v>
      </c>
      <c r="Q312" s="17">
        <v>44392</v>
      </c>
      <c r="R312" s="18">
        <v>255.38842964884</v>
      </c>
      <c r="S312" s="135">
        <f t="shared" si="24"/>
        <v>2.7802948928042248E-2</v>
      </c>
      <c r="T312" s="136">
        <f t="shared" si="25"/>
        <v>6.0633961590143892E-2</v>
      </c>
      <c r="U312" s="136">
        <f t="shared" si="26"/>
        <v>0.14399809038544431</v>
      </c>
    </row>
    <row r="313" spans="12:21" x14ac:dyDescent="0.3">
      <c r="L313" s="15">
        <v>44439</v>
      </c>
      <c r="M313" s="16">
        <v>266.97539982208599</v>
      </c>
      <c r="N313" s="124">
        <f t="shared" si="27"/>
        <v>1.580811690632844E-2</v>
      </c>
      <c r="O313" s="124">
        <f t="shared" si="28"/>
        <v>4.6355969103424544E-2</v>
      </c>
      <c r="P313" s="124">
        <f t="shared" si="29"/>
        <v>0.15456573848988331</v>
      </c>
      <c r="Q313" s="17">
        <v>44423</v>
      </c>
      <c r="R313" s="18">
        <v>263.264130671408</v>
      </c>
      <c r="S313" s="135">
        <f t="shared" si="24"/>
        <v>3.0838127762471856E-2</v>
      </c>
      <c r="T313" s="136">
        <f t="shared" si="25"/>
        <v>7.7121919515418913E-2</v>
      </c>
      <c r="U313" s="136">
        <f t="shared" si="26"/>
        <v>0.1689653149937298</v>
      </c>
    </row>
    <row r="314" spans="12:21" x14ac:dyDescent="0.3">
      <c r="L314" s="15">
        <v>44469</v>
      </c>
      <c r="M314" s="16">
        <v>268.96915916286599</v>
      </c>
      <c r="N314" s="124">
        <f t="shared" si="27"/>
        <v>7.4679515120443796E-3</v>
      </c>
      <c r="O314" s="124">
        <f t="shared" si="28"/>
        <v>3.6275652210395082E-2</v>
      </c>
      <c r="P314" s="124">
        <f t="shared" si="29"/>
        <v>0.1485605882395642</v>
      </c>
      <c r="Q314" s="17">
        <v>44454</v>
      </c>
      <c r="R314" s="18">
        <v>269.59081808079202</v>
      </c>
      <c r="S314" s="135">
        <f t="shared" si="24"/>
        <v>2.4031710636952086E-2</v>
      </c>
      <c r="T314" s="136">
        <f t="shared" si="25"/>
        <v>8.4960028174948965E-2</v>
      </c>
      <c r="U314" s="136">
        <f t="shared" si="26"/>
        <v>0.18117204555815891</v>
      </c>
    </row>
    <row r="315" spans="12:21" x14ac:dyDescent="0.3">
      <c r="L315" s="15">
        <v>44500</v>
      </c>
      <c r="M315" s="16">
        <v>274.985091017831</v>
      </c>
      <c r="N315" s="124">
        <f t="shared" si="27"/>
        <v>2.2366623272678687E-2</v>
      </c>
      <c r="O315" s="124">
        <f t="shared" si="28"/>
        <v>4.6283993470135565E-2</v>
      </c>
      <c r="P315" s="124">
        <f t="shared" si="29"/>
        <v>0.14385021919354735</v>
      </c>
      <c r="Q315" s="17">
        <v>44484</v>
      </c>
      <c r="R315" s="18">
        <v>274.238792842637</v>
      </c>
      <c r="S315" s="135">
        <f t="shared" si="24"/>
        <v>1.7240849651088741E-2</v>
      </c>
      <c r="T315" s="136">
        <f t="shared" si="25"/>
        <v>7.3810560720062091E-2</v>
      </c>
      <c r="U315" s="136">
        <f t="shared" si="26"/>
        <v>0.18096379767851456</v>
      </c>
    </row>
    <row r="316" spans="12:21" x14ac:dyDescent="0.3">
      <c r="L316" s="15">
        <v>44530</v>
      </c>
      <c r="M316" s="16">
        <v>279.29489618308799</v>
      </c>
      <c r="N316" s="124">
        <f t="shared" si="27"/>
        <v>1.5672868479176927E-2</v>
      </c>
      <c r="O316" s="124">
        <f t="shared" si="28"/>
        <v>4.6144687372738469E-2</v>
      </c>
      <c r="P316" s="124">
        <f t="shared" si="29"/>
        <v>0.14189487940914458</v>
      </c>
      <c r="Q316" s="17">
        <v>44515</v>
      </c>
      <c r="R316" s="18">
        <v>280.35485161215797</v>
      </c>
      <c r="S316" s="135">
        <f t="shared" si="24"/>
        <v>2.2301946074531065E-2</v>
      </c>
      <c r="T316" s="136">
        <f t="shared" si="25"/>
        <v>6.4918532187287159E-2</v>
      </c>
      <c r="U316" s="136">
        <f t="shared" si="26"/>
        <v>0.18834543614558852</v>
      </c>
    </row>
    <row r="317" spans="12:21" x14ac:dyDescent="0.3">
      <c r="L317" s="15">
        <v>44561</v>
      </c>
      <c r="M317" s="16">
        <v>283.24249707685698</v>
      </c>
      <c r="N317" s="124">
        <f t="shared" si="27"/>
        <v>1.4134167676236986E-2</v>
      </c>
      <c r="O317" s="124">
        <f t="shared" si="28"/>
        <v>5.3066819848100799E-2</v>
      </c>
      <c r="P317" s="124">
        <f t="shared" si="29"/>
        <v>0.14669187024376806</v>
      </c>
      <c r="Q317" s="17">
        <v>44545</v>
      </c>
      <c r="R317" s="18">
        <v>285.65463537779999</v>
      </c>
      <c r="S317" s="135">
        <f t="shared" si="24"/>
        <v>1.8903841810355759E-2</v>
      </c>
      <c r="T317" s="136">
        <f t="shared" si="25"/>
        <v>5.9585921402537823E-2</v>
      </c>
      <c r="U317" s="136">
        <f t="shared" si="26"/>
        <v>0.20220308907755657</v>
      </c>
    </row>
    <row r="318" spans="12:21" x14ac:dyDescent="0.3">
      <c r="L318" s="15">
        <v>44592</v>
      </c>
      <c r="M318" s="16">
        <v>281.35060624414001</v>
      </c>
      <c r="N318" s="124">
        <f t="shared" si="27"/>
        <v>-6.6794031695166511E-3</v>
      </c>
      <c r="O318" s="124">
        <f t="shared" si="28"/>
        <v>2.3148583084078078E-2</v>
      </c>
      <c r="P318" s="124">
        <f t="shared" si="29"/>
        <v>0.14456541648411281</v>
      </c>
      <c r="Q318" s="17">
        <v>44576</v>
      </c>
      <c r="R318" s="18">
        <v>289.05786606865098</v>
      </c>
      <c r="S318" s="135">
        <f t="shared" si="24"/>
        <v>1.1913794734504934E-2</v>
      </c>
      <c r="T318" s="136">
        <f t="shared" si="25"/>
        <v>5.4037115144819792E-2</v>
      </c>
      <c r="U318" s="136">
        <f t="shared" si="26"/>
        <v>0.21672813094156274</v>
      </c>
    </row>
    <row r="319" spans="12:21" x14ac:dyDescent="0.3">
      <c r="L319" s="15">
        <v>44620</v>
      </c>
      <c r="M319" s="16">
        <v>281.17321923293099</v>
      </c>
      <c r="N319" s="124">
        <f t="shared" si="27"/>
        <v>-6.3048384212505137E-4</v>
      </c>
      <c r="O319" s="124">
        <f t="shared" si="28"/>
        <v>6.7252322742470394E-3</v>
      </c>
      <c r="P319" s="124">
        <f t="shared" si="29"/>
        <v>0.14879467484454545</v>
      </c>
      <c r="Q319" s="17">
        <v>44607</v>
      </c>
      <c r="R319" s="18">
        <v>285.44341386601798</v>
      </c>
      <c r="S319" s="135">
        <f t="shared" si="24"/>
        <v>-1.2504251317535742E-2</v>
      </c>
      <c r="T319" s="136">
        <f t="shared" si="25"/>
        <v>1.8150434082373268E-2</v>
      </c>
      <c r="U319" s="136">
        <f t="shared" si="26"/>
        <v>0.20777314684003478</v>
      </c>
    </row>
    <row r="320" spans="12:21" x14ac:dyDescent="0.3">
      <c r="L320" s="15">
        <v>44651</v>
      </c>
      <c r="M320" s="16">
        <v>284.38505501523099</v>
      </c>
      <c r="N320" s="124">
        <f t="shared" si="27"/>
        <v>1.14229790129452E-2</v>
      </c>
      <c r="O320" s="124">
        <f t="shared" si="28"/>
        <v>4.0338506762422899E-3</v>
      </c>
      <c r="P320" s="124">
        <f t="shared" si="29"/>
        <v>0.15468105368698559</v>
      </c>
      <c r="Q320" s="17">
        <v>44635</v>
      </c>
      <c r="R320" s="18">
        <v>282.65024006751202</v>
      </c>
      <c r="S320" s="135">
        <f t="shared" si="24"/>
        <v>-9.7853853437200877E-3</v>
      </c>
      <c r="T320" s="136">
        <f t="shared" si="25"/>
        <v>-1.0517579406034927E-2</v>
      </c>
      <c r="U320" s="136">
        <f t="shared" si="26"/>
        <v>0.18534131221144556</v>
      </c>
    </row>
    <row r="321" spans="12:21" x14ac:dyDescent="0.3">
      <c r="L321" s="15">
        <v>44681</v>
      </c>
      <c r="M321" s="16">
        <v>293.17578567498799</v>
      </c>
      <c r="N321" s="124">
        <f t="shared" si="27"/>
        <v>3.0911366489656755E-2</v>
      </c>
      <c r="O321" s="124">
        <f t="shared" si="28"/>
        <v>4.2030047806567605E-2</v>
      </c>
      <c r="P321" s="124">
        <f t="shared" si="29"/>
        <v>0.16993629912550801</v>
      </c>
      <c r="Q321" s="17">
        <v>44666</v>
      </c>
      <c r="R321" s="18">
        <v>283.23227225942497</v>
      </c>
      <c r="S321" s="135">
        <f t="shared" si="24"/>
        <v>2.0591958166176205E-3</v>
      </c>
      <c r="T321" s="136">
        <f t="shared" si="25"/>
        <v>-2.015372869265708E-2</v>
      </c>
      <c r="U321" s="136">
        <f t="shared" si="26"/>
        <v>0.1762700737451226</v>
      </c>
    </row>
    <row r="322" spans="12:21" x14ac:dyDescent="0.3">
      <c r="L322" s="15">
        <v>44712</v>
      </c>
      <c r="M322" s="16">
        <v>300.12654480771101</v>
      </c>
      <c r="N322" s="124">
        <f t="shared" si="27"/>
        <v>2.3708503472481768E-2</v>
      </c>
      <c r="O322" s="124">
        <f t="shared" si="28"/>
        <v>6.7408004313094239E-2</v>
      </c>
      <c r="P322" s="124">
        <f t="shared" si="29"/>
        <v>0.17628516280980366</v>
      </c>
      <c r="Q322" s="17">
        <v>44696</v>
      </c>
      <c r="R322" s="18">
        <v>289.471610547149</v>
      </c>
      <c r="S322" s="135">
        <f t="shared" si="24"/>
        <v>2.2029051414060419E-2</v>
      </c>
      <c r="T322" s="136">
        <f t="shared" si="25"/>
        <v>1.411206735013959E-2</v>
      </c>
      <c r="U322" s="136">
        <f t="shared" si="26"/>
        <v>0.18434750682739987</v>
      </c>
    </row>
    <row r="323" spans="12:21" x14ac:dyDescent="0.3">
      <c r="L323" s="15">
        <v>44742</v>
      </c>
      <c r="M323" s="16">
        <v>302.356613493748</v>
      </c>
      <c r="N323" s="124">
        <f t="shared" si="27"/>
        <v>7.4304280131760603E-3</v>
      </c>
      <c r="O323" s="124">
        <f t="shared" si="28"/>
        <v>6.3194454707032666E-2</v>
      </c>
      <c r="P323" s="124">
        <f t="shared" si="29"/>
        <v>0.16490975330980562</v>
      </c>
      <c r="Q323" s="17">
        <v>44727</v>
      </c>
      <c r="R323" s="18">
        <v>295.374969838006</v>
      </c>
      <c r="S323" s="135">
        <f t="shared" si="24"/>
        <v>2.0393569095424224E-2</v>
      </c>
      <c r="T323" s="136">
        <f t="shared" si="25"/>
        <v>4.5019348886647492E-2</v>
      </c>
      <c r="U323" s="136">
        <f t="shared" si="26"/>
        <v>0.18872756082359587</v>
      </c>
    </row>
    <row r="324" spans="12:21" x14ac:dyDescent="0.3">
      <c r="L324" s="15">
        <v>44773</v>
      </c>
      <c r="M324" s="16">
        <v>299.97739700085498</v>
      </c>
      <c r="N324" s="124">
        <f t="shared" si="27"/>
        <v>-7.8689083906617885E-3</v>
      </c>
      <c r="O324" s="124">
        <f t="shared" si="28"/>
        <v>2.3199771803143365E-2</v>
      </c>
      <c r="P324" s="124">
        <f t="shared" si="29"/>
        <v>0.14137660235724891</v>
      </c>
      <c r="Q324" s="17">
        <v>44757</v>
      </c>
      <c r="R324" s="18">
        <v>299.19293930807402</v>
      </c>
      <c r="S324" s="135">
        <f t="shared" si="24"/>
        <v>1.2925839559668528E-2</v>
      </c>
      <c r="T324" s="136">
        <f t="shared" si="25"/>
        <v>5.6351865983795602E-2</v>
      </c>
      <c r="U324" s="136">
        <f t="shared" si="26"/>
        <v>0.17152112066887826</v>
      </c>
    </row>
    <row r="325" spans="12:21" x14ac:dyDescent="0.3">
      <c r="L325" s="15">
        <v>44804</v>
      </c>
      <c r="M325" s="16">
        <v>299.81754415412303</v>
      </c>
      <c r="N325" s="124">
        <f t="shared" si="27"/>
        <v>-5.328829716176875E-4</v>
      </c>
      <c r="O325" s="124">
        <f t="shared" si="28"/>
        <v>-1.0295678903908811E-3</v>
      </c>
      <c r="P325" s="124">
        <f t="shared" si="29"/>
        <v>0.12301561999316513</v>
      </c>
      <c r="Q325" s="17">
        <v>44788</v>
      </c>
      <c r="R325" s="18">
        <v>297.11347285172502</v>
      </c>
      <c r="S325" s="135">
        <f t="shared" si="24"/>
        <v>-6.9502524396399812E-3</v>
      </c>
      <c r="T325" s="136">
        <f t="shared" si="25"/>
        <v>2.6399349801977667E-2</v>
      </c>
      <c r="U325" s="136">
        <f t="shared" si="26"/>
        <v>0.12857559476101188</v>
      </c>
    </row>
    <row r="326" spans="12:21" x14ac:dyDescent="0.3">
      <c r="L326" s="15">
        <v>44834</v>
      </c>
      <c r="M326" s="16">
        <v>299.00063150652898</v>
      </c>
      <c r="N326" s="124">
        <f t="shared" si="27"/>
        <v>-2.7246992830216588E-3</v>
      </c>
      <c r="O326" s="124">
        <f t="shared" si="28"/>
        <v>-1.1099416508342452E-2</v>
      </c>
      <c r="P326" s="124">
        <f t="shared" si="29"/>
        <v>0.11165396225029034</v>
      </c>
      <c r="Q326" s="17">
        <v>44819</v>
      </c>
      <c r="R326" s="18">
        <v>292.17992238729403</v>
      </c>
      <c r="S326" s="135">
        <f t="shared" si="24"/>
        <v>-1.66049368851513E-2</v>
      </c>
      <c r="T326" s="136">
        <f t="shared" si="25"/>
        <v>-1.0816920108241534E-2</v>
      </c>
      <c r="U326" s="136">
        <f t="shared" si="26"/>
        <v>8.3790332576283877E-2</v>
      </c>
    </row>
    <row r="327" spans="12:21" x14ac:dyDescent="0.3">
      <c r="L327" s="15">
        <v>44865</v>
      </c>
      <c r="M327" s="16">
        <v>300.88904546609501</v>
      </c>
      <c r="N327" s="124">
        <f t="shared" si="27"/>
        <v>6.3157524117964936E-3</v>
      </c>
      <c r="O327" s="124">
        <f t="shared" si="28"/>
        <v>3.0390571901570684E-3</v>
      </c>
      <c r="P327" s="124">
        <f t="shared" si="29"/>
        <v>9.4201305068514873E-2</v>
      </c>
      <c r="Q327" s="17">
        <v>44849</v>
      </c>
      <c r="R327" s="18">
        <v>283.29939412944202</v>
      </c>
      <c r="S327" s="135">
        <f t="shared" si="24"/>
        <v>-3.0394040032910241E-2</v>
      </c>
      <c r="T327" s="136">
        <f t="shared" si="25"/>
        <v>-5.3121391217948122E-2</v>
      </c>
      <c r="U327" s="136">
        <f t="shared" si="26"/>
        <v>3.3039094115339784E-2</v>
      </c>
    </row>
    <row r="328" spans="12:21" x14ac:dyDescent="0.3">
      <c r="L328" s="15">
        <v>44895</v>
      </c>
      <c r="M328" s="16">
        <v>299.05879414987697</v>
      </c>
      <c r="N328" s="124">
        <f t="shared" si="27"/>
        <v>-6.0828114010693657E-3</v>
      </c>
      <c r="O328" s="124">
        <f t="shared" si="28"/>
        <v>-2.5307058210576328E-3</v>
      </c>
      <c r="P328" s="124">
        <f t="shared" si="29"/>
        <v>7.0763548625081274E-2</v>
      </c>
      <c r="Q328" s="17">
        <v>44880</v>
      </c>
      <c r="R328" s="18">
        <v>277.78644037978302</v>
      </c>
      <c r="S328" s="135">
        <f t="shared" ref="S328:S357" si="30">R328/R327-1</f>
        <v>-1.9459814824524746E-2</v>
      </c>
      <c r="T328" s="136">
        <f t="shared" si="25"/>
        <v>-6.5049330434056696E-2</v>
      </c>
      <c r="U328" s="136">
        <f t="shared" si="26"/>
        <v>-9.1612869105189843E-3</v>
      </c>
    </row>
    <row r="329" spans="12:21" x14ac:dyDescent="0.3">
      <c r="L329" s="15">
        <v>44926</v>
      </c>
      <c r="M329" s="16">
        <v>297.37368961659701</v>
      </c>
      <c r="N329" s="124">
        <f t="shared" si="27"/>
        <v>-5.6346931313963067E-3</v>
      </c>
      <c r="O329" s="124">
        <f t="shared" si="28"/>
        <v>-5.4412657315623392E-3</v>
      </c>
      <c r="P329" s="124">
        <f t="shared" si="29"/>
        <v>4.989079211480596E-2</v>
      </c>
      <c r="Q329" s="17">
        <v>44910</v>
      </c>
      <c r="R329" s="18">
        <v>273.949202101769</v>
      </c>
      <c r="S329" s="135">
        <f t="shared" si="30"/>
        <v>-1.3813627017819297E-2</v>
      </c>
      <c r="T329" s="136">
        <f t="shared" si="25"/>
        <v>-6.2395527168905174E-2</v>
      </c>
      <c r="U329" s="136">
        <f t="shared" si="26"/>
        <v>-4.0977571606879981E-2</v>
      </c>
    </row>
    <row r="330" spans="12:21" x14ac:dyDescent="0.3">
      <c r="L330" s="15">
        <v>44957</v>
      </c>
      <c r="M330" s="16">
        <v>295.327860981166</v>
      </c>
      <c r="N330" s="124">
        <f t="shared" si="27"/>
        <v>-6.8796558231788429E-3</v>
      </c>
      <c r="O330" s="124">
        <f t="shared" si="28"/>
        <v>-1.8482508980393164E-2</v>
      </c>
      <c r="P330" s="124">
        <f t="shared" si="29"/>
        <v>4.9679134954119464E-2</v>
      </c>
      <c r="Q330" s="17">
        <v>44941</v>
      </c>
      <c r="R330" s="18">
        <v>272.478996037998</v>
      </c>
      <c r="S330" s="135">
        <f t="shared" si="30"/>
        <v>-5.3667105160059014E-3</v>
      </c>
      <c r="T330" s="136">
        <f t="shared" ref="T330:T357" si="31">R330/R327-1</f>
        <v>-3.8194215433090872E-2</v>
      </c>
      <c r="U330" s="136">
        <f t="shared" si="26"/>
        <v>-5.7354848204392073E-2</v>
      </c>
    </row>
    <row r="331" spans="12:21" x14ac:dyDescent="0.3">
      <c r="L331" s="15">
        <v>44985</v>
      </c>
      <c r="M331" s="16">
        <v>295.39416615979098</v>
      </c>
      <c r="N331" s="124">
        <f t="shared" si="27"/>
        <v>2.2451379427823603E-4</v>
      </c>
      <c r="O331" s="124">
        <f t="shared" si="28"/>
        <v>-1.2253871351629364E-2</v>
      </c>
      <c r="P331" s="124">
        <f t="shared" si="29"/>
        <v>5.0577174332805175E-2</v>
      </c>
      <c r="Q331" s="17">
        <v>44972</v>
      </c>
      <c r="R331" s="18">
        <v>270.13562428336002</v>
      </c>
      <c r="S331" s="135">
        <f t="shared" si="30"/>
        <v>-8.6001922669709518E-3</v>
      </c>
      <c r="T331" s="136">
        <f t="shared" si="31"/>
        <v>-2.7542079037274014E-2</v>
      </c>
      <c r="U331" s="136">
        <f t="shared" si="26"/>
        <v>-5.3628105743729559E-2</v>
      </c>
    </row>
    <row r="332" spans="12:21" x14ac:dyDescent="0.3">
      <c r="L332" s="15">
        <v>45016</v>
      </c>
      <c r="M332" s="16">
        <v>297.00055953336903</v>
      </c>
      <c r="N332" s="124">
        <f t="shared" si="27"/>
        <v>5.4381350669907569E-3</v>
      </c>
      <c r="O332" s="124">
        <f t="shared" si="28"/>
        <v>-1.254751500406992E-3</v>
      </c>
      <c r="P332" s="124">
        <f t="shared" si="29"/>
        <v>4.4360645173363134E-2</v>
      </c>
      <c r="Q332" s="17">
        <v>45000</v>
      </c>
      <c r="R332" s="18">
        <v>264.97143406559297</v>
      </c>
      <c r="S332" s="135">
        <f t="shared" si="30"/>
        <v>-1.9117027720675805E-2</v>
      </c>
      <c r="T332" s="136">
        <f t="shared" si="31"/>
        <v>-3.2771652435187204E-2</v>
      </c>
      <c r="U332" s="136">
        <f t="shared" si="26"/>
        <v>-6.2546580528983098E-2</v>
      </c>
    </row>
    <row r="333" spans="12:21" x14ac:dyDescent="0.3">
      <c r="L333" s="15">
        <v>45046</v>
      </c>
      <c r="M333" s="16">
        <v>297.42820703907898</v>
      </c>
      <c r="N333" s="124">
        <f t="shared" si="27"/>
        <v>1.4398878789381175E-3</v>
      </c>
      <c r="O333" s="124">
        <f t="shared" si="28"/>
        <v>7.1119130140144815E-3</v>
      </c>
      <c r="P333" s="124">
        <f t="shared" si="29"/>
        <v>1.4504681395499652E-2</v>
      </c>
      <c r="Q333" s="17">
        <v>45031</v>
      </c>
      <c r="R333" s="18">
        <v>263.00614204004103</v>
      </c>
      <c r="S333" s="135">
        <f t="shared" si="30"/>
        <v>-7.4169958451650864E-3</v>
      </c>
      <c r="T333" s="136">
        <f t="shared" si="31"/>
        <v>-3.4765446642485265E-2</v>
      </c>
      <c r="U333" s="136">
        <f t="shared" si="26"/>
        <v>-7.141181355512316E-2</v>
      </c>
    </row>
    <row r="334" spans="12:21" x14ac:dyDescent="0.3">
      <c r="L334" s="15">
        <v>45077</v>
      </c>
      <c r="M334" s="16">
        <v>301.55724838686001</v>
      </c>
      <c r="N334" s="124">
        <f t="shared" si="27"/>
        <v>1.3882480713197864E-2</v>
      </c>
      <c r="O334" s="124">
        <f t="shared" si="28"/>
        <v>2.0863926688840406E-2</v>
      </c>
      <c r="P334" s="124">
        <f t="shared" si="29"/>
        <v>4.7670011330243067E-3</v>
      </c>
      <c r="Q334" s="17">
        <v>45061</v>
      </c>
      <c r="R334" s="18">
        <v>262.10591103602098</v>
      </c>
      <c r="S334" s="135">
        <f t="shared" si="30"/>
        <v>-3.422851637749913E-3</v>
      </c>
      <c r="T334" s="136">
        <f t="shared" si="31"/>
        <v>-2.9724747591662437E-2</v>
      </c>
      <c r="U334" s="136">
        <f t="shared" si="26"/>
        <v>-9.4536730076577591E-2</v>
      </c>
    </row>
    <row r="335" spans="12:21" x14ac:dyDescent="0.3">
      <c r="L335" s="15">
        <v>45107</v>
      </c>
      <c r="M335" s="16">
        <v>302.634146735603</v>
      </c>
      <c r="N335" s="124">
        <f t="shared" si="27"/>
        <v>3.5711240718097059E-3</v>
      </c>
      <c r="O335" s="124">
        <f t="shared" si="28"/>
        <v>1.8968271342939991E-2</v>
      </c>
      <c r="P335" s="124">
        <f t="shared" si="29"/>
        <v>9.1790035166772199E-4</v>
      </c>
      <c r="Q335" s="17">
        <v>45092</v>
      </c>
      <c r="R335" s="18">
        <v>267.12616105747202</v>
      </c>
      <c r="S335" s="135">
        <f t="shared" si="30"/>
        <v>1.9153516994742992E-2</v>
      </c>
      <c r="T335" s="136">
        <f t="shared" si="31"/>
        <v>8.1319218408488769E-3</v>
      </c>
      <c r="U335" s="136">
        <f t="shared" si="26"/>
        <v>-9.5637111011899978E-2</v>
      </c>
    </row>
    <row r="336" spans="12:21" x14ac:dyDescent="0.3">
      <c r="L336" s="15">
        <v>45138</v>
      </c>
      <c r="M336" s="16">
        <v>307.411505176513</v>
      </c>
      <c r="N336" s="124">
        <f t="shared" si="27"/>
        <v>1.5785920037251211E-2</v>
      </c>
      <c r="O336" s="124">
        <f t="shared" si="28"/>
        <v>3.3565404696543455E-2</v>
      </c>
      <c r="P336" s="124">
        <f t="shared" si="29"/>
        <v>2.478222776110317E-2</v>
      </c>
      <c r="Q336" s="17">
        <v>45122</v>
      </c>
      <c r="R336" s="18">
        <v>267.980885281849</v>
      </c>
      <c r="S336" s="135">
        <f t="shared" si="30"/>
        <v>3.1997024214827086E-3</v>
      </c>
      <c r="T336" s="136">
        <f t="shared" si="31"/>
        <v>1.891493180813475E-2</v>
      </c>
      <c r="U336" s="136">
        <f t="shared" si="26"/>
        <v>-0.10432082420931221</v>
      </c>
    </row>
    <row r="337" spans="12:21" x14ac:dyDescent="0.3">
      <c r="L337" s="15">
        <v>45169</v>
      </c>
      <c r="M337" s="16">
        <v>307.59133335015798</v>
      </c>
      <c r="N337" s="124">
        <f t="shared" si="27"/>
        <v>5.8497541769542138E-4</v>
      </c>
      <c r="O337" s="124">
        <f t="shared" si="28"/>
        <v>2.0009749377859487E-2</v>
      </c>
      <c r="P337" s="124">
        <f t="shared" si="29"/>
        <v>2.5928399947265257E-2</v>
      </c>
      <c r="Q337" s="17">
        <v>45153</v>
      </c>
      <c r="R337" s="18">
        <v>268.81836935787402</v>
      </c>
      <c r="S337" s="135">
        <f t="shared" si="30"/>
        <v>3.1251634800153472E-3</v>
      </c>
      <c r="T337" s="136">
        <f t="shared" si="31"/>
        <v>2.5609717443306979E-2</v>
      </c>
      <c r="U337" s="136">
        <f t="shared" si="26"/>
        <v>-9.5233323559082539E-2</v>
      </c>
    </row>
    <row r="338" spans="12:21" x14ac:dyDescent="0.3">
      <c r="L338" s="15">
        <v>45199</v>
      </c>
      <c r="M338" s="16">
        <v>308.91660717621198</v>
      </c>
      <c r="N338" s="124">
        <f t="shared" si="27"/>
        <v>4.3085538581977278E-3</v>
      </c>
      <c r="O338" s="124">
        <f t="shared" si="28"/>
        <v>2.0759258359889232E-2</v>
      </c>
      <c r="P338" s="124">
        <f t="shared" si="29"/>
        <v>3.3163728182515451E-2</v>
      </c>
      <c r="Q338" s="17">
        <v>45184</v>
      </c>
      <c r="R338" s="18">
        <v>263.80440092089702</v>
      </c>
      <c r="S338" s="135">
        <f t="shared" si="30"/>
        <v>-1.8651881748088295E-2</v>
      </c>
      <c r="T338" s="136">
        <f t="shared" si="31"/>
        <v>-1.2435173415532019E-2</v>
      </c>
      <c r="U338" s="136">
        <f t="shared" si="26"/>
        <v>-9.7116602792385986E-2</v>
      </c>
    </row>
    <row r="339" spans="12:21" x14ac:dyDescent="0.3">
      <c r="L339" s="15">
        <v>45230</v>
      </c>
      <c r="M339" s="16">
        <v>306.63569917906</v>
      </c>
      <c r="N339" s="124">
        <f t="shared" si="27"/>
        <v>-7.3835719549092405E-3</v>
      </c>
      <c r="O339" s="124">
        <f t="shared" si="28"/>
        <v>-2.5236726159859613E-3</v>
      </c>
      <c r="P339" s="124">
        <f t="shared" si="29"/>
        <v>1.909891303640876E-2</v>
      </c>
      <c r="Q339" s="17">
        <v>45214</v>
      </c>
      <c r="R339" s="18">
        <v>259.62524464633401</v>
      </c>
      <c r="S339" s="135">
        <f t="shared" si="30"/>
        <v>-1.5841874737397399E-2</v>
      </c>
      <c r="T339" s="136">
        <f t="shared" si="31"/>
        <v>-3.1179987433532563E-2</v>
      </c>
      <c r="U339" s="136">
        <f t="shared" ref="U339:U357" si="32">R339/R327-1</f>
        <v>-8.356583167379128E-2</v>
      </c>
    </row>
    <row r="340" spans="12:21" x14ac:dyDescent="0.3">
      <c r="L340" s="15">
        <v>45260</v>
      </c>
      <c r="M340" s="16">
        <v>307.14764787622403</v>
      </c>
      <c r="N340" s="124">
        <f t="shared" si="27"/>
        <v>1.6695665199277787E-3</v>
      </c>
      <c r="O340" s="124">
        <f t="shared" si="28"/>
        <v>-1.442451154593738E-3</v>
      </c>
      <c r="P340" s="124">
        <f t="shared" si="29"/>
        <v>2.7047703945108692E-2</v>
      </c>
      <c r="Q340" s="17">
        <v>45245</v>
      </c>
      <c r="R340" s="18">
        <v>253.14840092575301</v>
      </c>
      <c r="S340" s="135">
        <f t="shared" si="30"/>
        <v>-2.4946895011707659E-2</v>
      </c>
      <c r="T340" s="136">
        <f t="shared" si="31"/>
        <v>-5.8292029929174261E-2</v>
      </c>
      <c r="U340" s="136">
        <f t="shared" si="32"/>
        <v>-8.8694176074056941E-2</v>
      </c>
    </row>
    <row r="341" spans="12:21" x14ac:dyDescent="0.3">
      <c r="L341" s="15">
        <v>45291</v>
      </c>
      <c r="M341" s="16">
        <v>303.99340842124798</v>
      </c>
      <c r="N341" s="124">
        <f t="shared" si="27"/>
        <v>-1.026945664987533E-2</v>
      </c>
      <c r="O341" s="124">
        <f t="shared" si="28"/>
        <v>-1.5936983122942672E-2</v>
      </c>
      <c r="P341" s="124">
        <f t="shared" si="29"/>
        <v>2.2260606892243073E-2</v>
      </c>
      <c r="Q341" s="17">
        <v>45275</v>
      </c>
      <c r="R341" s="18">
        <v>250.00326970419999</v>
      </c>
      <c r="S341" s="135">
        <f t="shared" si="30"/>
        <v>-1.242406118328776E-2</v>
      </c>
      <c r="T341" s="136">
        <f t="shared" si="31"/>
        <v>-5.2315773233955087E-2</v>
      </c>
      <c r="U341" s="136">
        <f t="shared" si="32"/>
        <v>-8.7410119152941945E-2</v>
      </c>
    </row>
    <row r="342" spans="12:21" x14ac:dyDescent="0.3">
      <c r="L342" s="15">
        <v>45322</v>
      </c>
      <c r="M342" s="16">
        <v>306.22789981970999</v>
      </c>
      <c r="N342" s="124">
        <f t="shared" si="27"/>
        <v>7.3504600315730251E-3</v>
      </c>
      <c r="O342" s="124">
        <f t="shared" si="28"/>
        <v>-1.3299148156649121E-3</v>
      </c>
      <c r="P342" s="124">
        <f t="shared" si="29"/>
        <v>3.6908264605753249E-2</v>
      </c>
      <c r="Q342" s="17">
        <v>45306</v>
      </c>
      <c r="R342" s="18">
        <v>244.286485427325</v>
      </c>
      <c r="S342" s="135">
        <f t="shared" si="30"/>
        <v>-2.2866838036314507E-2</v>
      </c>
      <c r="T342" s="136">
        <f t="shared" si="31"/>
        <v>-5.9080384266575137E-2</v>
      </c>
      <c r="U342" s="136">
        <f t="shared" si="32"/>
        <v>-0.10346672962176306</v>
      </c>
    </row>
    <row r="343" spans="12:21" x14ac:dyDescent="0.3">
      <c r="L343" s="15">
        <v>45351</v>
      </c>
      <c r="M343" s="16">
        <v>306.33325211950699</v>
      </c>
      <c r="N343" s="124">
        <f t="shared" si="27"/>
        <v>3.4403233624047402E-4</v>
      </c>
      <c r="O343" s="124">
        <f t="shared" si="28"/>
        <v>-2.6514797112990873E-3</v>
      </c>
      <c r="P343" s="124">
        <f t="shared" si="29"/>
        <v>3.7032166551991486E-2</v>
      </c>
      <c r="Q343" s="17">
        <v>45337</v>
      </c>
      <c r="R343" s="18">
        <v>241.432218706193</v>
      </c>
      <c r="S343" s="135">
        <f t="shared" si="30"/>
        <v>-1.168409589314412E-2</v>
      </c>
      <c r="T343" s="136">
        <f t="shared" si="31"/>
        <v>-4.628187330717648E-2</v>
      </c>
      <c r="U343" s="136">
        <f t="shared" si="32"/>
        <v>-0.1062555360971511</v>
      </c>
    </row>
    <row r="344" spans="12:21" x14ac:dyDescent="0.3">
      <c r="L344" s="15">
        <v>45382</v>
      </c>
      <c r="M344" s="16">
        <v>309.84389811153</v>
      </c>
      <c r="N344" s="124">
        <f t="shared" si="27"/>
        <v>1.146021846382328E-2</v>
      </c>
      <c r="O344" s="124">
        <f t="shared" si="28"/>
        <v>1.9245449171631179E-2</v>
      </c>
      <c r="P344" s="124">
        <f t="shared" si="29"/>
        <v>4.3243482767640895E-2</v>
      </c>
      <c r="Q344" s="17">
        <v>45366</v>
      </c>
      <c r="R344" s="18">
        <v>237.19792968480101</v>
      </c>
      <c r="S344" s="135">
        <f t="shared" si="30"/>
        <v>-1.7538210285615752E-2</v>
      </c>
      <c r="T344" s="136">
        <f t="shared" si="31"/>
        <v>-5.1220690171572825E-2</v>
      </c>
      <c r="U344" s="136">
        <f t="shared" si="32"/>
        <v>-0.10481697575715543</v>
      </c>
    </row>
    <row r="345" spans="12:21" x14ac:dyDescent="0.3">
      <c r="L345" s="15">
        <v>45412</v>
      </c>
      <c r="M345" s="16">
        <v>310.17950734846403</v>
      </c>
      <c r="N345" s="124">
        <f t="shared" si="27"/>
        <v>1.0831558697121935E-3</v>
      </c>
      <c r="O345" s="124">
        <f t="shared" si="28"/>
        <v>1.290413946959279E-2</v>
      </c>
      <c r="P345" s="124">
        <f t="shared" si="29"/>
        <v>4.2871859519731714E-2</v>
      </c>
      <c r="Q345" s="17">
        <v>45397</v>
      </c>
      <c r="R345" s="18">
        <v>239.27473833545099</v>
      </c>
      <c r="S345" s="135">
        <f t="shared" si="30"/>
        <v>8.755593496999392E-3</v>
      </c>
      <c r="T345" s="136">
        <f t="shared" si="31"/>
        <v>-2.0515859005082016E-2</v>
      </c>
      <c r="U345" s="136">
        <f t="shared" si="32"/>
        <v>-9.0231366919853451E-2</v>
      </c>
    </row>
    <row r="346" spans="12:21" x14ac:dyDescent="0.3">
      <c r="L346" s="15">
        <v>45443</v>
      </c>
      <c r="M346" s="16">
        <v>311.99114516198699</v>
      </c>
      <c r="N346" s="124">
        <f t="shared" si="27"/>
        <v>5.8406109062767442E-3</v>
      </c>
      <c r="O346" s="124">
        <f t="shared" si="28"/>
        <v>1.8469731912331699E-2</v>
      </c>
      <c r="P346" s="124">
        <f t="shared" si="29"/>
        <v>3.4600052994719022E-2</v>
      </c>
      <c r="Q346" s="17">
        <v>45427</v>
      </c>
      <c r="R346" s="18">
        <v>239.36165901696299</v>
      </c>
      <c r="S346" s="135">
        <f t="shared" si="30"/>
        <v>3.6326727224400557E-4</v>
      </c>
      <c r="T346" s="136">
        <f t="shared" si="31"/>
        <v>-8.576153175934409E-3</v>
      </c>
      <c r="U346" s="136">
        <f t="shared" si="32"/>
        <v>-8.6775044214597141E-2</v>
      </c>
    </row>
    <row r="347" spans="12:21" x14ac:dyDescent="0.3">
      <c r="L347" s="15">
        <v>45473</v>
      </c>
      <c r="M347" s="16">
        <v>309.38213266159403</v>
      </c>
      <c r="N347" s="124">
        <f t="shared" si="27"/>
        <v>-8.362456886519487E-3</v>
      </c>
      <c r="O347" s="124">
        <f t="shared" si="28"/>
        <v>-1.4903164230452015E-3</v>
      </c>
      <c r="P347" s="124">
        <f t="shared" si="29"/>
        <v>2.2297503433696964E-2</v>
      </c>
      <c r="Q347" s="17">
        <v>45458</v>
      </c>
      <c r="R347" s="18">
        <v>240.19638890909499</v>
      </c>
      <c r="S347" s="135">
        <f t="shared" si="30"/>
        <v>3.4873166218858387E-3</v>
      </c>
      <c r="T347" s="136">
        <f t="shared" si="31"/>
        <v>1.2641169458259771E-2</v>
      </c>
      <c r="U347" s="136">
        <f t="shared" si="32"/>
        <v>-0.10081293438939176</v>
      </c>
    </row>
    <row r="348" spans="12:21" x14ac:dyDescent="0.3">
      <c r="L348" s="15">
        <v>45504</v>
      </c>
      <c r="M348" s="16">
        <v>308.88507088485898</v>
      </c>
      <c r="N348" s="124">
        <f t="shared" si="27"/>
        <v>-1.6066272879395882E-3</v>
      </c>
      <c r="O348" s="124">
        <f t="shared" si="28"/>
        <v>-4.1731849878491323E-3</v>
      </c>
      <c r="P348" s="124">
        <f t="shared" si="29"/>
        <v>4.7934631057475752E-3</v>
      </c>
      <c r="Q348" s="17">
        <v>45488</v>
      </c>
      <c r="R348" s="18">
        <v>237.928645781265</v>
      </c>
      <c r="S348" s="135">
        <f t="shared" si="30"/>
        <v>-9.4412040835811784E-3</v>
      </c>
      <c r="T348" s="136">
        <f t="shared" si="31"/>
        <v>-5.6257194702218349E-3</v>
      </c>
      <c r="U348" s="136">
        <f t="shared" si="32"/>
        <v>-0.1121432204725219</v>
      </c>
    </row>
    <row r="349" spans="12:21" x14ac:dyDescent="0.3">
      <c r="L349" s="15">
        <v>45535</v>
      </c>
      <c r="M349" s="16">
        <v>309.49088827074098</v>
      </c>
      <c r="N349" s="124">
        <f t="shared" si="27"/>
        <v>1.9613035493963871E-3</v>
      </c>
      <c r="O349" s="124">
        <f t="shared" si="28"/>
        <v>-8.0138713230077929E-3</v>
      </c>
      <c r="P349" s="124">
        <f t="shared" si="29"/>
        <v>6.1755801110967568E-3</v>
      </c>
      <c r="Q349" s="17">
        <v>45519</v>
      </c>
      <c r="R349" s="18">
        <v>238.73920508971301</v>
      </c>
      <c r="S349" s="135">
        <f t="shared" si="30"/>
        <v>3.4067327445437279E-3</v>
      </c>
      <c r="T349" s="136">
        <f t="shared" si="31"/>
        <v>-2.6004746533189183E-3</v>
      </c>
      <c r="U349" s="136">
        <f t="shared" si="32"/>
        <v>-0.11189400612767297</v>
      </c>
    </row>
    <row r="350" spans="12:21" x14ac:dyDescent="0.3">
      <c r="L350" s="15">
        <v>45565</v>
      </c>
      <c r="M350" s="16">
        <v>312.99996312017601</v>
      </c>
      <c r="N350" s="124">
        <f t="shared" si="27"/>
        <v>1.1338216995794959E-2</v>
      </c>
      <c r="O350" s="124">
        <f t="shared" si="28"/>
        <v>1.1693727842193136E-2</v>
      </c>
      <c r="P350" s="124">
        <f t="shared" si="29"/>
        <v>1.3218311509017644E-2</v>
      </c>
      <c r="Q350" s="17">
        <v>45550</v>
      </c>
      <c r="R350" s="18">
        <v>240.94978231820801</v>
      </c>
      <c r="S350" s="135">
        <f t="shared" si="30"/>
        <v>9.2593808698673286E-3</v>
      </c>
      <c r="T350" s="136">
        <f t="shared" si="31"/>
        <v>3.1365725876841832E-3</v>
      </c>
      <c r="U350" s="136">
        <f t="shared" si="32"/>
        <v>-8.6634713154546961E-2</v>
      </c>
    </row>
    <row r="351" spans="12:21" x14ac:dyDescent="0.3">
      <c r="L351" s="15">
        <v>45596</v>
      </c>
      <c r="M351" s="16">
        <v>313.400459682632</v>
      </c>
      <c r="N351" s="124">
        <f t="shared" si="27"/>
        <v>1.27954188385071E-3</v>
      </c>
      <c r="O351" s="124">
        <f t="shared" si="28"/>
        <v>1.4618345861902249E-2</v>
      </c>
      <c r="P351" s="124">
        <f t="shared" si="29"/>
        <v>2.2061229405718086E-2</v>
      </c>
      <c r="Q351" s="17">
        <v>45580</v>
      </c>
      <c r="R351" s="18">
        <v>244.97349548641401</v>
      </c>
      <c r="S351" s="135">
        <f t="shared" si="30"/>
        <v>1.6699384948570373E-2</v>
      </c>
      <c r="T351" s="136">
        <f t="shared" si="31"/>
        <v>2.9609085875374364E-2</v>
      </c>
      <c r="U351" s="136">
        <f t="shared" si="32"/>
        <v>-5.6434223797762306E-2</v>
      </c>
    </row>
    <row r="352" spans="12:21" x14ac:dyDescent="0.3">
      <c r="L352" s="15">
        <v>45626</v>
      </c>
      <c r="M352" s="16">
        <v>311.31481197170501</v>
      </c>
      <c r="N352" s="124">
        <f t="shared" ref="N352:N357" si="33">M352/M351-1</f>
        <v>-6.6548967829819228E-3</v>
      </c>
      <c r="O352" s="124">
        <f t="shared" si="28"/>
        <v>5.8933033898189713E-3</v>
      </c>
      <c r="P352" s="124">
        <f t="shared" si="29"/>
        <v>1.3567299389381171E-2</v>
      </c>
      <c r="Q352" s="17">
        <v>45611</v>
      </c>
      <c r="R352" s="18">
        <v>245.90752286018599</v>
      </c>
      <c r="S352" s="135">
        <f t="shared" si="30"/>
        <v>3.8127690994382846E-3</v>
      </c>
      <c r="T352" s="136">
        <f t="shared" si="31"/>
        <v>3.0025725216682675E-2</v>
      </c>
      <c r="U352" s="136">
        <f t="shared" si="32"/>
        <v>-2.8603293716600309E-2</v>
      </c>
    </row>
    <row r="353" spans="12:21" x14ac:dyDescent="0.3">
      <c r="L353" s="15">
        <v>45657</v>
      </c>
      <c r="M353" s="16">
        <v>307.23686924523201</v>
      </c>
      <c r="N353" s="124">
        <f t="shared" si="33"/>
        <v>-1.3099096379788122E-2</v>
      </c>
      <c r="O353" s="124">
        <f t="shared" si="28"/>
        <v>-1.8412442664510031E-2</v>
      </c>
      <c r="P353" s="124">
        <f t="shared" si="29"/>
        <v>1.0669510371387858E-2</v>
      </c>
      <c r="Q353" s="17">
        <v>45641</v>
      </c>
      <c r="R353" s="18">
        <v>246.304308329186</v>
      </c>
      <c r="S353" s="135">
        <f t="shared" si="30"/>
        <v>1.6135556341869695E-3</v>
      </c>
      <c r="T353" s="136">
        <f t="shared" si="31"/>
        <v>2.2222580819378335E-2</v>
      </c>
      <c r="U353" s="136">
        <f t="shared" si="32"/>
        <v>-1.47956519904342E-2</v>
      </c>
    </row>
    <row r="354" spans="12:21" x14ac:dyDescent="0.3">
      <c r="L354" s="15">
        <v>45688</v>
      </c>
      <c r="M354" s="16">
        <v>308.95549184630102</v>
      </c>
      <c r="N354" s="124">
        <f t="shared" si="33"/>
        <v>5.5938032609530453E-3</v>
      </c>
      <c r="O354" s="124">
        <f t="shared" ref="O354:O357" si="34">M354/M351-1</f>
        <v>-1.418302908946667E-2</v>
      </c>
      <c r="P354" s="124">
        <f t="shared" si="29"/>
        <v>8.907065712160378E-3</v>
      </c>
      <c r="Q354" s="17">
        <v>45672</v>
      </c>
      <c r="R354" s="18">
        <v>243.87806358931701</v>
      </c>
      <c r="S354" s="135">
        <f t="shared" si="30"/>
        <v>-9.8505980521718106E-3</v>
      </c>
      <c r="T354" s="136">
        <f t="shared" si="31"/>
        <v>-4.4716343493483857E-3</v>
      </c>
      <c r="U354" s="136">
        <f t="shared" si="32"/>
        <v>-1.6718969831407415E-3</v>
      </c>
    </row>
    <row r="355" spans="12:21" x14ac:dyDescent="0.3">
      <c r="L355" s="15">
        <v>45716</v>
      </c>
      <c r="M355" s="16">
        <v>312.57667398611699</v>
      </c>
      <c r="N355" s="124">
        <f t="shared" si="33"/>
        <v>1.172072429648674E-2</v>
      </c>
      <c r="O355" s="124">
        <f t="shared" si="34"/>
        <v>4.0533311165633634E-3</v>
      </c>
      <c r="P355" s="124">
        <f t="shared" si="29"/>
        <v>2.0381143161612547E-2</v>
      </c>
      <c r="Q355" s="17">
        <v>45703</v>
      </c>
      <c r="R355" s="18">
        <v>244.49807415283399</v>
      </c>
      <c r="S355" s="135">
        <f t="shared" si="30"/>
        <v>2.5422973857995856E-3</v>
      </c>
      <c r="T355" s="136">
        <f t="shared" si="31"/>
        <v>-5.7316209400936069E-3</v>
      </c>
      <c r="U355" s="136">
        <f t="shared" si="32"/>
        <v>1.2698617703430726E-2</v>
      </c>
    </row>
    <row r="356" spans="12:21" x14ac:dyDescent="0.3">
      <c r="L356" s="15">
        <v>45747</v>
      </c>
      <c r="M356" s="16">
        <v>316.96646774653999</v>
      </c>
      <c r="N356" s="124">
        <f t="shared" si="33"/>
        <v>1.4043894269020196E-2</v>
      </c>
      <c r="O356" s="124">
        <f t="shared" si="34"/>
        <v>3.1668069412404964E-2</v>
      </c>
      <c r="P356" s="124">
        <f t="shared" si="29"/>
        <v>2.2987606592937304E-2</v>
      </c>
      <c r="Q356" s="17">
        <v>45731</v>
      </c>
      <c r="R356" s="18">
        <v>241.38883659187701</v>
      </c>
      <c r="S356" s="135">
        <f t="shared" si="30"/>
        <v>-1.2716818206974567E-2</v>
      </c>
      <c r="T356" s="136">
        <f t="shared" si="31"/>
        <v>-1.9956905222865418E-2</v>
      </c>
      <c r="U356" s="136">
        <f t="shared" si="32"/>
        <v>1.7668395810389592E-2</v>
      </c>
    </row>
    <row r="357" spans="12:21" x14ac:dyDescent="0.3">
      <c r="L357" s="15">
        <v>45777</v>
      </c>
      <c r="M357" s="16">
        <v>314.28605013324801</v>
      </c>
      <c r="N357" s="124">
        <f t="shared" si="33"/>
        <v>-8.4564705924519146E-3</v>
      </c>
      <c r="O357" s="124">
        <f t="shared" si="34"/>
        <v>1.7253482872539028E-2</v>
      </c>
      <c r="P357" s="124">
        <f t="shared" si="29"/>
        <v>1.3239245944673517E-2</v>
      </c>
      <c r="Q357" s="17">
        <v>45762</v>
      </c>
      <c r="R357" s="18">
        <v>237.90963427027501</v>
      </c>
      <c r="S357" s="135">
        <f t="shared" si="30"/>
        <v>-1.4413269357126057E-2</v>
      </c>
      <c r="T357" s="136">
        <f t="shared" si="31"/>
        <v>-2.4473006022766586E-2</v>
      </c>
      <c r="U357" s="136">
        <f t="shared" si="32"/>
        <v>-5.7051742054866628E-3</v>
      </c>
    </row>
    <row r="358" spans="12:21" x14ac:dyDescent="0.3">
      <c r="L358" s="15">
        <v>45808</v>
      </c>
      <c r="M358" s="16">
        <v>313.330189390702</v>
      </c>
      <c r="N358" s="124">
        <f t="shared" ref="N358:N360" si="35">M358/M357-1</f>
        <v>-3.0413718398916156E-3</v>
      </c>
      <c r="O358" s="124">
        <f t="shared" ref="O358:O360" si="36">M358/M355-1</f>
        <v>2.4106578234897036E-3</v>
      </c>
      <c r="P358" s="124">
        <f t="shared" ref="P358:P360" si="37">M358/M346-1</f>
        <v>4.2919302341730692E-3</v>
      </c>
      <c r="Q358" s="17">
        <v>45792</v>
      </c>
      <c r="R358" s="18">
        <v>233.061252999863</v>
      </c>
      <c r="S358" s="135">
        <f t="shared" ref="S358:S360" si="38">R358/R357-1</f>
        <v>-2.0379087569459498E-2</v>
      </c>
      <c r="T358" s="136">
        <f t="shared" ref="T358:T360" si="39">R358/R355-1</f>
        <v>-4.6776733078976784E-2</v>
      </c>
      <c r="U358" s="136">
        <f t="shared" ref="U358:U360" si="40">R358/R346-1</f>
        <v>-2.6321700989937913E-2</v>
      </c>
    </row>
    <row r="359" spans="12:21" x14ac:dyDescent="0.3">
      <c r="L359" s="15">
        <v>45838</v>
      </c>
      <c r="M359" s="16">
        <v>310.03527322526003</v>
      </c>
      <c r="N359" s="124">
        <f t="shared" si="35"/>
        <v>-1.0515795403721606E-2</v>
      </c>
      <c r="O359" s="124">
        <f t="shared" si="36"/>
        <v>-2.1867280064534866E-2</v>
      </c>
      <c r="P359" s="124">
        <f t="shared" si="37"/>
        <v>2.1111127460629042E-3</v>
      </c>
      <c r="Q359" s="17">
        <v>45823</v>
      </c>
      <c r="R359" s="18">
        <v>232.13282164365</v>
      </c>
      <c r="S359" s="135">
        <f t="shared" si="38"/>
        <v>-3.9836366803259748E-3</v>
      </c>
      <c r="T359" s="136">
        <f t="shared" si="39"/>
        <v>-3.8344834330000133E-2</v>
      </c>
      <c r="U359" s="136">
        <f t="shared" si="40"/>
        <v>-3.3570726446252808E-2</v>
      </c>
    </row>
    <row r="360" spans="12:21" x14ac:dyDescent="0.3">
      <c r="L360" s="15">
        <v>45869</v>
      </c>
      <c r="M360" s="16">
        <v>311.01028830216802</v>
      </c>
      <c r="N360" s="124">
        <f t="shared" si="35"/>
        <v>3.1448520897801036E-3</v>
      </c>
      <c r="O360" s="124">
        <f t="shared" si="36"/>
        <v>-1.0422867415499915E-2</v>
      </c>
      <c r="P360" s="124">
        <f t="shared" si="37"/>
        <v>6.8802853152500898E-3</v>
      </c>
      <c r="Q360" s="17">
        <v>45853</v>
      </c>
      <c r="R360" s="18">
        <v>235.21831682877499</v>
      </c>
      <c r="S360" s="135">
        <f t="shared" si="38"/>
        <v>1.3291938482794752E-2</v>
      </c>
      <c r="T360" s="136">
        <f t="shared" si="39"/>
        <v>-1.1312351640381912E-2</v>
      </c>
      <c r="U360" s="136">
        <f t="shared" si="40"/>
        <v>-1.139135198954444E-2</v>
      </c>
    </row>
    <row r="361" spans="12:21" x14ac:dyDescent="0.3">
      <c r="L361" s="15">
        <v>45870</v>
      </c>
      <c r="M361" s="16" t="s">
        <v>75</v>
      </c>
      <c r="N361" s="125"/>
      <c r="O361" s="125"/>
      <c r="P361" s="129">
        <f>M360/$M$295-1</f>
        <v>0.33443736076689845</v>
      </c>
      <c r="Q361" s="17">
        <v>45884</v>
      </c>
      <c r="R361" s="18" t="s">
        <v>75</v>
      </c>
      <c r="S361" s="137"/>
      <c r="T361" s="137"/>
      <c r="U361" s="129">
        <f>R360/$R$295-1</f>
        <v>4.5998740407030114E-2</v>
      </c>
    </row>
    <row r="363" spans="12:21" x14ac:dyDescent="0.3">
      <c r="L363" s="139"/>
      <c r="M363" s="126" t="s">
        <v>7</v>
      </c>
      <c r="N363" s="126"/>
      <c r="O363" s="126"/>
      <c r="P363" s="126"/>
      <c r="Q363" s="140"/>
      <c r="R363" s="141" t="s">
        <v>16</v>
      </c>
      <c r="S363" s="138"/>
    </row>
    <row r="364" spans="12:21" x14ac:dyDescent="0.3">
      <c r="L364" s="139">
        <v>43100</v>
      </c>
      <c r="M364" s="126" t="s">
        <v>75</v>
      </c>
      <c r="N364" s="126"/>
      <c r="O364" s="126"/>
      <c r="P364" s="126"/>
      <c r="Q364" s="140">
        <v>42353</v>
      </c>
      <c r="R364" s="141" t="s">
        <v>75</v>
      </c>
      <c r="S364" s="138"/>
    </row>
    <row r="365" spans="12:21" x14ac:dyDescent="0.3">
      <c r="L365" s="139" t="s">
        <v>102</v>
      </c>
      <c r="M365" s="126">
        <f>MIN($M$162:$M$197)</f>
        <v>119.619365709447</v>
      </c>
      <c r="N365" s="15">
        <f>INDEX($L$162:$L$197,MATCH(M365,$M$162:$M$197,0),1)</f>
        <v>40633</v>
      </c>
      <c r="O365" s="127"/>
      <c r="P365" s="126"/>
      <c r="Q365" s="126"/>
      <c r="R365" s="126">
        <f>MIN($R$162:$R$197)</f>
        <v>107.957378828999</v>
      </c>
      <c r="S365" s="15">
        <f>INDEX($Q$162:$Q$197,MATCH(R365,$R$162:$R$197,0),1)</f>
        <v>40193</v>
      </c>
    </row>
    <row r="366" spans="12:21" x14ac:dyDescent="0.3">
      <c r="L366" s="139" t="s">
        <v>103</v>
      </c>
      <c r="M366" s="128">
        <f>M360/M365-1</f>
        <v>1.5999994771549422</v>
      </c>
      <c r="N366" s="128"/>
      <c r="O366" s="128"/>
      <c r="P366" s="128"/>
      <c r="Q366" s="128"/>
      <c r="R366" s="128">
        <f>R360/R365-1</f>
        <v>1.1788072235558182</v>
      </c>
      <c r="S366" s="138"/>
    </row>
    <row r="367" spans="12:21" x14ac:dyDescent="0.3">
      <c r="L367" s="139" t="s">
        <v>104</v>
      </c>
      <c r="M367" s="128">
        <f>M360/M348-1</f>
        <v>6.8802853152500898E-3</v>
      </c>
      <c r="N367" s="128"/>
      <c r="O367" s="128"/>
      <c r="P367" s="128"/>
      <c r="Q367" s="128"/>
      <c r="R367" s="128">
        <f>R360/R348-1</f>
        <v>-1.139135198954444E-2</v>
      </c>
      <c r="S367" s="138"/>
    </row>
    <row r="368" spans="12:21" x14ac:dyDescent="0.3">
      <c r="L368" s="139" t="s">
        <v>105</v>
      </c>
      <c r="M368" s="128">
        <f>M360/M357-1</f>
        <v>-1.0422867415499915E-2</v>
      </c>
      <c r="N368" s="128"/>
      <c r="O368" s="128"/>
      <c r="P368" s="128"/>
      <c r="Q368" s="128"/>
      <c r="R368" s="128">
        <f>R360/R357-1</f>
        <v>-1.1312351640381912E-2</v>
      </c>
      <c r="S368" s="138"/>
    </row>
    <row r="369" spans="12:19" x14ac:dyDescent="0.3">
      <c r="L369" s="139" t="s">
        <v>106</v>
      </c>
      <c r="M369" s="128">
        <f>M360/M359-1</f>
        <v>3.1448520897801036E-3</v>
      </c>
      <c r="N369" s="128"/>
      <c r="O369" s="128"/>
      <c r="P369" s="128"/>
      <c r="Q369" s="140"/>
      <c r="R369" s="142">
        <f>R360/R359-1</f>
        <v>1.3291938482794752E-2</v>
      </c>
      <c r="S369" s="138"/>
    </row>
  </sheetData>
  <mergeCells count="2">
    <mergeCell ref="A7:J7"/>
    <mergeCell ref="A8:J8"/>
  </mergeCells>
  <conditionalFormatting sqref="L30:L361 L370:L6024">
    <cfRule type="expression" dxfId="39" priority="9">
      <formula>$M30=""</formula>
    </cfRule>
  </conditionalFormatting>
  <conditionalFormatting sqref="Q6:Q361">
    <cfRule type="expression" dxfId="38" priority="8">
      <formula>$R6=""</formula>
    </cfRule>
  </conditionalFormatting>
  <conditionalFormatting sqref="L362:L365 N365 S365 L367:L369">
    <cfRule type="expression" dxfId="32" priority="1">
      <formula>$M362=""</formula>
    </cfRule>
  </conditionalFormatting>
  <conditionalFormatting sqref="L366">
    <cfRule type="expression" dxfId="31" priority="2">
      <formula>#REF!=""</formula>
    </cfRule>
  </conditionalFormatting>
  <conditionalFormatting sqref="Q363:Q364 Q369">
    <cfRule type="expression" dxfId="30" priority="3">
      <formula>$R363=""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20518-C2DC-4768-A321-803D3514C361}">
  <sheetPr codeName="Sheet2"/>
  <dimension ref="A1:T508"/>
  <sheetViews>
    <sheetView tabSelected="1" topLeftCell="D307" zoomScaleNormal="100" workbookViewId="0">
      <selection activeCell="M343" sqref="M343"/>
    </sheetView>
  </sheetViews>
  <sheetFormatPr defaultColWidth="9.109375" defaultRowHeight="14.4" x14ac:dyDescent="0.3"/>
  <cols>
    <col min="1" max="10" width="13.6640625" style="28" customWidth="1"/>
    <col min="11" max="11" width="23.88671875" style="34" bestFit="1" customWidth="1"/>
    <col min="12" max="12" width="18.33203125" style="14" customWidth="1"/>
    <col min="13" max="17" width="22.33203125" style="14" customWidth="1"/>
    <col min="18" max="18" width="12.5546875" style="28" customWidth="1"/>
    <col min="19" max="16384" width="9.109375" style="28"/>
  </cols>
  <sheetData>
    <row r="1" spans="1:20" s="2" customFormat="1" ht="15.9" customHeight="1" x14ac:dyDescent="0.3">
      <c r="K1" s="22"/>
    </row>
    <row r="2" spans="1:20" s="5" customFormat="1" ht="15.9" customHeight="1" x14ac:dyDescent="0.3">
      <c r="L2" s="23"/>
      <c r="M2" s="23"/>
      <c r="N2" s="23"/>
      <c r="O2" s="23"/>
      <c r="P2" s="23"/>
      <c r="Q2" s="23"/>
      <c r="R2" s="23"/>
    </row>
    <row r="3" spans="1:20" s="5" customFormat="1" ht="15.9" customHeight="1" x14ac:dyDescent="0.3">
      <c r="L3" s="23"/>
      <c r="M3" s="23"/>
      <c r="N3" s="23"/>
      <c r="O3" s="23"/>
      <c r="P3" s="23"/>
      <c r="Q3" s="23"/>
      <c r="R3" s="23"/>
    </row>
    <row r="4" spans="1:20" s="8" customFormat="1" ht="15.9" customHeight="1" x14ac:dyDescent="0.3">
      <c r="L4" s="24"/>
      <c r="M4" s="24"/>
      <c r="N4" s="24"/>
      <c r="O4" s="24"/>
      <c r="P4" s="24"/>
      <c r="Q4" s="24"/>
      <c r="R4" s="24"/>
    </row>
    <row r="5" spans="1:20" s="25" customFormat="1" ht="39.9" customHeight="1" x14ac:dyDescent="0.3">
      <c r="K5" s="26" t="s">
        <v>0</v>
      </c>
      <c r="L5" s="12" t="s">
        <v>1</v>
      </c>
      <c r="M5" s="27" t="s">
        <v>3</v>
      </c>
      <c r="N5" s="143" t="s">
        <v>107</v>
      </c>
      <c r="O5" s="143" t="s">
        <v>108</v>
      </c>
      <c r="P5" s="143" t="s">
        <v>109</v>
      </c>
      <c r="Q5" s="27" t="s">
        <v>4</v>
      </c>
      <c r="R5" s="146" t="s">
        <v>110</v>
      </c>
      <c r="S5" s="146" t="s">
        <v>111</v>
      </c>
      <c r="T5" s="146" t="s">
        <v>112</v>
      </c>
    </row>
    <row r="6" spans="1:20" x14ac:dyDescent="0.3">
      <c r="K6" s="29">
        <v>35826</v>
      </c>
      <c r="L6" s="30">
        <v>78.281031515871106</v>
      </c>
      <c r="M6" s="31">
        <v>84.099252230867805</v>
      </c>
      <c r="N6" s="144"/>
      <c r="O6" s="144"/>
      <c r="P6" s="144"/>
      <c r="Q6" s="31">
        <v>76.176008746943396</v>
      </c>
      <c r="R6" s="147"/>
      <c r="S6" s="147"/>
      <c r="T6" s="147"/>
    </row>
    <row r="7" spans="1:20" ht="15.6" x14ac:dyDescent="0.3">
      <c r="A7" s="19" t="s">
        <v>76</v>
      </c>
      <c r="B7" s="19"/>
      <c r="C7" s="19"/>
      <c r="D7" s="19"/>
      <c r="E7" s="19"/>
      <c r="F7" s="19"/>
      <c r="G7" s="19"/>
      <c r="H7" s="19"/>
      <c r="I7" s="19"/>
      <c r="J7" s="19"/>
      <c r="K7" s="29">
        <v>35854</v>
      </c>
      <c r="L7" s="30">
        <v>78.024569253830606</v>
      </c>
      <c r="M7" s="31">
        <v>83.516269612495904</v>
      </c>
      <c r="N7" s="145">
        <f>M7/M6-1</f>
        <v>-6.9320785013819997E-3</v>
      </c>
      <c r="O7" s="144"/>
      <c r="P7" s="144"/>
      <c r="Q7" s="31">
        <v>76.313453877754895</v>
      </c>
      <c r="R7" s="135">
        <f>Q7/Q6-1</f>
        <v>1.8043099536508844E-3</v>
      </c>
      <c r="S7" s="148"/>
      <c r="T7" s="148"/>
    </row>
    <row r="8" spans="1:20" ht="15.6" x14ac:dyDescent="0.3">
      <c r="A8" s="19" t="s">
        <v>74</v>
      </c>
      <c r="B8" s="19"/>
      <c r="C8" s="19"/>
      <c r="D8" s="19"/>
      <c r="E8" s="19"/>
      <c r="F8" s="19"/>
      <c r="G8" s="19"/>
      <c r="H8" s="19"/>
      <c r="I8" s="19"/>
      <c r="J8" s="19"/>
      <c r="K8" s="29">
        <v>35885</v>
      </c>
      <c r="L8" s="30">
        <v>77.920075014125302</v>
      </c>
      <c r="M8" s="31">
        <v>83.885517666438304</v>
      </c>
      <c r="N8" s="145">
        <f t="shared" ref="N8:N71" si="0">M8/M7-1</f>
        <v>4.4212709170998732E-3</v>
      </c>
      <c r="O8" s="144"/>
      <c r="P8" s="144"/>
      <c r="Q8" s="31">
        <v>76.166915348259394</v>
      </c>
      <c r="R8" s="135">
        <f t="shared" ref="R8:R71" si="1">Q8/Q7-1</f>
        <v>-1.9202188087337202E-3</v>
      </c>
      <c r="S8" s="148"/>
      <c r="T8" s="148"/>
    </row>
    <row r="9" spans="1:20" x14ac:dyDescent="0.3">
      <c r="K9" s="29">
        <v>35915</v>
      </c>
      <c r="L9" s="30">
        <v>78.821838371577599</v>
      </c>
      <c r="M9" s="31">
        <v>85.640317893572004</v>
      </c>
      <c r="N9" s="145">
        <f t="shared" si="0"/>
        <v>2.091898906926315E-2</v>
      </c>
      <c r="O9" s="145">
        <f>M9/M6-1</f>
        <v>1.8324368193829876E-2</v>
      </c>
      <c r="P9" s="144"/>
      <c r="Q9" s="31">
        <v>76.880169725135403</v>
      </c>
      <c r="R9" s="135">
        <f t="shared" si="1"/>
        <v>9.3643594940766572E-3</v>
      </c>
      <c r="S9" s="135">
        <f>Q9/Q6-1</f>
        <v>9.2438681124817901E-3</v>
      </c>
      <c r="T9" s="148"/>
    </row>
    <row r="10" spans="1:20" x14ac:dyDescent="0.3">
      <c r="K10" s="29">
        <v>35946</v>
      </c>
      <c r="L10" s="30">
        <v>79.910086993849603</v>
      </c>
      <c r="M10" s="31">
        <v>86.924961137734499</v>
      </c>
      <c r="N10" s="145">
        <f t="shared" si="0"/>
        <v>1.5000449271556526E-2</v>
      </c>
      <c r="O10" s="145">
        <f t="shared" ref="O10:O73" si="2">M10/M7-1</f>
        <v>4.081470042968216E-2</v>
      </c>
      <c r="P10" s="144"/>
      <c r="Q10" s="31">
        <v>77.797701440094798</v>
      </c>
      <c r="R10" s="135">
        <f t="shared" si="1"/>
        <v>1.1934569320538602E-2</v>
      </c>
      <c r="S10" s="135">
        <f t="shared" ref="S10:S73" si="3">Q10/Q7-1</f>
        <v>1.9449356396809003E-2</v>
      </c>
      <c r="T10" s="148"/>
    </row>
    <row r="11" spans="1:20" x14ac:dyDescent="0.3">
      <c r="K11" s="29">
        <v>35976</v>
      </c>
      <c r="L11" s="30">
        <v>81.008095335668898</v>
      </c>
      <c r="M11" s="31">
        <v>86.505706693749403</v>
      </c>
      <c r="N11" s="145">
        <f t="shared" si="0"/>
        <v>-4.8231766629239781E-3</v>
      </c>
      <c r="O11" s="145">
        <f t="shared" si="2"/>
        <v>3.1235296630462539E-2</v>
      </c>
      <c r="P11" s="144"/>
      <c r="Q11" s="31">
        <v>79.293577087633395</v>
      </c>
      <c r="R11" s="135">
        <f t="shared" si="1"/>
        <v>1.9227761487149442E-2</v>
      </c>
      <c r="S11" s="135">
        <f t="shared" si="3"/>
        <v>4.1050129509353273E-2</v>
      </c>
      <c r="T11" s="148"/>
    </row>
    <row r="12" spans="1:20" x14ac:dyDescent="0.3">
      <c r="K12" s="29">
        <v>36007</v>
      </c>
      <c r="L12" s="30">
        <v>80.693577605290798</v>
      </c>
      <c r="M12" s="31">
        <v>85.407299540392799</v>
      </c>
      <c r="N12" s="145">
        <f t="shared" si="0"/>
        <v>-1.2697510896538033E-2</v>
      </c>
      <c r="O12" s="145">
        <f t="shared" si="2"/>
        <v>-2.7208954720226997E-3</v>
      </c>
      <c r="P12" s="144"/>
      <c r="Q12" s="31">
        <v>79.267246078784098</v>
      </c>
      <c r="R12" s="135">
        <f t="shared" si="1"/>
        <v>-3.3206988278755567E-4</v>
      </c>
      <c r="S12" s="135">
        <f t="shared" si="3"/>
        <v>3.1049311703954974E-2</v>
      </c>
      <c r="T12" s="148"/>
    </row>
    <row r="13" spans="1:20" x14ac:dyDescent="0.3">
      <c r="K13" s="29">
        <v>36038</v>
      </c>
      <c r="L13" s="30">
        <v>79.918254639191801</v>
      </c>
      <c r="M13" s="31">
        <v>83.660418006119897</v>
      </c>
      <c r="N13" s="145">
        <f t="shared" si="0"/>
        <v>-2.0453539026213163E-2</v>
      </c>
      <c r="O13" s="145">
        <f t="shared" si="2"/>
        <v>-3.7555876803233357E-2</v>
      </c>
      <c r="P13" s="144"/>
      <c r="Q13" s="31">
        <v>78.875608555579802</v>
      </c>
      <c r="R13" s="135">
        <f t="shared" si="1"/>
        <v>-4.9407232189578876E-3</v>
      </c>
      <c r="S13" s="135">
        <f t="shared" si="3"/>
        <v>1.3855256588975351E-2</v>
      </c>
      <c r="T13" s="148"/>
    </row>
    <row r="14" spans="1:20" x14ac:dyDescent="0.3">
      <c r="K14" s="29">
        <v>36068</v>
      </c>
      <c r="L14" s="30">
        <v>79.662419568547705</v>
      </c>
      <c r="M14" s="31">
        <v>85.091766823577501</v>
      </c>
      <c r="N14" s="145">
        <f t="shared" si="0"/>
        <v>1.7109032581607453E-2</v>
      </c>
      <c r="O14" s="145">
        <f t="shared" si="2"/>
        <v>-1.6345047329392792E-2</v>
      </c>
      <c r="P14" s="144"/>
      <c r="Q14" s="31">
        <v>78.339023473934105</v>
      </c>
      <c r="R14" s="135">
        <f t="shared" si="1"/>
        <v>-6.8029279453050151E-3</v>
      </c>
      <c r="S14" s="135">
        <f t="shared" si="3"/>
        <v>-1.2038221111457026E-2</v>
      </c>
      <c r="T14" s="148"/>
    </row>
    <row r="15" spans="1:20" x14ac:dyDescent="0.3">
      <c r="K15" s="29">
        <v>36099</v>
      </c>
      <c r="L15" s="30">
        <v>80.714356128620494</v>
      </c>
      <c r="M15" s="31">
        <v>86.394268227197401</v>
      </c>
      <c r="N15" s="145">
        <f t="shared" si="0"/>
        <v>1.5307020317493203E-2</v>
      </c>
      <c r="O15" s="145">
        <f t="shared" si="2"/>
        <v>1.1556022636423746E-2</v>
      </c>
      <c r="P15" s="144"/>
      <c r="Q15" s="31">
        <v>79.432397090706999</v>
      </c>
      <c r="R15" s="135">
        <f t="shared" si="1"/>
        <v>1.3956947231244188E-2</v>
      </c>
      <c r="S15" s="135">
        <f t="shared" si="3"/>
        <v>2.0834710437493964E-3</v>
      </c>
      <c r="T15" s="148"/>
    </row>
    <row r="16" spans="1:20" x14ac:dyDescent="0.3">
      <c r="K16" s="29">
        <v>36129</v>
      </c>
      <c r="L16" s="30">
        <v>82.527883926027997</v>
      </c>
      <c r="M16" s="31">
        <v>90.209883523833497</v>
      </c>
      <c r="N16" s="145">
        <f t="shared" si="0"/>
        <v>4.4165143995454459E-2</v>
      </c>
      <c r="O16" s="145">
        <f t="shared" si="2"/>
        <v>7.828631118284024E-2</v>
      </c>
      <c r="P16" s="144"/>
      <c r="Q16" s="31">
        <v>80.882466659152698</v>
      </c>
      <c r="R16" s="135">
        <f t="shared" si="1"/>
        <v>1.8255392277659821E-2</v>
      </c>
      <c r="S16" s="135">
        <f t="shared" si="3"/>
        <v>2.5443329570747686E-2</v>
      </c>
      <c r="T16" s="148"/>
    </row>
    <row r="17" spans="11:20" x14ac:dyDescent="0.3">
      <c r="K17" s="29">
        <v>36160</v>
      </c>
      <c r="L17" s="30">
        <v>83.8316423334159</v>
      </c>
      <c r="M17" s="31">
        <v>91.1970386984284</v>
      </c>
      <c r="N17" s="145">
        <f t="shared" si="0"/>
        <v>1.0942871623751627E-2</v>
      </c>
      <c r="O17" s="145">
        <f t="shared" si="2"/>
        <v>7.1749266735865014E-2</v>
      </c>
      <c r="P17" s="144"/>
      <c r="Q17" s="31">
        <v>82.333599601885197</v>
      </c>
      <c r="R17" s="135">
        <f t="shared" si="1"/>
        <v>1.794125479441333E-2</v>
      </c>
      <c r="S17" s="135">
        <f t="shared" si="3"/>
        <v>5.0990884884851928E-2</v>
      </c>
      <c r="T17" s="148"/>
    </row>
    <row r="18" spans="11:20" x14ac:dyDescent="0.3">
      <c r="K18" s="29">
        <v>36191</v>
      </c>
      <c r="L18" s="30">
        <v>84.061252201604304</v>
      </c>
      <c r="M18" s="31">
        <v>91.334136257143598</v>
      </c>
      <c r="N18" s="145">
        <f t="shared" si="0"/>
        <v>1.5033115183549217E-3</v>
      </c>
      <c r="O18" s="145">
        <f t="shared" si="2"/>
        <v>5.717819169386873E-2</v>
      </c>
      <c r="P18" s="145">
        <f>M18/M6-1</f>
        <v>8.6027923368625414E-2</v>
      </c>
      <c r="Q18" s="31">
        <v>82.561377269356001</v>
      </c>
      <c r="R18" s="135">
        <f t="shared" si="1"/>
        <v>2.766521427123303E-3</v>
      </c>
      <c r="S18" s="135">
        <f t="shared" si="3"/>
        <v>3.9391738047082958E-2</v>
      </c>
      <c r="T18" s="135">
        <f>Q18/Q6-1</f>
        <v>8.3823878770346028E-2</v>
      </c>
    </row>
    <row r="19" spans="11:20" x14ac:dyDescent="0.3">
      <c r="K19" s="29">
        <v>36219</v>
      </c>
      <c r="L19" s="30">
        <v>83.686887176070201</v>
      </c>
      <c r="M19" s="31">
        <v>87.970423475762999</v>
      </c>
      <c r="N19" s="145">
        <f t="shared" si="0"/>
        <v>-3.6828648293233401E-2</v>
      </c>
      <c r="O19" s="145">
        <f t="shared" si="2"/>
        <v>-2.4824996559039247E-2</v>
      </c>
      <c r="P19" s="145">
        <f t="shared" ref="P19:P82" si="4">M19/M7-1</f>
        <v>5.3332768380744966E-2</v>
      </c>
      <c r="Q19" s="31">
        <v>82.747330409144197</v>
      </c>
      <c r="R19" s="135">
        <f t="shared" si="1"/>
        <v>2.2523018139768425E-3</v>
      </c>
      <c r="S19" s="135">
        <f t="shared" si="3"/>
        <v>2.3056464855977232E-2</v>
      </c>
      <c r="T19" s="135">
        <f t="shared" ref="T19:T82" si="5">Q19/Q7-1</f>
        <v>8.4308548551551787E-2</v>
      </c>
    </row>
    <row r="20" spans="11:20" x14ac:dyDescent="0.3">
      <c r="K20" s="29">
        <v>36250</v>
      </c>
      <c r="L20" s="30">
        <v>83.911114768040704</v>
      </c>
      <c r="M20" s="31">
        <v>86.887015776144906</v>
      </c>
      <c r="N20" s="145">
        <f t="shared" si="0"/>
        <v>-1.2315590363351947E-2</v>
      </c>
      <c r="O20" s="145">
        <f t="shared" si="2"/>
        <v>-4.7260557840435369E-2</v>
      </c>
      <c r="P20" s="145">
        <f t="shared" si="4"/>
        <v>3.5780885583155619E-2</v>
      </c>
      <c r="Q20" s="31">
        <v>83.194525191832298</v>
      </c>
      <c r="R20" s="135">
        <f t="shared" si="1"/>
        <v>5.4043409071560244E-3</v>
      </c>
      <c r="S20" s="135">
        <f t="shared" si="3"/>
        <v>1.0456552295903698E-2</v>
      </c>
      <c r="T20" s="135">
        <f t="shared" si="5"/>
        <v>9.2265911143183832E-2</v>
      </c>
    </row>
    <row r="21" spans="11:20" x14ac:dyDescent="0.3">
      <c r="K21" s="29">
        <v>36280</v>
      </c>
      <c r="L21" s="30">
        <v>85.140572796276103</v>
      </c>
      <c r="M21" s="31">
        <v>87.484423019740504</v>
      </c>
      <c r="N21" s="145">
        <f t="shared" si="0"/>
        <v>6.8756791594126732E-3</v>
      </c>
      <c r="O21" s="145">
        <f t="shared" si="2"/>
        <v>-4.2149774390645711E-2</v>
      </c>
      <c r="P21" s="145">
        <f t="shared" si="4"/>
        <v>2.1533142000479621E-2</v>
      </c>
      <c r="Q21" s="31">
        <v>84.479799859457003</v>
      </c>
      <c r="R21" s="135">
        <f t="shared" si="1"/>
        <v>1.5449029424244864E-2</v>
      </c>
      <c r="S21" s="135">
        <f t="shared" si="3"/>
        <v>2.3236320099677688E-2</v>
      </c>
      <c r="T21" s="135">
        <f t="shared" si="5"/>
        <v>9.8850329824869743E-2</v>
      </c>
    </row>
    <row r="22" spans="11:20" x14ac:dyDescent="0.3">
      <c r="K22" s="29">
        <v>36311</v>
      </c>
      <c r="L22" s="30">
        <v>86.643649380589494</v>
      </c>
      <c r="M22" s="31">
        <v>92.220745485072001</v>
      </c>
      <c r="N22" s="145">
        <f t="shared" si="0"/>
        <v>5.4139037577727089E-2</v>
      </c>
      <c r="O22" s="145">
        <f t="shared" si="2"/>
        <v>4.8315352380678522E-2</v>
      </c>
      <c r="P22" s="145">
        <f t="shared" si="4"/>
        <v>6.0923632038744513E-2</v>
      </c>
      <c r="Q22" s="31">
        <v>85.346210084996102</v>
      </c>
      <c r="R22" s="135">
        <f t="shared" si="1"/>
        <v>1.0255827156083308E-2</v>
      </c>
      <c r="S22" s="135">
        <f t="shared" si="3"/>
        <v>3.140741414861048E-2</v>
      </c>
      <c r="T22" s="135">
        <f t="shared" si="5"/>
        <v>9.7027399334076003E-2</v>
      </c>
    </row>
    <row r="23" spans="11:20" x14ac:dyDescent="0.3">
      <c r="K23" s="29">
        <v>36341</v>
      </c>
      <c r="L23" s="30">
        <v>87.899839442626401</v>
      </c>
      <c r="M23" s="31">
        <v>94.489161628656106</v>
      </c>
      <c r="N23" s="145">
        <f t="shared" si="0"/>
        <v>2.4597677362641734E-2</v>
      </c>
      <c r="O23" s="145">
        <f t="shared" si="2"/>
        <v>8.7494613373502395E-2</v>
      </c>
      <c r="P23" s="145">
        <f t="shared" si="4"/>
        <v>9.2288188144280747E-2</v>
      </c>
      <c r="Q23" s="31">
        <v>86.275230704670193</v>
      </c>
      <c r="R23" s="135">
        <f t="shared" si="1"/>
        <v>1.0885317798515981E-2</v>
      </c>
      <c r="S23" s="135">
        <f t="shared" si="3"/>
        <v>3.703014718497788E-2</v>
      </c>
      <c r="T23" s="135">
        <f t="shared" si="5"/>
        <v>8.8048160689242705E-2</v>
      </c>
    </row>
    <row r="24" spans="11:20" x14ac:dyDescent="0.3">
      <c r="K24" s="29">
        <v>36372</v>
      </c>
      <c r="L24" s="30">
        <v>88.359059857101499</v>
      </c>
      <c r="M24" s="31">
        <v>97.029991894087203</v>
      </c>
      <c r="N24" s="145">
        <f t="shared" si="0"/>
        <v>2.6890176837599533E-2</v>
      </c>
      <c r="O24" s="145">
        <f t="shared" si="2"/>
        <v>0.10911164004811202</v>
      </c>
      <c r="P24" s="145">
        <f t="shared" si="4"/>
        <v>0.13608546829416523</v>
      </c>
      <c r="Q24" s="31">
        <v>86.320208292286097</v>
      </c>
      <c r="R24" s="135">
        <f t="shared" si="1"/>
        <v>5.2132677303262653E-4</v>
      </c>
      <c r="S24" s="135">
        <f t="shared" si="3"/>
        <v>2.1785189310235653E-2</v>
      </c>
      <c r="T24" s="135">
        <f t="shared" si="5"/>
        <v>8.8977005792430619E-2</v>
      </c>
    </row>
    <row r="25" spans="11:20" x14ac:dyDescent="0.3">
      <c r="K25" s="29">
        <v>36403</v>
      </c>
      <c r="L25" s="30">
        <v>88.619269701941207</v>
      </c>
      <c r="M25" s="31">
        <v>95.555660005117602</v>
      </c>
      <c r="N25" s="145">
        <f t="shared" si="0"/>
        <v>-1.5194599733440173E-2</v>
      </c>
      <c r="O25" s="145">
        <f t="shared" si="2"/>
        <v>3.6162302771510779E-2</v>
      </c>
      <c r="P25" s="145">
        <f t="shared" si="4"/>
        <v>0.1421848262595049</v>
      </c>
      <c r="Q25" s="31">
        <v>86.865469359886802</v>
      </c>
      <c r="R25" s="135">
        <f t="shared" si="1"/>
        <v>6.3167255777976106E-3</v>
      </c>
      <c r="S25" s="135">
        <f t="shared" si="3"/>
        <v>1.7801133446671669E-2</v>
      </c>
      <c r="T25" s="135">
        <f t="shared" si="5"/>
        <v>0.10129697824996087</v>
      </c>
    </row>
    <row r="26" spans="11:20" x14ac:dyDescent="0.3">
      <c r="K26" s="29">
        <v>36433</v>
      </c>
      <c r="L26" s="30">
        <v>89.112311111413902</v>
      </c>
      <c r="M26" s="31">
        <v>95.827156431654501</v>
      </c>
      <c r="N26" s="145">
        <f t="shared" si="0"/>
        <v>2.8412385673686202E-3</v>
      </c>
      <c r="O26" s="145">
        <f t="shared" si="2"/>
        <v>1.4160299233648921E-2</v>
      </c>
      <c r="P26" s="145">
        <f t="shared" si="4"/>
        <v>0.12616249501946419</v>
      </c>
      <c r="Q26" s="31">
        <v>87.364978292014598</v>
      </c>
      <c r="R26" s="135">
        <f t="shared" si="1"/>
        <v>5.7503739496107542E-3</v>
      </c>
      <c r="S26" s="135">
        <f t="shared" si="3"/>
        <v>1.2631059673137601E-2</v>
      </c>
      <c r="T26" s="135">
        <f t="shared" si="5"/>
        <v>0.11521658578095129</v>
      </c>
    </row>
    <row r="27" spans="11:20" x14ac:dyDescent="0.3">
      <c r="K27" s="29">
        <v>36464</v>
      </c>
      <c r="L27" s="30">
        <v>89.830096106574004</v>
      </c>
      <c r="M27" s="31">
        <v>94.424933921596804</v>
      </c>
      <c r="N27" s="145">
        <f t="shared" si="0"/>
        <v>-1.4632830215073556E-2</v>
      </c>
      <c r="O27" s="145">
        <f t="shared" si="2"/>
        <v>-2.6847966506417298E-2</v>
      </c>
      <c r="P27" s="145">
        <f t="shared" si="4"/>
        <v>9.295368615520383E-2</v>
      </c>
      <c r="Q27" s="31">
        <v>88.353274262703195</v>
      </c>
      <c r="R27" s="135">
        <f t="shared" si="1"/>
        <v>1.131226711217459E-2</v>
      </c>
      <c r="S27" s="135">
        <f t="shared" si="3"/>
        <v>2.3552607328436892E-2</v>
      </c>
      <c r="T27" s="135">
        <f t="shared" si="5"/>
        <v>0.1123077925221001</v>
      </c>
    </row>
    <row r="28" spans="11:20" x14ac:dyDescent="0.3">
      <c r="K28" s="29">
        <v>36494</v>
      </c>
      <c r="L28" s="30">
        <v>90.817161123996897</v>
      </c>
      <c r="M28" s="31">
        <v>96.156938205291695</v>
      </c>
      <c r="N28" s="145">
        <f t="shared" si="0"/>
        <v>1.8342658149308466E-2</v>
      </c>
      <c r="O28" s="145">
        <f t="shared" si="2"/>
        <v>6.292439402772132E-3</v>
      </c>
      <c r="P28" s="145">
        <f t="shared" si="4"/>
        <v>6.592464649272034E-2</v>
      </c>
      <c r="Q28" s="31">
        <v>89.252275277092295</v>
      </c>
      <c r="R28" s="135">
        <f t="shared" si="1"/>
        <v>1.017507298842224E-2</v>
      </c>
      <c r="S28" s="135">
        <f t="shared" si="3"/>
        <v>2.7477039320617402E-2</v>
      </c>
      <c r="T28" s="135">
        <f t="shared" si="5"/>
        <v>0.10348112469431547</v>
      </c>
    </row>
    <row r="29" spans="11:20" x14ac:dyDescent="0.3">
      <c r="K29" s="29">
        <v>36525</v>
      </c>
      <c r="L29" s="30">
        <v>91.308863144076298</v>
      </c>
      <c r="M29" s="31">
        <v>95.825627690288798</v>
      </c>
      <c r="N29" s="145">
        <f t="shared" si="0"/>
        <v>-3.4455185573355473E-3</v>
      </c>
      <c r="O29" s="145">
        <f t="shared" si="2"/>
        <v>-1.5953112067923492E-5</v>
      </c>
      <c r="P29" s="145">
        <f t="shared" si="4"/>
        <v>5.0753720273377212E-2</v>
      </c>
      <c r="Q29" s="31">
        <v>90.119588208290097</v>
      </c>
      <c r="R29" s="135">
        <f t="shared" si="1"/>
        <v>9.7175442139165735E-3</v>
      </c>
      <c r="S29" s="135">
        <f t="shared" si="3"/>
        <v>3.1529910155397856E-2</v>
      </c>
      <c r="T29" s="135">
        <f t="shared" si="5"/>
        <v>9.4566357405156065E-2</v>
      </c>
    </row>
    <row r="30" spans="11:20" x14ac:dyDescent="0.3">
      <c r="K30" s="29">
        <v>36556</v>
      </c>
      <c r="L30" s="30">
        <v>92.229654976791196</v>
      </c>
      <c r="M30" s="31">
        <v>97.845630839301407</v>
      </c>
      <c r="N30" s="145">
        <f t="shared" si="0"/>
        <v>2.1079988701366181E-2</v>
      </c>
      <c r="O30" s="145">
        <f t="shared" si="2"/>
        <v>3.6226627603942907E-2</v>
      </c>
      <c r="P30" s="145">
        <f t="shared" si="4"/>
        <v>7.1293109553532519E-2</v>
      </c>
      <c r="Q30" s="31">
        <v>91.077622824753306</v>
      </c>
      <c r="R30" s="135">
        <f t="shared" si="1"/>
        <v>1.0630703440953848E-2</v>
      </c>
      <c r="S30" s="135">
        <f t="shared" si="3"/>
        <v>3.0834721008184962E-2</v>
      </c>
      <c r="T30" s="135">
        <f t="shared" si="5"/>
        <v>0.10315047831158508</v>
      </c>
    </row>
    <row r="31" spans="11:20" x14ac:dyDescent="0.3">
      <c r="K31" s="29">
        <v>36585</v>
      </c>
      <c r="L31" s="30">
        <v>92.584980453030298</v>
      </c>
      <c r="M31" s="31">
        <v>97.656917475659995</v>
      </c>
      <c r="N31" s="145">
        <f t="shared" si="0"/>
        <v>-1.9286846231422183E-3</v>
      </c>
      <c r="O31" s="145">
        <f t="shared" si="2"/>
        <v>1.5599282780467627E-2</v>
      </c>
      <c r="P31" s="145">
        <f t="shared" si="4"/>
        <v>0.11011080334932966</v>
      </c>
      <c r="Q31" s="31">
        <v>91.593145085404004</v>
      </c>
      <c r="R31" s="135">
        <f t="shared" si="1"/>
        <v>5.6602516036527994E-3</v>
      </c>
      <c r="S31" s="135">
        <f t="shared" si="3"/>
        <v>2.6227564519159419E-2</v>
      </c>
      <c r="T31" s="135">
        <f t="shared" si="5"/>
        <v>0.10690151129373815</v>
      </c>
    </row>
    <row r="32" spans="11:20" x14ac:dyDescent="0.3">
      <c r="K32" s="29">
        <v>36616</v>
      </c>
      <c r="L32" s="30">
        <v>93.286543914593906</v>
      </c>
      <c r="M32" s="31">
        <v>98.808930681588507</v>
      </c>
      <c r="N32" s="145">
        <f t="shared" si="0"/>
        <v>1.1796534599974873E-2</v>
      </c>
      <c r="O32" s="145">
        <f t="shared" si="2"/>
        <v>3.1132621441748665E-2</v>
      </c>
      <c r="P32" s="145">
        <f t="shared" si="4"/>
        <v>0.13721169727084592</v>
      </c>
      <c r="Q32" s="31">
        <v>92.162838343579196</v>
      </c>
      <c r="R32" s="135">
        <f t="shared" si="1"/>
        <v>6.2198241761868278E-3</v>
      </c>
      <c r="S32" s="135">
        <f t="shared" si="3"/>
        <v>2.2672652815130645E-2</v>
      </c>
      <c r="T32" s="135">
        <f t="shared" si="5"/>
        <v>0.10779931889829908</v>
      </c>
    </row>
    <row r="33" spans="11:20" x14ac:dyDescent="0.3">
      <c r="K33" s="29">
        <v>36646</v>
      </c>
      <c r="L33" s="30">
        <v>93.9707578727986</v>
      </c>
      <c r="M33" s="31">
        <v>97.425096657278402</v>
      </c>
      <c r="N33" s="145">
        <f t="shared" si="0"/>
        <v>-1.4005151303271401E-2</v>
      </c>
      <c r="O33" s="145">
        <f t="shared" si="2"/>
        <v>-4.2979352109617786E-3</v>
      </c>
      <c r="P33" s="145">
        <f t="shared" si="4"/>
        <v>0.11362792705730973</v>
      </c>
      <c r="Q33" s="31">
        <v>93.137265927118705</v>
      </c>
      <c r="R33" s="135">
        <f t="shared" si="1"/>
        <v>1.0572890343360397E-2</v>
      </c>
      <c r="S33" s="135">
        <f t="shared" si="3"/>
        <v>2.2614150858202064E-2</v>
      </c>
      <c r="T33" s="135">
        <f t="shared" si="5"/>
        <v>0.10247971801619449</v>
      </c>
    </row>
    <row r="34" spans="11:20" x14ac:dyDescent="0.3">
      <c r="K34" s="29">
        <v>36677</v>
      </c>
      <c r="L34" s="30">
        <v>95.697228612143704</v>
      </c>
      <c r="M34" s="31">
        <v>98.945025405917804</v>
      </c>
      <c r="N34" s="145">
        <f t="shared" si="0"/>
        <v>1.5600998108179498E-2</v>
      </c>
      <c r="O34" s="145">
        <f t="shared" si="2"/>
        <v>1.3190135051916352E-2</v>
      </c>
      <c r="P34" s="145">
        <f t="shared" si="4"/>
        <v>7.2915046234735437E-2</v>
      </c>
      <c r="Q34" s="31">
        <v>94.980016570682295</v>
      </c>
      <c r="R34" s="135">
        <f t="shared" si="1"/>
        <v>1.9785320357219582E-2</v>
      </c>
      <c r="S34" s="135">
        <f t="shared" si="3"/>
        <v>3.6977346744893058E-2</v>
      </c>
      <c r="T34" s="135">
        <f t="shared" si="5"/>
        <v>0.11287913635639946</v>
      </c>
    </row>
    <row r="35" spans="11:20" x14ac:dyDescent="0.3">
      <c r="K35" s="29">
        <v>36707</v>
      </c>
      <c r="L35" s="30">
        <v>97.642840079024396</v>
      </c>
      <c r="M35" s="31">
        <v>101.685611251157</v>
      </c>
      <c r="N35" s="145">
        <f t="shared" si="0"/>
        <v>2.7698066011869305E-2</v>
      </c>
      <c r="O35" s="145">
        <f t="shared" si="2"/>
        <v>2.9113568477312946E-2</v>
      </c>
      <c r="P35" s="145">
        <f t="shared" si="4"/>
        <v>7.6161641170900074E-2</v>
      </c>
      <c r="Q35" s="31">
        <v>96.815936587116298</v>
      </c>
      <c r="R35" s="135">
        <f t="shared" si="1"/>
        <v>1.9329539862395606E-2</v>
      </c>
      <c r="S35" s="135">
        <f t="shared" si="3"/>
        <v>5.0487792337629012E-2</v>
      </c>
      <c r="T35" s="135">
        <f t="shared" si="5"/>
        <v>0.12217534275310293</v>
      </c>
    </row>
    <row r="36" spans="11:20" x14ac:dyDescent="0.3">
      <c r="K36" s="29">
        <v>36738</v>
      </c>
      <c r="L36" s="30">
        <v>98.143074687864001</v>
      </c>
      <c r="M36" s="31">
        <v>105.96966266579901</v>
      </c>
      <c r="N36" s="145">
        <f t="shared" si="0"/>
        <v>4.2130360057143879E-2</v>
      </c>
      <c r="O36" s="145">
        <f t="shared" si="2"/>
        <v>8.7703952078986847E-2</v>
      </c>
      <c r="P36" s="145">
        <f t="shared" si="4"/>
        <v>9.2133067283669101E-2</v>
      </c>
      <c r="Q36" s="31">
        <v>96.752802786830898</v>
      </c>
      <c r="R36" s="135">
        <f t="shared" si="1"/>
        <v>-6.5210132247794927E-4</v>
      </c>
      <c r="S36" s="135">
        <f t="shared" si="3"/>
        <v>3.881944379322233E-2</v>
      </c>
      <c r="T36" s="135">
        <f t="shared" si="5"/>
        <v>0.12085923679909727</v>
      </c>
    </row>
    <row r="37" spans="11:20" x14ac:dyDescent="0.3">
      <c r="K37" s="29">
        <v>36769</v>
      </c>
      <c r="L37" s="30">
        <v>97.722525346165696</v>
      </c>
      <c r="M37" s="31">
        <v>107.143956118098</v>
      </c>
      <c r="N37" s="145">
        <f t="shared" si="0"/>
        <v>1.1081411630066373E-2</v>
      </c>
      <c r="O37" s="145">
        <f t="shared" si="2"/>
        <v>8.2863495951862376E-2</v>
      </c>
      <c r="P37" s="145">
        <f t="shared" si="4"/>
        <v>0.1212727337382189</v>
      </c>
      <c r="Q37" s="31">
        <v>95.802879734849498</v>
      </c>
      <c r="R37" s="135">
        <f t="shared" si="1"/>
        <v>-9.8180416961595185E-3</v>
      </c>
      <c r="S37" s="135">
        <f t="shared" si="3"/>
        <v>8.6635399095222887E-3</v>
      </c>
      <c r="T37" s="135">
        <f t="shared" si="5"/>
        <v>0.10288795353116309</v>
      </c>
    </row>
    <row r="38" spans="11:20" x14ac:dyDescent="0.3">
      <c r="K38" s="29">
        <v>36799</v>
      </c>
      <c r="L38" s="30">
        <v>97.221104373049201</v>
      </c>
      <c r="M38" s="31">
        <v>105.12362401037301</v>
      </c>
      <c r="N38" s="145">
        <f t="shared" si="0"/>
        <v>-1.8856239595055779E-2</v>
      </c>
      <c r="O38" s="145">
        <f t="shared" si="2"/>
        <v>3.3810218741020748E-2</v>
      </c>
      <c r="P38" s="145">
        <f t="shared" si="4"/>
        <v>9.7012871141062273E-2</v>
      </c>
      <c r="Q38" s="31">
        <v>95.380666706263298</v>
      </c>
      <c r="R38" s="135">
        <f t="shared" si="1"/>
        <v>-4.4071016419834352E-3</v>
      </c>
      <c r="S38" s="135">
        <f t="shared" si="3"/>
        <v>-1.4824727533999771E-2</v>
      </c>
      <c r="T38" s="135">
        <f t="shared" si="5"/>
        <v>9.174944664275575E-2</v>
      </c>
    </row>
    <row r="39" spans="11:20" x14ac:dyDescent="0.3">
      <c r="K39" s="29">
        <v>36830</v>
      </c>
      <c r="L39" s="30">
        <v>98.211723807372493</v>
      </c>
      <c r="M39" s="31">
        <v>102.10709542741</v>
      </c>
      <c r="N39" s="145">
        <f t="shared" si="0"/>
        <v>-2.8695058901939574E-2</v>
      </c>
      <c r="O39" s="145">
        <f t="shared" si="2"/>
        <v>-3.6449745533026268E-2</v>
      </c>
      <c r="P39" s="145">
        <f t="shared" si="4"/>
        <v>8.135734055362831E-2</v>
      </c>
      <c r="Q39" s="31">
        <v>96.965125198474198</v>
      </c>
      <c r="R39" s="135">
        <f t="shared" si="1"/>
        <v>1.6611946078028961E-2</v>
      </c>
      <c r="S39" s="135">
        <f t="shared" si="3"/>
        <v>2.194483317564444E-3</v>
      </c>
      <c r="T39" s="135">
        <f t="shared" si="5"/>
        <v>9.747064845797504E-2</v>
      </c>
    </row>
    <row r="40" spans="11:20" x14ac:dyDescent="0.3">
      <c r="K40" s="29">
        <v>36860</v>
      </c>
      <c r="L40" s="30">
        <v>99.299160248290505</v>
      </c>
      <c r="M40" s="31">
        <v>100.200972049052</v>
      </c>
      <c r="N40" s="145">
        <f t="shared" si="0"/>
        <v>-1.8667883660573814E-2</v>
      </c>
      <c r="O40" s="145">
        <f t="shared" si="2"/>
        <v>-6.4800519978870263E-2</v>
      </c>
      <c r="P40" s="145">
        <f t="shared" si="4"/>
        <v>4.2056599546945073E-2</v>
      </c>
      <c r="Q40" s="31">
        <v>98.847203938418005</v>
      </c>
      <c r="R40" s="135">
        <f t="shared" si="1"/>
        <v>1.9409852110142234E-2</v>
      </c>
      <c r="S40" s="135">
        <f t="shared" si="3"/>
        <v>3.1776959231227586E-2</v>
      </c>
      <c r="T40" s="135">
        <f t="shared" si="5"/>
        <v>0.10750346287013213</v>
      </c>
    </row>
    <row r="41" spans="11:20" x14ac:dyDescent="0.3">
      <c r="K41" s="29">
        <v>36891</v>
      </c>
      <c r="L41" s="30">
        <v>100</v>
      </c>
      <c r="M41" s="31">
        <v>100</v>
      </c>
      <c r="N41" s="145">
        <f t="shared" si="0"/>
        <v>-2.0056896150031367E-3</v>
      </c>
      <c r="O41" s="145">
        <f t="shared" si="2"/>
        <v>-4.8739035194100944E-2</v>
      </c>
      <c r="P41" s="145">
        <f t="shared" si="4"/>
        <v>4.3562170270388334E-2</v>
      </c>
      <c r="Q41" s="31">
        <v>100</v>
      </c>
      <c r="R41" s="135">
        <f t="shared" si="1"/>
        <v>1.1662404353897537E-2</v>
      </c>
      <c r="S41" s="135">
        <f t="shared" si="3"/>
        <v>4.8430499106936642E-2</v>
      </c>
      <c r="T41" s="135">
        <f t="shared" si="5"/>
        <v>0.10963667264960941</v>
      </c>
    </row>
    <row r="42" spans="11:20" x14ac:dyDescent="0.3">
      <c r="K42" s="29">
        <v>36922</v>
      </c>
      <c r="L42" s="30">
        <v>100.147388118446</v>
      </c>
      <c r="M42" s="31">
        <v>101.505374601672</v>
      </c>
      <c r="N42" s="145">
        <f t="shared" si="0"/>
        <v>1.5053746016719938E-2</v>
      </c>
      <c r="O42" s="145">
        <f t="shared" si="2"/>
        <v>-5.893036357750181E-3</v>
      </c>
      <c r="P42" s="145">
        <f t="shared" si="4"/>
        <v>3.7403241524204933E-2</v>
      </c>
      <c r="Q42" s="31">
        <v>100.07432350312899</v>
      </c>
      <c r="R42" s="135">
        <f t="shared" si="1"/>
        <v>7.4323503128992385E-4</v>
      </c>
      <c r="S42" s="135">
        <f t="shared" si="3"/>
        <v>3.2065119271394771E-2</v>
      </c>
      <c r="T42" s="135">
        <f t="shared" si="5"/>
        <v>9.8780582972467945E-2</v>
      </c>
    </row>
    <row r="43" spans="11:20" x14ac:dyDescent="0.3">
      <c r="K43" s="29">
        <v>36950</v>
      </c>
      <c r="L43" s="30">
        <v>100.334388734673</v>
      </c>
      <c r="M43" s="31">
        <v>104.18017465929999</v>
      </c>
      <c r="N43" s="145">
        <f t="shared" si="0"/>
        <v>2.6351314579394991E-2</v>
      </c>
      <c r="O43" s="145">
        <f t="shared" si="2"/>
        <v>3.9712215648966209E-2</v>
      </c>
      <c r="P43" s="145">
        <f t="shared" si="4"/>
        <v>6.6797697001503842E-2</v>
      </c>
      <c r="Q43" s="31">
        <v>99.811543668812604</v>
      </c>
      <c r="R43" s="135">
        <f t="shared" si="1"/>
        <v>-2.6258467218933657E-3</v>
      </c>
      <c r="S43" s="135">
        <f t="shared" si="3"/>
        <v>9.7558625026499257E-3</v>
      </c>
      <c r="T43" s="135">
        <f t="shared" si="5"/>
        <v>8.9727223317263904E-2</v>
      </c>
    </row>
    <row r="44" spans="11:20" x14ac:dyDescent="0.3">
      <c r="K44" s="29">
        <v>36981</v>
      </c>
      <c r="L44" s="30">
        <v>100.467015804985</v>
      </c>
      <c r="M44" s="31">
        <v>105.318002762373</v>
      </c>
      <c r="N44" s="145">
        <f t="shared" si="0"/>
        <v>1.0921733494823282E-2</v>
      </c>
      <c r="O44" s="145">
        <f t="shared" si="2"/>
        <v>5.3180027623729975E-2</v>
      </c>
      <c r="P44" s="145">
        <f t="shared" si="4"/>
        <v>6.5875341792332121E-2</v>
      </c>
      <c r="Q44" s="31">
        <v>99.643505042294905</v>
      </c>
      <c r="R44" s="135">
        <f t="shared" si="1"/>
        <v>-1.6835590387748178E-3</v>
      </c>
      <c r="S44" s="135">
        <f t="shared" si="3"/>
        <v>-3.564949577051002E-3</v>
      </c>
      <c r="T44" s="135">
        <f t="shared" si="5"/>
        <v>8.1167928778713261E-2</v>
      </c>
    </row>
    <row r="45" spans="11:20" x14ac:dyDescent="0.3">
      <c r="K45" s="29">
        <v>37011</v>
      </c>
      <c r="L45" s="30">
        <v>100.544623939915</v>
      </c>
      <c r="M45" s="31">
        <v>104.260579236867</v>
      </c>
      <c r="N45" s="145">
        <f t="shared" si="0"/>
        <v>-1.0040292236568882E-2</v>
      </c>
      <c r="O45" s="145">
        <f t="shared" si="2"/>
        <v>2.7143435960972351E-2</v>
      </c>
      <c r="P45" s="145">
        <f t="shared" si="4"/>
        <v>7.0161414400587541E-2</v>
      </c>
      <c r="Q45" s="31">
        <v>99.720819114479895</v>
      </c>
      <c r="R45" s="135">
        <f t="shared" si="1"/>
        <v>7.7590679043426647E-4</v>
      </c>
      <c r="S45" s="135">
        <f t="shared" si="3"/>
        <v>-3.5324184693393823E-3</v>
      </c>
      <c r="T45" s="135">
        <f t="shared" si="5"/>
        <v>7.0686562696750332E-2</v>
      </c>
    </row>
    <row r="46" spans="11:20" x14ac:dyDescent="0.3">
      <c r="K46" s="29">
        <v>37042</v>
      </c>
      <c r="L46" s="30">
        <v>100.82955817139801</v>
      </c>
      <c r="M46" s="31">
        <v>103.26664090689501</v>
      </c>
      <c r="N46" s="145">
        <f t="shared" si="0"/>
        <v>-9.5332131976160195E-3</v>
      </c>
      <c r="O46" s="145">
        <f t="shared" si="2"/>
        <v>-8.7687869154808862E-3</v>
      </c>
      <c r="P46" s="145">
        <f t="shared" si="4"/>
        <v>4.3676935583653265E-2</v>
      </c>
      <c r="Q46" s="31">
        <v>100.22073242569699</v>
      </c>
      <c r="R46" s="135">
        <f t="shared" si="1"/>
        <v>5.0131288095738302E-3</v>
      </c>
      <c r="S46" s="135">
        <f t="shared" si="3"/>
        <v>4.0996135501334408E-3</v>
      </c>
      <c r="T46" s="135">
        <f t="shared" si="5"/>
        <v>5.5177036646594679E-2</v>
      </c>
    </row>
    <row r="47" spans="11:20" x14ac:dyDescent="0.3">
      <c r="K47" s="29">
        <v>37072</v>
      </c>
      <c r="L47" s="30">
        <v>102.23325374065701</v>
      </c>
      <c r="M47" s="31">
        <v>103.583260715685</v>
      </c>
      <c r="N47" s="145">
        <f t="shared" si="0"/>
        <v>3.0660415213414893E-3</v>
      </c>
      <c r="O47" s="145">
        <f t="shared" si="2"/>
        <v>-1.6471467376779514E-2</v>
      </c>
      <c r="P47" s="145">
        <f t="shared" si="4"/>
        <v>1.866192710235981E-2</v>
      </c>
      <c r="Q47" s="31">
        <v>101.80763908677601</v>
      </c>
      <c r="R47" s="135">
        <f t="shared" si="1"/>
        <v>1.5834115583375219E-2</v>
      </c>
      <c r="S47" s="135">
        <f t="shared" si="3"/>
        <v>2.1718766753161756E-2</v>
      </c>
      <c r="T47" s="135">
        <f t="shared" si="5"/>
        <v>5.1558686262029862E-2</v>
      </c>
    </row>
    <row r="48" spans="11:20" x14ac:dyDescent="0.3">
      <c r="K48" s="29">
        <v>37103</v>
      </c>
      <c r="L48" s="30">
        <v>103.96694386654799</v>
      </c>
      <c r="M48" s="31">
        <v>105.87441157767699</v>
      </c>
      <c r="N48" s="145">
        <f t="shared" si="0"/>
        <v>2.2118929701206547E-2</v>
      </c>
      <c r="O48" s="145">
        <f t="shared" si="2"/>
        <v>1.5478835362535026E-2</v>
      </c>
      <c r="P48" s="145">
        <f t="shared" si="4"/>
        <v>-8.9885242366405382E-4</v>
      </c>
      <c r="Q48" s="31">
        <v>103.63895052226999</v>
      </c>
      <c r="R48" s="135">
        <f t="shared" si="1"/>
        <v>1.7987957013059441E-2</v>
      </c>
      <c r="S48" s="135">
        <f t="shared" si="3"/>
        <v>3.9291007059339078E-2</v>
      </c>
      <c r="T48" s="135">
        <f t="shared" si="5"/>
        <v>7.1172591770916283E-2</v>
      </c>
    </row>
    <row r="49" spans="11:20" x14ac:dyDescent="0.3">
      <c r="K49" s="29">
        <v>37134</v>
      </c>
      <c r="L49" s="30">
        <v>105.975955842259</v>
      </c>
      <c r="M49" s="31">
        <v>108.07963609639501</v>
      </c>
      <c r="N49" s="145">
        <f t="shared" si="0"/>
        <v>2.0828682642548557E-2</v>
      </c>
      <c r="O49" s="145">
        <f t="shared" si="2"/>
        <v>4.660745374529407E-2</v>
      </c>
      <c r="P49" s="145">
        <f t="shared" si="4"/>
        <v>8.7329235562820795E-3</v>
      </c>
      <c r="Q49" s="31">
        <v>105.616917015151</v>
      </c>
      <c r="R49" s="135">
        <f t="shared" si="1"/>
        <v>1.9085165209734356E-2</v>
      </c>
      <c r="S49" s="135">
        <f t="shared" si="3"/>
        <v>5.384299694132344E-2</v>
      </c>
      <c r="T49" s="135">
        <f t="shared" si="5"/>
        <v>0.10243989854442259</v>
      </c>
    </row>
    <row r="50" spans="11:20" x14ac:dyDescent="0.3">
      <c r="K50" s="29">
        <v>37164</v>
      </c>
      <c r="L50" s="30">
        <v>106.968621213124</v>
      </c>
      <c r="M50" s="31">
        <v>108.07987029974601</v>
      </c>
      <c r="N50" s="145">
        <f t="shared" si="0"/>
        <v>2.1669516983013892E-6</v>
      </c>
      <c r="O50" s="145">
        <f t="shared" si="2"/>
        <v>4.3410581526326819E-2</v>
      </c>
      <c r="P50" s="145">
        <f t="shared" si="4"/>
        <v>2.8121616974328134E-2</v>
      </c>
      <c r="Q50" s="31">
        <v>106.726628197217</v>
      </c>
      <c r="R50" s="135">
        <f t="shared" si="1"/>
        <v>1.0506945415825752E-2</v>
      </c>
      <c r="S50" s="135">
        <f t="shared" si="3"/>
        <v>4.831650310885105E-2</v>
      </c>
      <c r="T50" s="135">
        <f t="shared" si="5"/>
        <v>0.11895452068808665</v>
      </c>
    </row>
    <row r="51" spans="11:20" x14ac:dyDescent="0.3">
      <c r="K51" s="29">
        <v>37195</v>
      </c>
      <c r="L51" s="30">
        <v>106.562732729099</v>
      </c>
      <c r="M51" s="31">
        <v>104.83726466063101</v>
      </c>
      <c r="N51" s="145">
        <f t="shared" si="0"/>
        <v>-3.0001938660011662E-2</v>
      </c>
      <c r="O51" s="145">
        <f t="shared" si="2"/>
        <v>-9.79601115690798E-3</v>
      </c>
      <c r="P51" s="145">
        <f t="shared" si="4"/>
        <v>2.6738291024661853E-2</v>
      </c>
      <c r="Q51" s="31">
        <v>106.48436885494699</v>
      </c>
      <c r="R51" s="135">
        <f t="shared" si="1"/>
        <v>-2.2699053306766137E-3</v>
      </c>
      <c r="S51" s="135">
        <f t="shared" si="3"/>
        <v>2.7455105617511855E-2</v>
      </c>
      <c r="T51" s="135">
        <f t="shared" si="5"/>
        <v>9.8171828654768589E-2</v>
      </c>
    </row>
    <row r="52" spans="11:20" x14ac:dyDescent="0.3">
      <c r="K52" s="29">
        <v>37225</v>
      </c>
      <c r="L52" s="30">
        <v>105.42062494063499</v>
      </c>
      <c r="M52" s="31">
        <v>103.454277809492</v>
      </c>
      <c r="N52" s="145">
        <f t="shared" si="0"/>
        <v>-1.3191748712787166E-2</v>
      </c>
      <c r="O52" s="145">
        <f t="shared" si="2"/>
        <v>-4.2795835126403503E-2</v>
      </c>
      <c r="P52" s="145">
        <f t="shared" si="4"/>
        <v>3.246780638861857E-2</v>
      </c>
      <c r="Q52" s="31">
        <v>105.42907511182</v>
      </c>
      <c r="R52" s="135">
        <f t="shared" si="1"/>
        <v>-9.9103159879222469E-3</v>
      </c>
      <c r="S52" s="135">
        <f t="shared" si="3"/>
        <v>-1.7785209854597195E-3</v>
      </c>
      <c r="T52" s="135">
        <f t="shared" si="5"/>
        <v>6.6586316164314763E-2</v>
      </c>
    </row>
    <row r="53" spans="11:20" x14ac:dyDescent="0.3">
      <c r="K53" s="29">
        <v>37256</v>
      </c>
      <c r="L53" s="30">
        <v>104.09001160619999</v>
      </c>
      <c r="M53" s="31">
        <v>102.945929000471</v>
      </c>
      <c r="N53" s="145">
        <f t="shared" si="0"/>
        <v>-4.9137533970041725E-3</v>
      </c>
      <c r="O53" s="145">
        <f t="shared" si="2"/>
        <v>-4.7501364361713816E-2</v>
      </c>
      <c r="P53" s="145">
        <f t="shared" si="4"/>
        <v>2.9459290004709926E-2</v>
      </c>
      <c r="Q53" s="31">
        <v>104.055473290419</v>
      </c>
      <c r="R53" s="135">
        <f t="shared" si="1"/>
        <v>-1.3028681319115498E-2</v>
      </c>
      <c r="S53" s="135">
        <f t="shared" si="3"/>
        <v>-2.5028008023096571E-2</v>
      </c>
      <c r="T53" s="135">
        <f t="shared" si="5"/>
        <v>4.0554732904189983E-2</v>
      </c>
    </row>
    <row r="54" spans="11:20" x14ac:dyDescent="0.3">
      <c r="K54" s="29">
        <v>37287</v>
      </c>
      <c r="L54" s="30">
        <v>104.373898012647</v>
      </c>
      <c r="M54" s="31">
        <v>104.365990316249</v>
      </c>
      <c r="N54" s="145">
        <f t="shared" si="0"/>
        <v>1.3794244508410936E-2</v>
      </c>
      <c r="O54" s="145">
        <f t="shared" si="2"/>
        <v>-4.4952941676565938E-3</v>
      </c>
      <c r="P54" s="145">
        <f t="shared" si="4"/>
        <v>2.8181913773557721E-2</v>
      </c>
      <c r="Q54" s="31">
        <v>104.473643432061</v>
      </c>
      <c r="R54" s="135">
        <f t="shared" si="1"/>
        <v>4.0187231715806959E-3</v>
      </c>
      <c r="S54" s="135">
        <f t="shared" si="3"/>
        <v>-1.888282237578931E-2</v>
      </c>
      <c r="T54" s="135">
        <f t="shared" si="5"/>
        <v>4.3960526286190182E-2</v>
      </c>
    </row>
    <row r="55" spans="11:20" x14ac:dyDescent="0.3">
      <c r="K55" s="29">
        <v>37315</v>
      </c>
      <c r="L55" s="30">
        <v>105.573115756156</v>
      </c>
      <c r="M55" s="31">
        <v>103.336378505692</v>
      </c>
      <c r="N55" s="145">
        <f t="shared" si="0"/>
        <v>-9.8653958769239214E-3</v>
      </c>
      <c r="O55" s="145">
        <f t="shared" si="2"/>
        <v>-1.1396271502384092E-3</v>
      </c>
      <c r="P55" s="145">
        <f t="shared" si="4"/>
        <v>-8.099392771872993E-3</v>
      </c>
      <c r="Q55" s="31">
        <v>105.994645215093</v>
      </c>
      <c r="R55" s="135">
        <f t="shared" si="1"/>
        <v>1.4558712925725636E-2</v>
      </c>
      <c r="S55" s="135">
        <f t="shared" si="3"/>
        <v>5.3644604457845357E-3</v>
      </c>
      <c r="T55" s="135">
        <f t="shared" si="5"/>
        <v>6.1947759938436819E-2</v>
      </c>
    </row>
    <row r="56" spans="11:20" x14ac:dyDescent="0.3">
      <c r="K56" s="29">
        <v>37346</v>
      </c>
      <c r="L56" s="30">
        <v>107.563524111009</v>
      </c>
      <c r="M56" s="31">
        <v>102.295255003522</v>
      </c>
      <c r="N56" s="145">
        <f t="shared" si="0"/>
        <v>-1.0075091823666393E-2</v>
      </c>
      <c r="O56" s="145">
        <f t="shared" si="2"/>
        <v>-6.3205413100504426E-3</v>
      </c>
      <c r="P56" s="145">
        <f t="shared" si="4"/>
        <v>-2.8701149656922054E-2</v>
      </c>
      <c r="Q56" s="31">
        <v>108.381545825412</v>
      </c>
      <c r="R56" s="135">
        <f t="shared" si="1"/>
        <v>2.2519067878149057E-2</v>
      </c>
      <c r="S56" s="135">
        <f t="shared" si="3"/>
        <v>4.1574675489860269E-2</v>
      </c>
      <c r="T56" s="135">
        <f t="shared" si="5"/>
        <v>8.7693029058021787E-2</v>
      </c>
    </row>
    <row r="57" spans="11:20" x14ac:dyDescent="0.3">
      <c r="K57" s="29">
        <v>37376</v>
      </c>
      <c r="L57" s="30">
        <v>108.564555531925</v>
      </c>
      <c r="M57" s="31">
        <v>101.310341255917</v>
      </c>
      <c r="N57" s="145">
        <f t="shared" si="0"/>
        <v>-9.6281469514015727E-3</v>
      </c>
      <c r="O57" s="145">
        <f t="shared" si="2"/>
        <v>-2.9278206924236549E-2</v>
      </c>
      <c r="P57" s="145">
        <f t="shared" si="4"/>
        <v>-2.8296773359060667E-2</v>
      </c>
      <c r="Q57" s="31">
        <v>109.588257282782</v>
      </c>
      <c r="R57" s="135">
        <f t="shared" si="1"/>
        <v>1.1133919969307682E-2</v>
      </c>
      <c r="S57" s="135">
        <f t="shared" si="3"/>
        <v>4.8956020702456193E-2</v>
      </c>
      <c r="T57" s="135">
        <f t="shared" si="5"/>
        <v>9.8950632936280369E-2</v>
      </c>
    </row>
    <row r="58" spans="11:20" x14ac:dyDescent="0.3">
      <c r="K58" s="29">
        <v>37407</v>
      </c>
      <c r="L58" s="30">
        <v>109.254979244213</v>
      </c>
      <c r="M58" s="31">
        <v>101.221677749148</v>
      </c>
      <c r="N58" s="145">
        <f t="shared" si="0"/>
        <v>-8.7516738834214625E-4</v>
      </c>
      <c r="O58" s="145">
        <f t="shared" si="2"/>
        <v>-2.0464242961906298E-2</v>
      </c>
      <c r="P58" s="145">
        <f t="shared" si="4"/>
        <v>-1.9802746945073335E-2</v>
      </c>
      <c r="Q58" s="31">
        <v>110.393419607372</v>
      </c>
      <c r="R58" s="135">
        <f t="shared" si="1"/>
        <v>7.34715876092773E-3</v>
      </c>
      <c r="S58" s="135">
        <f t="shared" si="3"/>
        <v>4.1499968072468585E-2</v>
      </c>
      <c r="T58" s="135">
        <f t="shared" si="5"/>
        <v>0.10150282217521167</v>
      </c>
    </row>
    <row r="59" spans="11:20" x14ac:dyDescent="0.3">
      <c r="K59" s="29">
        <v>37437</v>
      </c>
      <c r="L59" s="30">
        <v>109.69894657351</v>
      </c>
      <c r="M59" s="31">
        <v>101.70299341834</v>
      </c>
      <c r="N59" s="145">
        <f t="shared" si="0"/>
        <v>4.7550651193988269E-3</v>
      </c>
      <c r="O59" s="145">
        <f t="shared" si="2"/>
        <v>-5.789726856456956E-3</v>
      </c>
      <c r="P59" s="145">
        <f t="shared" si="4"/>
        <v>-1.8152231203707236E-2</v>
      </c>
      <c r="Q59" s="31">
        <v>110.886581030638</v>
      </c>
      <c r="R59" s="135">
        <f t="shared" si="1"/>
        <v>4.4673081513371127E-3</v>
      </c>
      <c r="S59" s="135">
        <f t="shared" si="3"/>
        <v>2.3113115670644335E-2</v>
      </c>
      <c r="T59" s="135">
        <f t="shared" si="5"/>
        <v>8.917741365285492E-2</v>
      </c>
    </row>
    <row r="60" spans="11:20" x14ac:dyDescent="0.3">
      <c r="K60" s="29">
        <v>37468</v>
      </c>
      <c r="L60" s="30">
        <v>110.641924845411</v>
      </c>
      <c r="M60" s="31">
        <v>102.45873498144</v>
      </c>
      <c r="N60" s="145">
        <f t="shared" si="0"/>
        <v>7.430868430699622E-3</v>
      </c>
      <c r="O60" s="145">
        <f t="shared" si="2"/>
        <v>1.133540477000361E-2</v>
      </c>
      <c r="P60" s="145">
        <f t="shared" si="4"/>
        <v>-3.2261587529400448E-2</v>
      </c>
      <c r="Q60" s="31">
        <v>111.81595502899999</v>
      </c>
      <c r="R60" s="135">
        <f t="shared" si="1"/>
        <v>8.3813026763375209E-3</v>
      </c>
      <c r="S60" s="135">
        <f t="shared" si="3"/>
        <v>2.0327887325278349E-2</v>
      </c>
      <c r="T60" s="135">
        <f t="shared" si="5"/>
        <v>7.8898951268065121E-2</v>
      </c>
    </row>
    <row r="61" spans="11:20" x14ac:dyDescent="0.3">
      <c r="K61" s="29">
        <v>37499</v>
      </c>
      <c r="L61" s="30">
        <v>111.768430445863</v>
      </c>
      <c r="M61" s="31">
        <v>105.17161572859</v>
      </c>
      <c r="N61" s="145">
        <f t="shared" si="0"/>
        <v>2.6477788815579384E-2</v>
      </c>
      <c r="O61" s="145">
        <f t="shared" si="2"/>
        <v>3.9022648777180979E-2</v>
      </c>
      <c r="P61" s="145">
        <f t="shared" si="4"/>
        <v>-2.6906274603028635E-2</v>
      </c>
      <c r="Q61" s="31">
        <v>112.690187069921</v>
      </c>
      <c r="R61" s="135">
        <f t="shared" si="1"/>
        <v>7.8184910256704487E-3</v>
      </c>
      <c r="S61" s="135">
        <f t="shared" si="3"/>
        <v>2.0805293202418529E-2</v>
      </c>
      <c r="T61" s="135">
        <f t="shared" si="5"/>
        <v>6.6970995316548709E-2</v>
      </c>
    </row>
    <row r="62" spans="11:20" x14ac:dyDescent="0.3">
      <c r="K62" s="29">
        <v>37529</v>
      </c>
      <c r="L62" s="30">
        <v>113.298401775147</v>
      </c>
      <c r="M62" s="31">
        <v>107.40403691858999</v>
      </c>
      <c r="N62" s="145">
        <f t="shared" si="0"/>
        <v>2.1226460909006706E-2</v>
      </c>
      <c r="O62" s="145">
        <f t="shared" si="2"/>
        <v>5.6055808276946228E-2</v>
      </c>
      <c r="P62" s="145">
        <f t="shared" si="4"/>
        <v>-6.2530920816399327E-3</v>
      </c>
      <c r="Q62" s="31">
        <v>114.031363528532</v>
      </c>
      <c r="R62" s="135">
        <f t="shared" si="1"/>
        <v>1.1901448506593137E-2</v>
      </c>
      <c r="S62" s="135">
        <f t="shared" si="3"/>
        <v>2.8360352250603738E-2</v>
      </c>
      <c r="T62" s="135">
        <f t="shared" si="5"/>
        <v>6.8443418992088834E-2</v>
      </c>
    </row>
    <row r="63" spans="11:20" x14ac:dyDescent="0.3">
      <c r="K63" s="29">
        <v>37560</v>
      </c>
      <c r="L63" s="30">
        <v>115.089963309566</v>
      </c>
      <c r="M63" s="31">
        <v>110.276604860102</v>
      </c>
      <c r="N63" s="145">
        <f t="shared" si="0"/>
        <v>2.6745437359019908E-2</v>
      </c>
      <c r="O63" s="145">
        <f t="shared" si="2"/>
        <v>7.6302619587077292E-2</v>
      </c>
      <c r="P63" s="145">
        <f t="shared" si="4"/>
        <v>5.1883652411942371E-2</v>
      </c>
      <c r="Q63" s="31">
        <v>115.758812025674</v>
      </c>
      <c r="R63" s="135">
        <f t="shared" si="1"/>
        <v>1.5148889250190978E-2</v>
      </c>
      <c r="S63" s="135">
        <f t="shared" si="3"/>
        <v>3.5262024955664106E-2</v>
      </c>
      <c r="T63" s="135">
        <f t="shared" si="5"/>
        <v>8.709675673957995E-2</v>
      </c>
    </row>
    <row r="64" spans="11:20" x14ac:dyDescent="0.3">
      <c r="K64" s="29">
        <v>37590</v>
      </c>
      <c r="L64" s="30">
        <v>116.843087469279</v>
      </c>
      <c r="M64" s="31">
        <v>110.364438029517</v>
      </c>
      <c r="N64" s="145">
        <f t="shared" si="0"/>
        <v>7.964805366145189E-4</v>
      </c>
      <c r="O64" s="145">
        <f t="shared" si="2"/>
        <v>4.9374750639258114E-2</v>
      </c>
      <c r="P64" s="145">
        <f t="shared" si="4"/>
        <v>6.6794340131104635E-2</v>
      </c>
      <c r="Q64" s="31">
        <v>117.87382373621099</v>
      </c>
      <c r="R64" s="135">
        <f t="shared" si="1"/>
        <v>1.8270848443640686E-2</v>
      </c>
      <c r="S64" s="135">
        <f t="shared" si="3"/>
        <v>4.5999006666602726E-2</v>
      </c>
      <c r="T64" s="135">
        <f t="shared" si="5"/>
        <v>0.11803905716892493</v>
      </c>
    </row>
    <row r="65" spans="11:20" x14ac:dyDescent="0.3">
      <c r="K65" s="29">
        <v>37621</v>
      </c>
      <c r="L65" s="30">
        <v>117.80597235098899</v>
      </c>
      <c r="M65" s="31">
        <v>109.860948456095</v>
      </c>
      <c r="N65" s="145">
        <f t="shared" si="0"/>
        <v>-4.5620634908442037E-3</v>
      </c>
      <c r="O65" s="145">
        <f t="shared" si="2"/>
        <v>2.287541146490879E-2</v>
      </c>
      <c r="P65" s="145">
        <f t="shared" si="4"/>
        <v>6.7171373581876859E-2</v>
      </c>
      <c r="Q65" s="31">
        <v>119.25939330516201</v>
      </c>
      <c r="R65" s="135">
        <f t="shared" si="1"/>
        <v>1.1754684161699558E-2</v>
      </c>
      <c r="S65" s="135">
        <f t="shared" si="3"/>
        <v>4.5847296873915644E-2</v>
      </c>
      <c r="T65" s="135">
        <f t="shared" si="5"/>
        <v>0.1461136020429108</v>
      </c>
    </row>
    <row r="66" spans="11:20" x14ac:dyDescent="0.3">
      <c r="K66" s="29">
        <v>37652</v>
      </c>
      <c r="L66" s="30">
        <v>117.62940184956599</v>
      </c>
      <c r="M66" s="31">
        <v>108.357151529451</v>
      </c>
      <c r="N66" s="145">
        <f t="shared" si="0"/>
        <v>-1.3688184452958496E-2</v>
      </c>
      <c r="O66" s="145">
        <f t="shared" si="2"/>
        <v>-1.7405807270599483E-2</v>
      </c>
      <c r="P66" s="145">
        <f t="shared" si="4"/>
        <v>3.8241971365461369E-2</v>
      </c>
      <c r="Q66" s="31">
        <v>119.32593648960599</v>
      </c>
      <c r="R66" s="135">
        <f t="shared" si="1"/>
        <v>5.5797017408698579E-4</v>
      </c>
      <c r="S66" s="135">
        <f t="shared" si="3"/>
        <v>3.0815144018071283E-2</v>
      </c>
      <c r="T66" s="135">
        <f t="shared" si="5"/>
        <v>0.14216306208563889</v>
      </c>
    </row>
    <row r="67" spans="11:20" x14ac:dyDescent="0.3">
      <c r="K67" s="29">
        <v>37680</v>
      </c>
      <c r="L67" s="30">
        <v>117.48576407805901</v>
      </c>
      <c r="M67" s="31">
        <v>108.917722921544</v>
      </c>
      <c r="N67" s="145">
        <f t="shared" si="0"/>
        <v>5.1733677397438615E-3</v>
      </c>
      <c r="O67" s="145">
        <f t="shared" si="2"/>
        <v>-1.3108526023446809E-2</v>
      </c>
      <c r="P67" s="145">
        <f t="shared" si="4"/>
        <v>5.40114187913463E-2</v>
      </c>
      <c r="Q67" s="31">
        <v>119.018642497366</v>
      </c>
      <c r="R67" s="135">
        <f t="shared" si="1"/>
        <v>-2.5752489465419304E-3</v>
      </c>
      <c r="S67" s="135">
        <f t="shared" si="3"/>
        <v>9.7122391118573681E-3</v>
      </c>
      <c r="T67" s="135">
        <f t="shared" si="5"/>
        <v>0.12287410610077187</v>
      </c>
    </row>
    <row r="68" spans="11:20" x14ac:dyDescent="0.3">
      <c r="K68" s="29">
        <v>37711</v>
      </c>
      <c r="L68" s="30">
        <v>118.48307690908101</v>
      </c>
      <c r="M68" s="31">
        <v>111.195282238167</v>
      </c>
      <c r="N68" s="145">
        <f t="shared" si="0"/>
        <v>2.0910823835929682E-2</v>
      </c>
      <c r="O68" s="145">
        <f t="shared" si="2"/>
        <v>1.214566049923782E-2</v>
      </c>
      <c r="P68" s="145">
        <f t="shared" si="4"/>
        <v>8.7003324194641962E-2</v>
      </c>
      <c r="Q68" s="31">
        <v>119.63428177955301</v>
      </c>
      <c r="R68" s="135">
        <f t="shared" si="1"/>
        <v>5.1726290039026956E-3</v>
      </c>
      <c r="S68" s="135">
        <f t="shared" si="3"/>
        <v>3.1434712520441721E-3</v>
      </c>
      <c r="T68" s="135">
        <f t="shared" si="5"/>
        <v>0.10382520260661021</v>
      </c>
    </row>
    <row r="69" spans="11:20" x14ac:dyDescent="0.3">
      <c r="K69" s="29">
        <v>37741</v>
      </c>
      <c r="L69" s="30">
        <v>120.268062255015</v>
      </c>
      <c r="M69" s="31">
        <v>113.65592031659</v>
      </c>
      <c r="N69" s="145">
        <f t="shared" si="0"/>
        <v>2.2128979115792147E-2</v>
      </c>
      <c r="O69" s="145">
        <f t="shared" si="2"/>
        <v>4.8900960502813007E-2</v>
      </c>
      <c r="P69" s="145">
        <f t="shared" si="4"/>
        <v>0.12185902157300221</v>
      </c>
      <c r="Q69" s="31">
        <v>121.209955517819</v>
      </c>
      <c r="R69" s="135">
        <f t="shared" si="1"/>
        <v>1.3170754359268289E-2</v>
      </c>
      <c r="S69" s="135">
        <f t="shared" si="3"/>
        <v>1.5788847618867008E-2</v>
      </c>
      <c r="T69" s="135">
        <f t="shared" si="5"/>
        <v>0.10604875488665111</v>
      </c>
    </row>
    <row r="70" spans="11:20" x14ac:dyDescent="0.3">
      <c r="K70" s="29">
        <v>37772</v>
      </c>
      <c r="L70" s="30">
        <v>121.80547819727001</v>
      </c>
      <c r="M70" s="31">
        <v>114.934747898461</v>
      </c>
      <c r="N70" s="145">
        <f t="shared" si="0"/>
        <v>1.1251746308584831E-2</v>
      </c>
      <c r="O70" s="145">
        <f t="shared" si="2"/>
        <v>5.5243763967147919E-2</v>
      </c>
      <c r="P70" s="145">
        <f t="shared" si="4"/>
        <v>0.13547562591579765</v>
      </c>
      <c r="Q70" s="31">
        <v>122.77430097027199</v>
      </c>
      <c r="R70" s="135">
        <f t="shared" si="1"/>
        <v>1.2906080575394885E-2</v>
      </c>
      <c r="S70" s="135">
        <f t="shared" si="3"/>
        <v>3.155521180632781E-2</v>
      </c>
      <c r="T70" s="135">
        <f t="shared" si="5"/>
        <v>0.11215234936044327</v>
      </c>
    </row>
    <row r="71" spans="11:20" x14ac:dyDescent="0.3">
      <c r="K71" s="29">
        <v>37802</v>
      </c>
      <c r="L71" s="30">
        <v>122.599446884755</v>
      </c>
      <c r="M71" s="31">
        <v>114.267870418976</v>
      </c>
      <c r="N71" s="145">
        <f t="shared" si="0"/>
        <v>-5.8022268433054469E-3</v>
      </c>
      <c r="O71" s="145">
        <f t="shared" si="2"/>
        <v>2.7632361004560346E-2</v>
      </c>
      <c r="P71" s="145">
        <f t="shared" si="4"/>
        <v>0.12354481002296813</v>
      </c>
      <c r="Q71" s="31">
        <v>123.906527339243</v>
      </c>
      <c r="R71" s="135">
        <f t="shared" si="1"/>
        <v>9.2220143794192744E-3</v>
      </c>
      <c r="S71" s="135">
        <f t="shared" si="3"/>
        <v>3.5710880661801836E-2</v>
      </c>
      <c r="T71" s="135">
        <f t="shared" si="5"/>
        <v>0.1174167891875717</v>
      </c>
    </row>
    <row r="72" spans="11:20" x14ac:dyDescent="0.3">
      <c r="K72" s="29">
        <v>37833</v>
      </c>
      <c r="L72" s="30">
        <v>123.54457208364001</v>
      </c>
      <c r="M72" s="31">
        <v>113.398221843746</v>
      </c>
      <c r="N72" s="145">
        <f t="shared" ref="N72:N135" si="6">M72/M71-1</f>
        <v>-7.6106133074970161E-3</v>
      </c>
      <c r="O72" s="145">
        <f t="shared" si="2"/>
        <v>-2.2673563517516815E-3</v>
      </c>
      <c r="P72" s="145">
        <f t="shared" si="4"/>
        <v>0.10676968502771045</v>
      </c>
      <c r="Q72" s="31">
        <v>125.306875640871</v>
      </c>
      <c r="R72" s="135">
        <f t="shared" ref="R72:R135" si="7">Q72/Q71-1</f>
        <v>1.1301650782238326E-2</v>
      </c>
      <c r="S72" s="135">
        <f t="shared" si="3"/>
        <v>3.3800194922517957E-2</v>
      </c>
      <c r="T72" s="135">
        <f t="shared" si="5"/>
        <v>0.12065291226437291</v>
      </c>
    </row>
    <row r="73" spans="11:20" x14ac:dyDescent="0.3">
      <c r="K73" s="29">
        <v>37864</v>
      </c>
      <c r="L73" s="30">
        <v>124.85205594771</v>
      </c>
      <c r="M73" s="31">
        <v>112.808910794074</v>
      </c>
      <c r="N73" s="145">
        <f t="shared" si="6"/>
        <v>-5.1968279580612009E-3</v>
      </c>
      <c r="O73" s="145">
        <f t="shared" si="2"/>
        <v>-1.8496034865496669E-2</v>
      </c>
      <c r="P73" s="145">
        <f t="shared" si="4"/>
        <v>7.2617454933782799E-2</v>
      </c>
      <c r="Q73" s="31">
        <v>127.050161213892</v>
      </c>
      <c r="R73" s="135">
        <f t="shared" si="7"/>
        <v>1.3912130233118658E-2</v>
      </c>
      <c r="S73" s="135">
        <f t="shared" si="3"/>
        <v>3.4826997261058201E-2</v>
      </c>
      <c r="T73" s="135">
        <f t="shared" si="5"/>
        <v>0.12742878965194238</v>
      </c>
    </row>
    <row r="74" spans="11:20" x14ac:dyDescent="0.3">
      <c r="K74" s="29">
        <v>37894</v>
      </c>
      <c r="L74" s="30">
        <v>126.577246230873</v>
      </c>
      <c r="M74" s="31">
        <v>113.62765227886599</v>
      </c>
      <c r="N74" s="145">
        <f t="shared" si="6"/>
        <v>7.2577731584215766E-3</v>
      </c>
      <c r="O74" s="145">
        <f t="shared" ref="O74:O137" si="8">M74/M71-1</f>
        <v>-5.6027835100328494E-3</v>
      </c>
      <c r="P74" s="145">
        <f t="shared" si="4"/>
        <v>5.7945823442310473E-2</v>
      </c>
      <c r="Q74" s="31">
        <v>128.99221340136199</v>
      </c>
      <c r="R74" s="135">
        <f t="shared" si="7"/>
        <v>1.5285712107051319E-2</v>
      </c>
      <c r="S74" s="135">
        <f t="shared" ref="S74:S137" si="9">Q74/Q71-1</f>
        <v>4.1044537130759284E-2</v>
      </c>
      <c r="T74" s="135">
        <f t="shared" si="5"/>
        <v>0.13119942978746035</v>
      </c>
    </row>
    <row r="75" spans="11:20" x14ac:dyDescent="0.3">
      <c r="K75" s="29">
        <v>37925</v>
      </c>
      <c r="L75" s="30">
        <v>127.637218863024</v>
      </c>
      <c r="M75" s="31">
        <v>115.058923302674</v>
      </c>
      <c r="N75" s="145">
        <f t="shared" si="6"/>
        <v>1.2596150629737402E-2</v>
      </c>
      <c r="O75" s="145">
        <f t="shared" si="8"/>
        <v>1.4644863313785672E-2</v>
      </c>
      <c r="P75" s="145">
        <f t="shared" si="4"/>
        <v>4.3366573069953507E-2</v>
      </c>
      <c r="Q75" s="31">
        <v>129.986848881257</v>
      </c>
      <c r="R75" s="135">
        <f t="shared" si="7"/>
        <v>7.7108179917819708E-3</v>
      </c>
      <c r="S75" s="135">
        <f t="shared" si="9"/>
        <v>3.7348096155543686E-2</v>
      </c>
      <c r="T75" s="135">
        <f t="shared" si="5"/>
        <v>0.12291104760497529</v>
      </c>
    </row>
    <row r="76" spans="11:20" x14ac:dyDescent="0.3">
      <c r="K76" s="29">
        <v>37955</v>
      </c>
      <c r="L76" s="30">
        <v>127.984568071773</v>
      </c>
      <c r="M76" s="31">
        <v>116.40794738574201</v>
      </c>
      <c r="N76" s="145">
        <f t="shared" si="6"/>
        <v>1.1724636771710983E-2</v>
      </c>
      <c r="O76" s="145">
        <f t="shared" si="8"/>
        <v>3.1903832475058902E-2</v>
      </c>
      <c r="P76" s="145">
        <f t="shared" si="4"/>
        <v>5.4759571689285025E-2</v>
      </c>
      <c r="Q76" s="31">
        <v>130.219171692776</v>
      </c>
      <c r="R76" s="135">
        <f t="shared" si="7"/>
        <v>1.7872793557078825E-3</v>
      </c>
      <c r="S76" s="135">
        <f t="shared" si="9"/>
        <v>2.4942986680267953E-2</v>
      </c>
      <c r="T76" s="135">
        <f t="shared" si="5"/>
        <v>0.10473358346457462</v>
      </c>
    </row>
    <row r="77" spans="11:20" x14ac:dyDescent="0.3">
      <c r="K77" s="29">
        <v>37986</v>
      </c>
      <c r="L77" s="30">
        <v>128.46101241851301</v>
      </c>
      <c r="M77" s="31">
        <v>116.972061079285</v>
      </c>
      <c r="N77" s="145">
        <f t="shared" si="6"/>
        <v>4.8460067049691524E-3</v>
      </c>
      <c r="O77" s="145">
        <f t="shared" si="8"/>
        <v>2.9433053780000051E-2</v>
      </c>
      <c r="P77" s="145">
        <f t="shared" si="4"/>
        <v>6.472830175894484E-2</v>
      </c>
      <c r="Q77" s="31">
        <v>130.77457161989</v>
      </c>
      <c r="R77" s="135">
        <f t="shared" si="7"/>
        <v>4.2651164179137169E-3</v>
      </c>
      <c r="S77" s="135">
        <f t="shared" si="9"/>
        <v>1.3817564421366724E-2</v>
      </c>
      <c r="T77" s="135">
        <f t="shared" si="5"/>
        <v>9.6555734484266909E-2</v>
      </c>
    </row>
    <row r="78" spans="11:20" x14ac:dyDescent="0.3">
      <c r="K78" s="29">
        <v>38017</v>
      </c>
      <c r="L78" s="30">
        <v>129.615496865794</v>
      </c>
      <c r="M78" s="31">
        <v>117.47063264137201</v>
      </c>
      <c r="N78" s="145">
        <f t="shared" si="6"/>
        <v>4.2623132181032197E-3</v>
      </c>
      <c r="O78" s="145">
        <f t="shared" si="8"/>
        <v>2.0960645810614409E-2</v>
      </c>
      <c r="P78" s="145">
        <f t="shared" si="4"/>
        <v>8.4105949476200426E-2</v>
      </c>
      <c r="Q78" s="31">
        <v>132.049443984227</v>
      </c>
      <c r="R78" s="135">
        <f t="shared" si="7"/>
        <v>9.7486258111596502E-3</v>
      </c>
      <c r="S78" s="135">
        <f t="shared" si="9"/>
        <v>1.5867721394294154E-2</v>
      </c>
      <c r="T78" s="135">
        <f t="shared" si="5"/>
        <v>0.10662818050231104</v>
      </c>
    </row>
    <row r="79" spans="11:20" x14ac:dyDescent="0.3">
      <c r="K79" s="29">
        <v>38046</v>
      </c>
      <c r="L79" s="30">
        <v>132.14197507363201</v>
      </c>
      <c r="M79" s="31">
        <v>119.568981207614</v>
      </c>
      <c r="N79" s="145">
        <f t="shared" si="6"/>
        <v>1.7862750196026234E-2</v>
      </c>
      <c r="O79" s="145">
        <f t="shared" si="8"/>
        <v>2.7154793919673237E-2</v>
      </c>
      <c r="P79" s="145">
        <f t="shared" si="4"/>
        <v>9.7791782644431224E-2</v>
      </c>
      <c r="Q79" s="31">
        <v>134.57621661371201</v>
      </c>
      <c r="R79" s="135">
        <f t="shared" si="7"/>
        <v>1.9135049366711732E-2</v>
      </c>
      <c r="S79" s="135">
        <f t="shared" si="9"/>
        <v>3.3459319885826844E-2</v>
      </c>
      <c r="T79" s="135">
        <f t="shared" si="5"/>
        <v>0.13071543911022432</v>
      </c>
    </row>
    <row r="80" spans="11:20" x14ac:dyDescent="0.3">
      <c r="K80" s="29">
        <v>38077</v>
      </c>
      <c r="L80" s="30">
        <v>134.72858543855099</v>
      </c>
      <c r="M80" s="31">
        <v>121.954008161082</v>
      </c>
      <c r="N80" s="145">
        <f t="shared" si="6"/>
        <v>1.9946870244940351E-2</v>
      </c>
      <c r="O80" s="145">
        <f t="shared" si="8"/>
        <v>4.2590914752029363E-2</v>
      </c>
      <c r="P80" s="145">
        <f t="shared" si="4"/>
        <v>9.6755237329863464E-2</v>
      </c>
      <c r="Q80" s="31">
        <v>137.13290506919901</v>
      </c>
      <c r="R80" s="135">
        <f t="shared" si="7"/>
        <v>1.8998070534452127E-2</v>
      </c>
      <c r="S80" s="135">
        <f t="shared" si="9"/>
        <v>4.862056415516447E-2</v>
      </c>
      <c r="T80" s="135">
        <f t="shared" si="5"/>
        <v>0.14626763356919947</v>
      </c>
    </row>
    <row r="81" spans="11:20" x14ac:dyDescent="0.3">
      <c r="K81" s="29">
        <v>38107</v>
      </c>
      <c r="L81" s="30">
        <v>137.32949773238701</v>
      </c>
      <c r="M81" s="31">
        <v>123.982246583361</v>
      </c>
      <c r="N81" s="145">
        <f t="shared" si="6"/>
        <v>1.66311747589305E-2</v>
      </c>
      <c r="O81" s="145">
        <f t="shared" si="8"/>
        <v>5.5431845352092557E-2</v>
      </c>
      <c r="P81" s="145">
        <f t="shared" si="4"/>
        <v>9.0856034934272634E-2</v>
      </c>
      <c r="Q81" s="31">
        <v>139.80038812414099</v>
      </c>
      <c r="R81" s="135">
        <f t="shared" si="7"/>
        <v>1.9451808838994111E-2</v>
      </c>
      <c r="S81" s="135">
        <f t="shared" si="9"/>
        <v>5.8697287213415494E-2</v>
      </c>
      <c r="T81" s="135">
        <f t="shared" si="5"/>
        <v>0.15337380932863254</v>
      </c>
    </row>
    <row r="82" spans="11:20" x14ac:dyDescent="0.3">
      <c r="K82" s="29">
        <v>38138</v>
      </c>
      <c r="L82" s="30">
        <v>138.788770022363</v>
      </c>
      <c r="M82" s="31">
        <v>124.257894601727</v>
      </c>
      <c r="N82" s="145">
        <f t="shared" si="6"/>
        <v>2.223286203969943E-3</v>
      </c>
      <c r="O82" s="145">
        <f t="shared" si="8"/>
        <v>3.9215132108313178E-2</v>
      </c>
      <c r="P82" s="145">
        <f t="shared" si="4"/>
        <v>8.1116867385505831E-2</v>
      </c>
      <c r="Q82" s="31">
        <v>141.56858537990999</v>
      </c>
      <c r="R82" s="135">
        <f t="shared" si="7"/>
        <v>1.2648013925389501E-2</v>
      </c>
      <c r="S82" s="135">
        <f t="shared" si="9"/>
        <v>5.1958428778458687E-2</v>
      </c>
      <c r="T82" s="135">
        <f t="shared" si="5"/>
        <v>0.15307995452719991</v>
      </c>
    </row>
    <row r="83" spans="11:20" x14ac:dyDescent="0.3">
      <c r="K83" s="29">
        <v>38168</v>
      </c>
      <c r="L83" s="30">
        <v>140.89420664248499</v>
      </c>
      <c r="M83" s="31">
        <v>125.173026456312</v>
      </c>
      <c r="N83" s="145">
        <f t="shared" si="6"/>
        <v>7.3647783709693826E-3</v>
      </c>
      <c r="O83" s="145">
        <f t="shared" si="8"/>
        <v>2.6395346440587497E-2</v>
      </c>
      <c r="P83" s="145">
        <f t="shared" ref="P83:P146" si="10">M83/M71-1</f>
        <v>9.543501596162618E-2</v>
      </c>
      <c r="Q83" s="31">
        <v>143.936954496054</v>
      </c>
      <c r="R83" s="135">
        <f t="shared" si="7"/>
        <v>1.6729482107830096E-2</v>
      </c>
      <c r="S83" s="135">
        <f t="shared" si="9"/>
        <v>4.9616460931981132E-2</v>
      </c>
      <c r="T83" s="135">
        <f t="shared" ref="T83:T146" si="11">Q83/Q71-1</f>
        <v>0.16165756225230821</v>
      </c>
    </row>
    <row r="84" spans="11:20" x14ac:dyDescent="0.3">
      <c r="K84" s="29">
        <v>38199</v>
      </c>
      <c r="L84" s="30">
        <v>142.845838319309</v>
      </c>
      <c r="M84" s="31">
        <v>125.911617817066</v>
      </c>
      <c r="N84" s="145">
        <f t="shared" si="6"/>
        <v>5.9005632576263345E-3</v>
      </c>
      <c r="O84" s="145">
        <f t="shared" si="8"/>
        <v>1.5561673440138479E-2</v>
      </c>
      <c r="P84" s="145">
        <f t="shared" si="10"/>
        <v>0.11034913748967323</v>
      </c>
      <c r="Q84" s="31">
        <v>146.14815347460399</v>
      </c>
      <c r="R84" s="135">
        <f t="shared" si="7"/>
        <v>1.5362274311637059E-2</v>
      </c>
      <c r="S84" s="135">
        <f t="shared" si="9"/>
        <v>4.5405920796344645E-2</v>
      </c>
      <c r="T84" s="135">
        <f t="shared" si="11"/>
        <v>0.16632190154883442</v>
      </c>
    </row>
    <row r="85" spans="11:20" x14ac:dyDescent="0.3">
      <c r="K85" s="29">
        <v>38230</v>
      </c>
      <c r="L85" s="30">
        <v>145.157226478296</v>
      </c>
      <c r="M85" s="31">
        <v>128.097070681887</v>
      </c>
      <c r="N85" s="145">
        <f t="shared" si="6"/>
        <v>1.7357039030315713E-2</v>
      </c>
      <c r="O85" s="145">
        <f t="shared" si="8"/>
        <v>3.0896838325366494E-2</v>
      </c>
      <c r="P85" s="145">
        <f t="shared" si="10"/>
        <v>0.13552262653896774</v>
      </c>
      <c r="Q85" s="31">
        <v>148.50411042345601</v>
      </c>
      <c r="R85" s="135">
        <f t="shared" si="7"/>
        <v>1.6120333325055691E-2</v>
      </c>
      <c r="S85" s="135">
        <f t="shared" si="9"/>
        <v>4.8990565420527599E-2</v>
      </c>
      <c r="T85" s="135">
        <f t="shared" si="11"/>
        <v>0.16886203846247616</v>
      </c>
    </row>
    <row r="86" spans="11:20" x14ac:dyDescent="0.3">
      <c r="K86" s="29">
        <v>38260</v>
      </c>
      <c r="L86" s="30">
        <v>146.08273896784101</v>
      </c>
      <c r="M86" s="31">
        <v>129.82867114640101</v>
      </c>
      <c r="N86" s="145">
        <f t="shared" si="6"/>
        <v>1.3517877148137236E-2</v>
      </c>
      <c r="O86" s="145">
        <f t="shared" si="8"/>
        <v>3.7193673604384081E-2</v>
      </c>
      <c r="P86" s="145">
        <f t="shared" si="10"/>
        <v>0.14257989620144862</v>
      </c>
      <c r="Q86" s="31">
        <v>149.29983116539901</v>
      </c>
      <c r="R86" s="135">
        <f t="shared" si="7"/>
        <v>5.3582405205756523E-3</v>
      </c>
      <c r="S86" s="135">
        <f t="shared" si="9"/>
        <v>3.7258511465115385E-2</v>
      </c>
      <c r="T86" s="135">
        <f t="shared" si="11"/>
        <v>0.15743289636289459</v>
      </c>
    </row>
    <row r="87" spans="11:20" x14ac:dyDescent="0.3">
      <c r="K87" s="29">
        <v>38291</v>
      </c>
      <c r="L87" s="30">
        <v>145.72621523727301</v>
      </c>
      <c r="M87" s="31">
        <v>131.64873253762099</v>
      </c>
      <c r="N87" s="145">
        <f t="shared" si="6"/>
        <v>1.4018948011626842E-2</v>
      </c>
      <c r="O87" s="145">
        <f t="shared" si="8"/>
        <v>4.5564617626391746E-2</v>
      </c>
      <c r="P87" s="145">
        <f t="shared" si="10"/>
        <v>0.1441853335556238</v>
      </c>
      <c r="Q87" s="31">
        <v>148.62989687368301</v>
      </c>
      <c r="R87" s="135">
        <f t="shared" si="7"/>
        <v>-4.4871738064715672E-3</v>
      </c>
      <c r="S87" s="135">
        <f t="shared" si="9"/>
        <v>1.6981010981505618E-2</v>
      </c>
      <c r="T87" s="135">
        <f t="shared" si="11"/>
        <v>0.14342257045908102</v>
      </c>
    </row>
    <row r="88" spans="11:20" x14ac:dyDescent="0.3">
      <c r="K88" s="29">
        <v>38321</v>
      </c>
      <c r="L88" s="30">
        <v>145.43552084696901</v>
      </c>
      <c r="M88" s="31">
        <v>131.56395075608401</v>
      </c>
      <c r="N88" s="145">
        <f t="shared" si="6"/>
        <v>-6.4399998315778362E-4</v>
      </c>
      <c r="O88" s="145">
        <f t="shared" si="8"/>
        <v>2.7064475836505064E-2</v>
      </c>
      <c r="P88" s="145">
        <f t="shared" si="10"/>
        <v>0.13019732510289383</v>
      </c>
      <c r="Q88" s="31">
        <v>148.38379216823</v>
      </c>
      <c r="R88" s="135">
        <f t="shared" si="7"/>
        <v>-1.6558223522294968E-3</v>
      </c>
      <c r="S88" s="135">
        <f t="shared" si="9"/>
        <v>-8.1020151484645364E-4</v>
      </c>
      <c r="T88" s="135">
        <f t="shared" si="11"/>
        <v>0.13949267407651389</v>
      </c>
    </row>
    <row r="89" spans="11:20" x14ac:dyDescent="0.3">
      <c r="K89" s="29">
        <v>38352</v>
      </c>
      <c r="L89" s="30">
        <v>146.69098493787001</v>
      </c>
      <c r="M89" s="31">
        <v>132.05866447175299</v>
      </c>
      <c r="N89" s="145">
        <f t="shared" si="6"/>
        <v>3.7602528110922684E-3</v>
      </c>
      <c r="O89" s="145">
        <f t="shared" si="8"/>
        <v>1.7176431874877052E-2</v>
      </c>
      <c r="P89" s="145">
        <f t="shared" si="10"/>
        <v>0.12897612689103699</v>
      </c>
      <c r="Q89" s="31">
        <v>149.88377609342399</v>
      </c>
      <c r="R89" s="135">
        <f t="shared" si="7"/>
        <v>1.010881244693751E-2</v>
      </c>
      <c r="S89" s="135">
        <f t="shared" si="9"/>
        <v>3.911222962992289E-3</v>
      </c>
      <c r="T89" s="135">
        <f t="shared" si="11"/>
        <v>0.14612324274383326</v>
      </c>
    </row>
    <row r="90" spans="11:20" x14ac:dyDescent="0.3">
      <c r="K90" s="29">
        <v>38383</v>
      </c>
      <c r="L90" s="30">
        <v>149.92682099743499</v>
      </c>
      <c r="M90" s="31">
        <v>131.815208673179</v>
      </c>
      <c r="N90" s="145">
        <f t="shared" si="6"/>
        <v>-1.8435427887131262E-3</v>
      </c>
      <c r="O90" s="145">
        <f t="shared" si="8"/>
        <v>1.2645479553738959E-3</v>
      </c>
      <c r="P90" s="145">
        <f t="shared" si="10"/>
        <v>0.1221120182062847</v>
      </c>
      <c r="Q90" s="31">
        <v>153.72967763553299</v>
      </c>
      <c r="R90" s="135">
        <f t="shared" si="7"/>
        <v>2.5659225049893486E-2</v>
      </c>
      <c r="S90" s="135">
        <f t="shared" si="9"/>
        <v>3.4311944427870777E-2</v>
      </c>
      <c r="T90" s="135">
        <f t="shared" si="11"/>
        <v>0.16418269549015019</v>
      </c>
    </row>
    <row r="91" spans="11:20" x14ac:dyDescent="0.3">
      <c r="K91" s="29">
        <v>38411</v>
      </c>
      <c r="L91" s="30">
        <v>153.72924497460301</v>
      </c>
      <c r="M91" s="31">
        <v>134.49807894244501</v>
      </c>
      <c r="N91" s="145">
        <f t="shared" si="6"/>
        <v>2.0353268005044001E-2</v>
      </c>
      <c r="O91" s="145">
        <f t="shared" si="8"/>
        <v>2.2301916060583959E-2</v>
      </c>
      <c r="P91" s="145">
        <f t="shared" si="10"/>
        <v>0.12485761427463204</v>
      </c>
      <c r="Q91" s="31">
        <v>157.658345466599</v>
      </c>
      <c r="R91" s="135">
        <f t="shared" si="7"/>
        <v>2.5555688995720249E-2</v>
      </c>
      <c r="S91" s="135">
        <f t="shared" si="9"/>
        <v>6.2503816372707188E-2</v>
      </c>
      <c r="T91" s="135">
        <f t="shared" si="11"/>
        <v>0.17151714793069273</v>
      </c>
    </row>
    <row r="92" spans="11:20" x14ac:dyDescent="0.3">
      <c r="K92" s="29">
        <v>38442</v>
      </c>
      <c r="L92" s="30">
        <v>157.09142075988399</v>
      </c>
      <c r="M92" s="31">
        <v>136.045459174375</v>
      </c>
      <c r="N92" s="145">
        <f t="shared" si="6"/>
        <v>1.1504850062521443E-2</v>
      </c>
      <c r="O92" s="145">
        <f t="shared" si="8"/>
        <v>3.0189573085337207E-2</v>
      </c>
      <c r="P92" s="145">
        <f t="shared" si="10"/>
        <v>0.11554725609904026</v>
      </c>
      <c r="Q92" s="31">
        <v>161.42194785553301</v>
      </c>
      <c r="R92" s="135">
        <f t="shared" si="7"/>
        <v>2.3871888150261977E-2</v>
      </c>
      <c r="S92" s="135">
        <f t="shared" si="9"/>
        <v>7.6980791803091142E-2</v>
      </c>
      <c r="T92" s="135">
        <f t="shared" si="11"/>
        <v>0.17712045678662913</v>
      </c>
    </row>
    <row r="93" spans="11:20" x14ac:dyDescent="0.3">
      <c r="K93" s="29">
        <v>38472</v>
      </c>
      <c r="L93" s="30">
        <v>159.20591985565699</v>
      </c>
      <c r="M93" s="31">
        <v>138.101136330895</v>
      </c>
      <c r="N93" s="145">
        <f t="shared" si="6"/>
        <v>1.5110222487361158E-2</v>
      </c>
      <c r="O93" s="145">
        <f t="shared" si="8"/>
        <v>4.768742333292697E-2</v>
      </c>
      <c r="P93" s="145">
        <f t="shared" si="10"/>
        <v>0.11387831836101614</v>
      </c>
      <c r="Q93" s="31">
        <v>163.716856894215</v>
      </c>
      <c r="R93" s="135">
        <f t="shared" si="7"/>
        <v>1.421683401278151E-2</v>
      </c>
      <c r="S93" s="135">
        <f t="shared" si="9"/>
        <v>6.4965850526011781E-2</v>
      </c>
      <c r="T93" s="135">
        <f t="shared" si="11"/>
        <v>0.17107583956660033</v>
      </c>
    </row>
    <row r="94" spans="11:20" x14ac:dyDescent="0.3">
      <c r="K94" s="29">
        <v>38503</v>
      </c>
      <c r="L94" s="30">
        <v>160.84995406546599</v>
      </c>
      <c r="M94" s="31">
        <v>139.26525846120001</v>
      </c>
      <c r="N94" s="145">
        <f t="shared" si="6"/>
        <v>8.4294898741146262E-3</v>
      </c>
      <c r="O94" s="145">
        <f t="shared" si="8"/>
        <v>3.544422014231885E-2</v>
      </c>
      <c r="P94" s="145">
        <f t="shared" si="10"/>
        <v>0.12077593868441761</v>
      </c>
      <c r="Q94" s="31">
        <v>165.75175475064199</v>
      </c>
      <c r="R94" s="135">
        <f t="shared" si="7"/>
        <v>1.2429372851580078E-2</v>
      </c>
      <c r="S94" s="135">
        <f t="shared" si="9"/>
        <v>5.1335114928994674E-2</v>
      </c>
      <c r="T94" s="135">
        <f t="shared" si="11"/>
        <v>0.17082299230323339</v>
      </c>
    </row>
    <row r="95" spans="11:20" x14ac:dyDescent="0.3">
      <c r="K95" s="29">
        <v>38533</v>
      </c>
      <c r="L95" s="30">
        <v>162.30339284274501</v>
      </c>
      <c r="M95" s="31">
        <v>140.766439773851</v>
      </c>
      <c r="N95" s="145">
        <f t="shared" si="6"/>
        <v>1.0779295060650229E-2</v>
      </c>
      <c r="O95" s="145">
        <f t="shared" si="8"/>
        <v>3.4701493369396097E-2</v>
      </c>
      <c r="P95" s="145">
        <f t="shared" si="10"/>
        <v>0.12457486855589783</v>
      </c>
      <c r="Q95" s="31">
        <v>167.40326153203301</v>
      </c>
      <c r="R95" s="135">
        <f t="shared" si="7"/>
        <v>9.9637363349520669E-3</v>
      </c>
      <c r="S95" s="135">
        <f t="shared" si="9"/>
        <v>3.7053905964838707E-2</v>
      </c>
      <c r="T95" s="135">
        <f t="shared" si="11"/>
        <v>0.16303184347715471</v>
      </c>
    </row>
    <row r="96" spans="11:20" x14ac:dyDescent="0.3">
      <c r="K96" s="29">
        <v>38564</v>
      </c>
      <c r="L96" s="30">
        <v>164.04992009679199</v>
      </c>
      <c r="M96" s="31">
        <v>144.33554160069701</v>
      </c>
      <c r="N96" s="145">
        <f t="shared" si="6"/>
        <v>2.5354777975346687E-2</v>
      </c>
      <c r="O96" s="145">
        <f t="shared" si="8"/>
        <v>4.5143765181367979E-2</v>
      </c>
      <c r="P96" s="145">
        <f t="shared" si="10"/>
        <v>0.1463242558792206</v>
      </c>
      <c r="Q96" s="31">
        <v>168.828386059547</v>
      </c>
      <c r="R96" s="135">
        <f t="shared" si="7"/>
        <v>8.5131228296964068E-3</v>
      </c>
      <c r="S96" s="135">
        <f t="shared" si="9"/>
        <v>3.1221764589792977E-2</v>
      </c>
      <c r="T96" s="135">
        <f t="shared" si="11"/>
        <v>0.15518658324262802</v>
      </c>
    </row>
    <row r="97" spans="11:20" x14ac:dyDescent="0.3">
      <c r="K97" s="29">
        <v>38595</v>
      </c>
      <c r="L97" s="30">
        <v>166.24749005491699</v>
      </c>
      <c r="M97" s="31">
        <v>148.15828954686401</v>
      </c>
      <c r="N97" s="145">
        <f t="shared" si="6"/>
        <v>2.6485146373320889E-2</v>
      </c>
      <c r="O97" s="145">
        <f t="shared" si="8"/>
        <v>6.3856780821913706E-2</v>
      </c>
      <c r="P97" s="145">
        <f t="shared" si="10"/>
        <v>0.15660950526180661</v>
      </c>
      <c r="Q97" s="31">
        <v>170.60615398890101</v>
      </c>
      <c r="R97" s="135">
        <f t="shared" si="7"/>
        <v>1.0530029758899495E-2</v>
      </c>
      <c r="S97" s="135">
        <f t="shared" si="9"/>
        <v>2.9287166495232553E-2</v>
      </c>
      <c r="T97" s="135">
        <f t="shared" si="11"/>
        <v>0.1488311906143307</v>
      </c>
    </row>
    <row r="98" spans="11:20" x14ac:dyDescent="0.3">
      <c r="K98" s="29">
        <v>38625</v>
      </c>
      <c r="L98" s="30">
        <v>168.025895044858</v>
      </c>
      <c r="M98" s="31">
        <v>152.140851993041</v>
      </c>
      <c r="N98" s="145">
        <f t="shared" si="6"/>
        <v>2.6880456425067312E-2</v>
      </c>
      <c r="O98" s="145">
        <f t="shared" si="8"/>
        <v>8.0803437505868603E-2</v>
      </c>
      <c r="P98" s="145">
        <f t="shared" si="10"/>
        <v>0.17185865533106859</v>
      </c>
      <c r="Q98" s="31">
        <v>171.62576501578201</v>
      </c>
      <c r="R98" s="135">
        <f t="shared" si="7"/>
        <v>5.9764023925381604E-3</v>
      </c>
      <c r="S98" s="135">
        <f t="shared" si="9"/>
        <v>2.52235437058137E-2</v>
      </c>
      <c r="T98" s="135">
        <f t="shared" si="11"/>
        <v>0.1495375693067571</v>
      </c>
    </row>
    <row r="99" spans="11:20" x14ac:dyDescent="0.3">
      <c r="K99" s="29">
        <v>38656</v>
      </c>
      <c r="L99" s="30">
        <v>169.23379573947099</v>
      </c>
      <c r="M99" s="31">
        <v>152.595764046932</v>
      </c>
      <c r="N99" s="145">
        <f t="shared" si="6"/>
        <v>2.9900716864121879E-3</v>
      </c>
      <c r="O99" s="145">
        <f t="shared" si="8"/>
        <v>5.722930301593232E-2</v>
      </c>
      <c r="P99" s="145">
        <f t="shared" si="10"/>
        <v>0.15911305111369023</v>
      </c>
      <c r="Q99" s="31">
        <v>172.933542956737</v>
      </c>
      <c r="R99" s="135">
        <f t="shared" si="7"/>
        <v>7.6199394702463064E-3</v>
      </c>
      <c r="S99" s="135">
        <f t="shared" si="9"/>
        <v>2.4315560866299268E-2</v>
      </c>
      <c r="T99" s="135">
        <f t="shared" si="11"/>
        <v>0.16351788297147962</v>
      </c>
    </row>
    <row r="100" spans="11:20" x14ac:dyDescent="0.3">
      <c r="K100" s="29">
        <v>38686</v>
      </c>
      <c r="L100" s="30">
        <v>169.12665455132901</v>
      </c>
      <c r="M100" s="31">
        <v>151.23290543566401</v>
      </c>
      <c r="N100" s="145">
        <f t="shared" si="6"/>
        <v>-8.9311693530944591E-3</v>
      </c>
      <c r="O100" s="145">
        <f t="shared" si="8"/>
        <v>2.0752236666632617E-2</v>
      </c>
      <c r="P100" s="145">
        <f t="shared" si="10"/>
        <v>0.14950109484052887</v>
      </c>
      <c r="Q100" s="31">
        <v>173.143362892613</v>
      </c>
      <c r="R100" s="135">
        <f t="shared" si="7"/>
        <v>1.2132980813819305E-3</v>
      </c>
      <c r="S100" s="135">
        <f t="shared" si="9"/>
        <v>1.4871731437525071E-2</v>
      </c>
      <c r="T100" s="135">
        <f t="shared" si="11"/>
        <v>0.16686169265920814</v>
      </c>
    </row>
    <row r="101" spans="11:20" x14ac:dyDescent="0.3">
      <c r="K101" s="29">
        <v>38717</v>
      </c>
      <c r="L101" s="30">
        <v>170.66974448294701</v>
      </c>
      <c r="M101" s="31">
        <v>150.52293775575001</v>
      </c>
      <c r="N101" s="145">
        <f t="shared" si="6"/>
        <v>-4.6945317744756521E-3</v>
      </c>
      <c r="O101" s="145">
        <f t="shared" si="8"/>
        <v>-1.063431823929184E-2</v>
      </c>
      <c r="P101" s="145">
        <f t="shared" si="10"/>
        <v>0.13981871888418551</v>
      </c>
      <c r="Q101" s="31">
        <v>175.37489813824399</v>
      </c>
      <c r="R101" s="135">
        <f t="shared" si="7"/>
        <v>1.2888367237126053E-2</v>
      </c>
      <c r="S101" s="135">
        <f t="shared" si="9"/>
        <v>2.1844815212431756E-2</v>
      </c>
      <c r="T101" s="135">
        <f t="shared" si="11"/>
        <v>0.17007259030444466</v>
      </c>
    </row>
    <row r="102" spans="11:20" x14ac:dyDescent="0.3">
      <c r="K102" s="29">
        <v>38748</v>
      </c>
      <c r="L102" s="30">
        <v>172.36036971693201</v>
      </c>
      <c r="M102" s="31">
        <v>151.040149114065</v>
      </c>
      <c r="N102" s="145">
        <f t="shared" si="6"/>
        <v>3.4360966243847102E-3</v>
      </c>
      <c r="O102" s="145">
        <f t="shared" si="8"/>
        <v>-1.0194352003038309E-2</v>
      </c>
      <c r="P102" s="145">
        <f t="shared" si="10"/>
        <v>0.14584766533694982</v>
      </c>
      <c r="Q102" s="31">
        <v>177.229265952736</v>
      </c>
      <c r="R102" s="135">
        <f t="shared" si="7"/>
        <v>1.0573735661019379E-2</v>
      </c>
      <c r="S102" s="135">
        <f t="shared" si="9"/>
        <v>2.4840311038290874E-2</v>
      </c>
      <c r="T102" s="135">
        <f t="shared" si="11"/>
        <v>0.15286305597359373</v>
      </c>
    </row>
    <row r="103" spans="11:20" x14ac:dyDescent="0.3">
      <c r="K103" s="29">
        <v>38776</v>
      </c>
      <c r="L103" s="30">
        <v>175.182938695096</v>
      </c>
      <c r="M103" s="31">
        <v>153.537654966784</v>
      </c>
      <c r="N103" s="145">
        <f t="shared" si="6"/>
        <v>1.6535377297812959E-2</v>
      </c>
      <c r="O103" s="145">
        <f t="shared" si="8"/>
        <v>1.5239735852991654E-2</v>
      </c>
      <c r="P103" s="145">
        <f t="shared" si="10"/>
        <v>0.14156020795275825</v>
      </c>
      <c r="Q103" s="31">
        <v>179.89839816654199</v>
      </c>
      <c r="R103" s="135">
        <f t="shared" si="7"/>
        <v>1.5060335545924008E-2</v>
      </c>
      <c r="S103" s="135">
        <f t="shared" si="9"/>
        <v>3.9014116169838964E-2</v>
      </c>
      <c r="T103" s="135">
        <f t="shared" si="11"/>
        <v>0.14106486170536847</v>
      </c>
    </row>
    <row r="104" spans="11:20" x14ac:dyDescent="0.3">
      <c r="K104" s="29">
        <v>38807</v>
      </c>
      <c r="L104" s="30">
        <v>175.89874624131099</v>
      </c>
      <c r="M104" s="31">
        <v>154.295396255258</v>
      </c>
      <c r="N104" s="145">
        <f t="shared" si="6"/>
        <v>4.9352146783661066E-3</v>
      </c>
      <c r="O104" s="145">
        <f t="shared" si="8"/>
        <v>2.5062349670782247E-2</v>
      </c>
      <c r="P104" s="145">
        <f t="shared" si="10"/>
        <v>0.13414587441313497</v>
      </c>
      <c r="Q104" s="31">
        <v>180.36273782983901</v>
      </c>
      <c r="R104" s="135">
        <f t="shared" si="7"/>
        <v>2.5811217222020399E-3</v>
      </c>
      <c r="S104" s="135">
        <f t="shared" si="9"/>
        <v>2.8441012622360651E-2</v>
      </c>
      <c r="T104" s="135">
        <f t="shared" si="11"/>
        <v>0.11733714173277932</v>
      </c>
    </row>
    <row r="105" spans="11:20" x14ac:dyDescent="0.3">
      <c r="K105" s="29">
        <v>38837</v>
      </c>
      <c r="L105" s="30">
        <v>177.10671100661099</v>
      </c>
      <c r="M105" s="31">
        <v>155.47422275022299</v>
      </c>
      <c r="N105" s="145">
        <f t="shared" si="6"/>
        <v>7.6400626562753704E-3</v>
      </c>
      <c r="O105" s="145">
        <f t="shared" si="8"/>
        <v>2.9356920409350229E-2</v>
      </c>
      <c r="P105" s="145">
        <f t="shared" si="10"/>
        <v>0.12579973547575651</v>
      </c>
      <c r="Q105" s="31">
        <v>181.488817001445</v>
      </c>
      <c r="R105" s="135">
        <f t="shared" si="7"/>
        <v>6.2434136072406776E-3</v>
      </c>
      <c r="S105" s="135">
        <f t="shared" si="9"/>
        <v>2.4034129046412334E-2</v>
      </c>
      <c r="T105" s="135">
        <f t="shared" si="11"/>
        <v>0.1085530252924003</v>
      </c>
    </row>
    <row r="106" spans="11:20" x14ac:dyDescent="0.3">
      <c r="K106" s="29">
        <v>38868</v>
      </c>
      <c r="L106" s="30">
        <v>177.546297073316</v>
      </c>
      <c r="M106" s="31">
        <v>155.106093586019</v>
      </c>
      <c r="N106" s="145">
        <f t="shared" si="6"/>
        <v>-2.367782631050086E-3</v>
      </c>
      <c r="O106" s="145">
        <f t="shared" si="8"/>
        <v>1.021533525163143E-2</v>
      </c>
      <c r="P106" s="145">
        <f t="shared" si="10"/>
        <v>0.11374577766092564</v>
      </c>
      <c r="Q106" s="31">
        <v>182.172086747853</v>
      </c>
      <c r="R106" s="135">
        <f t="shared" si="7"/>
        <v>3.7648035713548911E-3</v>
      </c>
      <c r="S106" s="135">
        <f t="shared" si="9"/>
        <v>1.2638737223252594E-2</v>
      </c>
      <c r="T106" s="135">
        <f t="shared" si="11"/>
        <v>9.9065810928601339E-2</v>
      </c>
    </row>
    <row r="107" spans="11:20" x14ac:dyDescent="0.3">
      <c r="K107" s="29">
        <v>38898</v>
      </c>
      <c r="L107" s="30">
        <v>179.17782733853099</v>
      </c>
      <c r="M107" s="31">
        <v>156.371382846279</v>
      </c>
      <c r="N107" s="145">
        <f t="shared" si="6"/>
        <v>8.1575728651710477E-3</v>
      </c>
      <c r="O107" s="145">
        <f t="shared" si="8"/>
        <v>1.3454624320654363E-2</v>
      </c>
      <c r="P107" s="145">
        <f t="shared" si="10"/>
        <v>0.1108569847862757</v>
      </c>
      <c r="Q107" s="31">
        <v>184.009114374555</v>
      </c>
      <c r="R107" s="135">
        <f t="shared" si="7"/>
        <v>1.008402362566474E-2</v>
      </c>
      <c r="S107" s="135">
        <f t="shared" si="9"/>
        <v>2.0216906155838599E-2</v>
      </c>
      <c r="T107" s="135">
        <f t="shared" si="11"/>
        <v>9.9196710330189175E-2</v>
      </c>
    </row>
    <row r="108" spans="11:20" x14ac:dyDescent="0.3">
      <c r="K108" s="29">
        <v>38929</v>
      </c>
      <c r="L108" s="30">
        <v>178.829841290849</v>
      </c>
      <c r="M108" s="31">
        <v>156.25777469712301</v>
      </c>
      <c r="N108" s="145">
        <f t="shared" si="6"/>
        <v>-7.265277513576196E-4</v>
      </c>
      <c r="O108" s="145">
        <f t="shared" si="8"/>
        <v>5.0397547132867704E-3</v>
      </c>
      <c r="P108" s="145">
        <f t="shared" si="10"/>
        <v>8.2600813106786575E-2</v>
      </c>
      <c r="Q108" s="31">
        <v>183.80413400980899</v>
      </c>
      <c r="R108" s="135">
        <f t="shared" si="7"/>
        <v>-1.1139685414102152E-3</v>
      </c>
      <c r="S108" s="135">
        <f t="shared" si="9"/>
        <v>1.2757353574824215E-2</v>
      </c>
      <c r="T108" s="135">
        <f t="shared" si="11"/>
        <v>8.8703969159427576E-2</v>
      </c>
    </row>
    <row r="109" spans="11:20" x14ac:dyDescent="0.3">
      <c r="K109" s="29">
        <v>38960</v>
      </c>
      <c r="L109" s="30">
        <v>178.110385251905</v>
      </c>
      <c r="M109" s="31">
        <v>157.27144431808301</v>
      </c>
      <c r="N109" s="145">
        <f t="shared" si="6"/>
        <v>6.4871627854985459E-3</v>
      </c>
      <c r="O109" s="145">
        <f t="shared" si="8"/>
        <v>1.3960449148073817E-2</v>
      </c>
      <c r="P109" s="145">
        <f t="shared" si="10"/>
        <v>6.1509584101512083E-2</v>
      </c>
      <c r="Q109" s="31">
        <v>182.75468089165</v>
      </c>
      <c r="R109" s="135">
        <f t="shared" si="7"/>
        <v>-5.7096273912042861E-3</v>
      </c>
      <c r="S109" s="135">
        <f t="shared" si="9"/>
        <v>3.1980428736229083E-3</v>
      </c>
      <c r="T109" s="135">
        <f t="shared" si="11"/>
        <v>7.1208022798165516E-2</v>
      </c>
    </row>
    <row r="110" spans="11:20" x14ac:dyDescent="0.3">
      <c r="K110" s="29">
        <v>38990</v>
      </c>
      <c r="L110" s="30">
        <v>176.270770984097</v>
      </c>
      <c r="M110" s="31">
        <v>156.53466586003799</v>
      </c>
      <c r="N110" s="145">
        <f t="shared" si="6"/>
        <v>-4.6847567353350827E-3</v>
      </c>
      <c r="O110" s="145">
        <f t="shared" si="8"/>
        <v>1.0442001009833835E-3</v>
      </c>
      <c r="P110" s="145">
        <f t="shared" si="10"/>
        <v>2.8879908383830921E-2</v>
      </c>
      <c r="Q110" s="31">
        <v>180.59479110625901</v>
      </c>
      <c r="R110" s="135">
        <f t="shared" si="7"/>
        <v>-1.1818519639841818E-2</v>
      </c>
      <c r="S110" s="135">
        <f t="shared" si="9"/>
        <v>-1.8555185594481216E-2</v>
      </c>
      <c r="T110" s="135">
        <f t="shared" si="11"/>
        <v>5.2259205310183132E-2</v>
      </c>
    </row>
    <row r="111" spans="11:20" x14ac:dyDescent="0.3">
      <c r="K111" s="29">
        <v>39021</v>
      </c>
      <c r="L111" s="30">
        <v>175.10739537873201</v>
      </c>
      <c r="M111" s="31">
        <v>157.41574402988999</v>
      </c>
      <c r="N111" s="145">
        <f t="shared" si="6"/>
        <v>5.6286456741780899E-3</v>
      </c>
      <c r="O111" s="145">
        <f t="shared" si="8"/>
        <v>7.4106349908764635E-3</v>
      </c>
      <c r="P111" s="145">
        <f t="shared" si="10"/>
        <v>3.1586590971657502E-2</v>
      </c>
      <c r="Q111" s="31">
        <v>178.76985259830099</v>
      </c>
      <c r="R111" s="135">
        <f t="shared" si="7"/>
        <v>-1.0105155839651325E-2</v>
      </c>
      <c r="S111" s="135">
        <f t="shared" si="9"/>
        <v>-2.738938075919084E-2</v>
      </c>
      <c r="T111" s="135">
        <f t="shared" si="11"/>
        <v>3.3748858328913389E-2</v>
      </c>
    </row>
    <row r="112" spans="11:20" x14ac:dyDescent="0.3">
      <c r="K112" s="29">
        <v>39051</v>
      </c>
      <c r="L112" s="30">
        <v>175.418376126385</v>
      </c>
      <c r="M112" s="31">
        <v>158.47205188689401</v>
      </c>
      <c r="N112" s="145">
        <f t="shared" si="6"/>
        <v>6.7103062880637943E-3</v>
      </c>
      <c r="O112" s="145">
        <f t="shared" si="8"/>
        <v>7.6339832320910794E-3</v>
      </c>
      <c r="P112" s="145">
        <f t="shared" si="10"/>
        <v>4.7867535377805748E-2</v>
      </c>
      <c r="Q112" s="31">
        <v>178.744230900237</v>
      </c>
      <c r="R112" s="135">
        <f t="shared" si="7"/>
        <v>-1.4332225311819435E-4</v>
      </c>
      <c r="S112" s="135">
        <f t="shared" si="9"/>
        <v>-2.1944444715977895E-2</v>
      </c>
      <c r="T112" s="135">
        <f t="shared" si="11"/>
        <v>3.2348153079929443E-2</v>
      </c>
    </row>
    <row r="113" spans="11:20" x14ac:dyDescent="0.3">
      <c r="K113" s="29">
        <v>39082</v>
      </c>
      <c r="L113" s="30">
        <v>176.994211807623</v>
      </c>
      <c r="M113" s="31">
        <v>162.281886060647</v>
      </c>
      <c r="N113" s="145">
        <f t="shared" si="6"/>
        <v>2.4041047796062864E-2</v>
      </c>
      <c r="O113" s="145">
        <f t="shared" si="8"/>
        <v>3.6715319057490703E-2</v>
      </c>
      <c r="P113" s="145">
        <f t="shared" si="10"/>
        <v>7.8120640483232862E-2</v>
      </c>
      <c r="Q113" s="31">
        <v>179.67685791933201</v>
      </c>
      <c r="R113" s="135">
        <f t="shared" si="7"/>
        <v>5.2176622115178706E-3</v>
      </c>
      <c r="S113" s="135">
        <f t="shared" si="9"/>
        <v>-5.0828331277112948E-3</v>
      </c>
      <c r="T113" s="135">
        <f t="shared" si="11"/>
        <v>2.4530077147625118E-2</v>
      </c>
    </row>
    <row r="114" spans="11:20" x14ac:dyDescent="0.3">
      <c r="K114" s="29">
        <v>39113</v>
      </c>
      <c r="L114" s="30">
        <v>179.705817919548</v>
      </c>
      <c r="M114" s="31">
        <v>164.93086382289201</v>
      </c>
      <c r="N114" s="145">
        <f t="shared" si="6"/>
        <v>1.632331140922938E-2</v>
      </c>
      <c r="O114" s="145">
        <f t="shared" si="8"/>
        <v>4.7740585538731395E-2</v>
      </c>
      <c r="P114" s="145">
        <f t="shared" si="10"/>
        <v>9.1967035190999358E-2</v>
      </c>
      <c r="Q114" s="31">
        <v>182.45934383324101</v>
      </c>
      <c r="R114" s="135">
        <f t="shared" si="7"/>
        <v>1.5486056168447782E-2</v>
      </c>
      <c r="S114" s="135">
        <f t="shared" si="9"/>
        <v>2.0638218252774232E-2</v>
      </c>
      <c r="T114" s="135">
        <f t="shared" si="11"/>
        <v>2.9510238347992601E-2</v>
      </c>
    </row>
    <row r="115" spans="11:20" x14ac:dyDescent="0.3">
      <c r="K115" s="29">
        <v>39141</v>
      </c>
      <c r="L115" s="30">
        <v>181.88076169920399</v>
      </c>
      <c r="M115" s="31">
        <v>167.77280611280599</v>
      </c>
      <c r="N115" s="145">
        <f t="shared" si="6"/>
        <v>1.7231112625262002E-2</v>
      </c>
      <c r="O115" s="145">
        <f t="shared" si="8"/>
        <v>5.8690186156926893E-2</v>
      </c>
      <c r="P115" s="145">
        <f t="shared" si="10"/>
        <v>9.2714397319026309E-2</v>
      </c>
      <c r="Q115" s="31">
        <v>184.54827956402701</v>
      </c>
      <c r="R115" s="135">
        <f t="shared" si="7"/>
        <v>1.144877366595809E-2</v>
      </c>
      <c r="S115" s="135">
        <f t="shared" si="9"/>
        <v>3.2471250314251687E-2</v>
      </c>
      <c r="T115" s="135">
        <f t="shared" si="11"/>
        <v>2.5847264038340034E-2</v>
      </c>
    </row>
    <row r="116" spans="11:20" x14ac:dyDescent="0.3">
      <c r="K116" s="29">
        <v>39172</v>
      </c>
      <c r="L116" s="30">
        <v>183.534128607572</v>
      </c>
      <c r="M116" s="31">
        <v>167.26688301909499</v>
      </c>
      <c r="N116" s="145">
        <f t="shared" si="6"/>
        <v>-3.0155250152449353E-3</v>
      </c>
      <c r="O116" s="145">
        <f t="shared" si="8"/>
        <v>3.0718135458353224E-2</v>
      </c>
      <c r="P116" s="145">
        <f t="shared" si="10"/>
        <v>8.406917561155014E-2</v>
      </c>
      <c r="Q116" s="31">
        <v>186.80188618286499</v>
      </c>
      <c r="R116" s="135">
        <f t="shared" si="7"/>
        <v>1.2211474548350365E-2</v>
      </c>
      <c r="S116" s="135">
        <f t="shared" si="9"/>
        <v>3.9654679773684753E-2</v>
      </c>
      <c r="T116" s="135">
        <f t="shared" si="11"/>
        <v>3.5701101183665429E-2</v>
      </c>
    </row>
    <row r="117" spans="11:20" x14ac:dyDescent="0.3">
      <c r="K117" s="29">
        <v>39202</v>
      </c>
      <c r="L117" s="30">
        <v>185.14826593160299</v>
      </c>
      <c r="M117" s="31">
        <v>168.537078788721</v>
      </c>
      <c r="N117" s="145">
        <f t="shared" si="6"/>
        <v>7.5938269829600724E-3</v>
      </c>
      <c r="O117" s="145">
        <f t="shared" si="8"/>
        <v>2.1865009872872987E-2</v>
      </c>
      <c r="P117" s="145">
        <f t="shared" si="10"/>
        <v>8.4019432980116271E-2</v>
      </c>
      <c r="Q117" s="31">
        <v>188.44344412363</v>
      </c>
      <c r="R117" s="135">
        <f t="shared" si="7"/>
        <v>8.7876946764768871E-3</v>
      </c>
      <c r="S117" s="135">
        <f t="shared" si="9"/>
        <v>3.279689691232357E-2</v>
      </c>
      <c r="T117" s="135">
        <f t="shared" si="11"/>
        <v>3.8319865857793456E-2</v>
      </c>
    </row>
    <row r="118" spans="11:20" x14ac:dyDescent="0.3">
      <c r="K118" s="29">
        <v>39233</v>
      </c>
      <c r="L118" s="30">
        <v>185.38592285375901</v>
      </c>
      <c r="M118" s="31">
        <v>168.34605909357799</v>
      </c>
      <c r="N118" s="145">
        <f t="shared" si="6"/>
        <v>-1.1333986355754888E-3</v>
      </c>
      <c r="O118" s="145">
        <f t="shared" si="8"/>
        <v>3.416840869828297E-3</v>
      </c>
      <c r="P118" s="145">
        <f t="shared" si="10"/>
        <v>8.5360705059703834E-2</v>
      </c>
      <c r="Q118" s="31">
        <v>188.767372932005</v>
      </c>
      <c r="R118" s="135">
        <f t="shared" si="7"/>
        <v>1.7189709617198012E-3</v>
      </c>
      <c r="S118" s="135">
        <f t="shared" si="9"/>
        <v>2.2861732322539519E-2</v>
      </c>
      <c r="T118" s="135">
        <f t="shared" si="11"/>
        <v>3.620360452521254E-2</v>
      </c>
    </row>
    <row r="119" spans="11:20" x14ac:dyDescent="0.3">
      <c r="K119" s="29">
        <v>39263</v>
      </c>
      <c r="L119" s="30">
        <v>186.459478251451</v>
      </c>
      <c r="M119" s="31">
        <v>170.743503567071</v>
      </c>
      <c r="N119" s="145">
        <f t="shared" si="6"/>
        <v>1.4241167784987185E-2</v>
      </c>
      <c r="O119" s="145">
        <f t="shared" si="8"/>
        <v>2.0784870771933583E-2</v>
      </c>
      <c r="P119" s="145">
        <f t="shared" si="10"/>
        <v>9.1910172175944327E-2</v>
      </c>
      <c r="Q119" s="31">
        <v>189.44294262754099</v>
      </c>
      <c r="R119" s="135">
        <f t="shared" si="7"/>
        <v>3.5788477904987737E-3</v>
      </c>
      <c r="S119" s="135">
        <f t="shared" si="9"/>
        <v>1.4138275039099923E-2</v>
      </c>
      <c r="T119" s="135">
        <f t="shared" si="11"/>
        <v>2.9530212519393473E-2</v>
      </c>
    </row>
    <row r="120" spans="11:20" x14ac:dyDescent="0.3">
      <c r="K120" s="29">
        <v>39294</v>
      </c>
      <c r="L120" s="30">
        <v>186.26761745821599</v>
      </c>
      <c r="M120" s="31">
        <v>170.560177385949</v>
      </c>
      <c r="N120" s="145">
        <f t="shared" si="6"/>
        <v>-1.0736934483132066E-3</v>
      </c>
      <c r="O120" s="145">
        <f t="shared" si="8"/>
        <v>1.2003878385504541E-2</v>
      </c>
      <c r="P120" s="145">
        <f t="shared" si="10"/>
        <v>9.1530822812167623E-2</v>
      </c>
      <c r="Q120" s="31">
        <v>189.15571173426599</v>
      </c>
      <c r="R120" s="135">
        <f t="shared" si="7"/>
        <v>-1.5161868227506758E-3</v>
      </c>
      <c r="S120" s="135">
        <f t="shared" si="9"/>
        <v>3.7797420544314342E-3</v>
      </c>
      <c r="T120" s="135">
        <f t="shared" si="11"/>
        <v>2.9115654842515104E-2</v>
      </c>
    </row>
    <row r="121" spans="11:20" x14ac:dyDescent="0.3">
      <c r="K121" s="29">
        <v>39325</v>
      </c>
      <c r="L121" s="30">
        <v>187.11764193171399</v>
      </c>
      <c r="M121" s="31">
        <v>170.610794936247</v>
      </c>
      <c r="N121" s="145">
        <f t="shared" si="6"/>
        <v>2.9677238306025089E-4</v>
      </c>
      <c r="O121" s="145">
        <f t="shared" si="8"/>
        <v>1.3452859276082751E-2</v>
      </c>
      <c r="P121" s="145">
        <f t="shared" si="10"/>
        <v>8.4817372130092661E-2</v>
      </c>
      <c r="Q121" s="31">
        <v>190.18211597068799</v>
      </c>
      <c r="R121" s="135">
        <f t="shared" si="7"/>
        <v>5.426239720764725E-3</v>
      </c>
      <c r="S121" s="135">
        <f t="shared" si="9"/>
        <v>7.4946375356539363E-3</v>
      </c>
      <c r="T121" s="135">
        <f t="shared" si="11"/>
        <v>4.0641558633682795E-2</v>
      </c>
    </row>
    <row r="122" spans="11:20" x14ac:dyDescent="0.3">
      <c r="K122" s="29">
        <v>39355</v>
      </c>
      <c r="L122" s="30">
        <v>185.300559019019</v>
      </c>
      <c r="M122" s="31">
        <v>166.17950589715301</v>
      </c>
      <c r="N122" s="145">
        <f t="shared" si="6"/>
        <v>-2.5973087111808235E-2</v>
      </c>
      <c r="O122" s="145">
        <f t="shared" si="8"/>
        <v>-2.6730139504986705E-2</v>
      </c>
      <c r="P122" s="145">
        <f t="shared" si="10"/>
        <v>6.1614722746070383E-2</v>
      </c>
      <c r="Q122" s="31">
        <v>188.970668277214</v>
      </c>
      <c r="R122" s="135">
        <f t="shared" si="7"/>
        <v>-6.3699348768456732E-3</v>
      </c>
      <c r="S122" s="135">
        <f t="shared" si="9"/>
        <v>-2.4929635476340639E-3</v>
      </c>
      <c r="T122" s="135">
        <f t="shared" si="11"/>
        <v>4.6379395106843191E-2</v>
      </c>
    </row>
    <row r="123" spans="11:20" x14ac:dyDescent="0.3">
      <c r="K123" s="29">
        <v>39386</v>
      </c>
      <c r="L123" s="30">
        <v>182.23569454474099</v>
      </c>
      <c r="M123" s="31">
        <v>161.48708652086901</v>
      </c>
      <c r="N123" s="145">
        <f t="shared" si="6"/>
        <v>-2.8237052162064402E-2</v>
      </c>
      <c r="O123" s="145">
        <f t="shared" si="8"/>
        <v>-5.3195833893565414E-2</v>
      </c>
      <c r="P123" s="145">
        <f t="shared" si="10"/>
        <v>2.5863629563037671E-2</v>
      </c>
      <c r="Q123" s="31">
        <v>186.426295974357</v>
      </c>
      <c r="R123" s="135">
        <f t="shared" si="7"/>
        <v>-1.3464376911259457E-2</v>
      </c>
      <c r="S123" s="135">
        <f t="shared" si="9"/>
        <v>-1.4429465200307523E-2</v>
      </c>
      <c r="T123" s="135">
        <f t="shared" si="11"/>
        <v>4.2828492974484877E-2</v>
      </c>
    </row>
    <row r="124" spans="11:20" x14ac:dyDescent="0.3">
      <c r="K124" s="29">
        <v>39416</v>
      </c>
      <c r="L124" s="30">
        <v>179.39059218047001</v>
      </c>
      <c r="M124" s="31">
        <v>155.76689822015899</v>
      </c>
      <c r="N124" s="145">
        <f t="shared" si="6"/>
        <v>-3.5421954931181499E-2</v>
      </c>
      <c r="O124" s="145">
        <f t="shared" si="8"/>
        <v>-8.7004440262029137E-2</v>
      </c>
      <c r="P124" s="145">
        <f t="shared" si="10"/>
        <v>-1.707022553519888E-2</v>
      </c>
      <c r="Q124" s="31">
        <v>184.23955802364401</v>
      </c>
      <c r="R124" s="135">
        <f t="shared" si="7"/>
        <v>-1.1729772022149643E-2</v>
      </c>
      <c r="S124" s="135">
        <f t="shared" si="9"/>
        <v>-3.1246670680432853E-2</v>
      </c>
      <c r="T124" s="135">
        <f t="shared" si="11"/>
        <v>3.0744081057777706E-2</v>
      </c>
    </row>
    <row r="125" spans="11:20" x14ac:dyDescent="0.3">
      <c r="K125" s="29">
        <v>39447</v>
      </c>
      <c r="L125" s="30">
        <v>178.91239359393199</v>
      </c>
      <c r="M125" s="31">
        <v>153.901188597497</v>
      </c>
      <c r="N125" s="145">
        <f t="shared" si="6"/>
        <v>-1.1977574465307894E-2</v>
      </c>
      <c r="O125" s="145">
        <f t="shared" si="8"/>
        <v>-7.3885869580421981E-2</v>
      </c>
      <c r="P125" s="145">
        <f t="shared" si="10"/>
        <v>-5.1642839916329342E-2</v>
      </c>
      <c r="Q125" s="31">
        <v>183.95580201784401</v>
      </c>
      <c r="R125" s="135">
        <f t="shared" si="7"/>
        <v>-1.5401470175236964E-3</v>
      </c>
      <c r="S125" s="135">
        <f t="shared" si="9"/>
        <v>-2.6537802427693991E-2</v>
      </c>
      <c r="T125" s="135">
        <f t="shared" si="11"/>
        <v>2.3814664548692743E-2</v>
      </c>
    </row>
    <row r="126" spans="11:20" x14ac:dyDescent="0.3">
      <c r="K126" s="29">
        <v>39478</v>
      </c>
      <c r="L126" s="30">
        <v>180.513363000564</v>
      </c>
      <c r="M126" s="31">
        <v>154.33499757374699</v>
      </c>
      <c r="N126" s="145">
        <f t="shared" si="6"/>
        <v>2.8187500057881287E-3</v>
      </c>
      <c r="O126" s="145">
        <f t="shared" si="8"/>
        <v>-4.4288921803030679E-2</v>
      </c>
      <c r="P126" s="145">
        <f t="shared" si="10"/>
        <v>-6.4244290022776984E-2</v>
      </c>
      <c r="Q126" s="31">
        <v>185.556047792291</v>
      </c>
      <c r="R126" s="135">
        <f t="shared" si="7"/>
        <v>8.6990774789030834E-3</v>
      </c>
      <c r="S126" s="135">
        <f t="shared" si="9"/>
        <v>-4.6680548874162842E-3</v>
      </c>
      <c r="T126" s="135">
        <f t="shared" si="11"/>
        <v>1.6972021788482561E-2</v>
      </c>
    </row>
    <row r="127" spans="11:20" x14ac:dyDescent="0.3">
      <c r="K127" s="29">
        <v>39507</v>
      </c>
      <c r="L127" s="30">
        <v>180.325890459644</v>
      </c>
      <c r="M127" s="31">
        <v>159.053851244296</v>
      </c>
      <c r="N127" s="145">
        <f t="shared" si="6"/>
        <v>3.0575396019909107E-2</v>
      </c>
      <c r="O127" s="145">
        <f t="shared" si="8"/>
        <v>2.1101742807327906E-2</v>
      </c>
      <c r="P127" s="145">
        <f t="shared" si="10"/>
        <v>-5.1968820636209667E-2</v>
      </c>
      <c r="Q127" s="31">
        <v>184.31740219561101</v>
      </c>
      <c r="R127" s="135">
        <f t="shared" si="7"/>
        <v>-6.6753178428682336E-3</v>
      </c>
      <c r="S127" s="135">
        <f t="shared" si="9"/>
        <v>4.2251605899434885E-4</v>
      </c>
      <c r="T127" s="135">
        <f t="shared" si="11"/>
        <v>-1.2510404809051856E-3</v>
      </c>
    </row>
    <row r="128" spans="11:20" x14ac:dyDescent="0.3">
      <c r="K128" s="29">
        <v>39538</v>
      </c>
      <c r="L128" s="30">
        <v>178.37924859080999</v>
      </c>
      <c r="M128" s="31">
        <v>161.56081538632299</v>
      </c>
      <c r="N128" s="145">
        <f t="shared" si="6"/>
        <v>1.5761731780870036E-2</v>
      </c>
      <c r="O128" s="145">
        <f t="shared" si="8"/>
        <v>4.9769770192343854E-2</v>
      </c>
      <c r="P128" s="145">
        <f t="shared" si="10"/>
        <v>-3.4113552723527452E-2</v>
      </c>
      <c r="Q128" s="31">
        <v>181.600148826793</v>
      </c>
      <c r="R128" s="135">
        <f t="shared" si="7"/>
        <v>-1.4742250793738143E-2</v>
      </c>
      <c r="S128" s="135">
        <f t="shared" si="9"/>
        <v>-1.280553896757497E-2</v>
      </c>
      <c r="T128" s="135">
        <f t="shared" si="11"/>
        <v>-2.7846278548707359E-2</v>
      </c>
    </row>
    <row r="129" spans="11:20" x14ac:dyDescent="0.3">
      <c r="K129" s="29">
        <v>39568</v>
      </c>
      <c r="L129" s="30">
        <v>175.20771224963499</v>
      </c>
      <c r="M129" s="31">
        <v>161.168374284506</v>
      </c>
      <c r="N129" s="145">
        <f t="shared" si="6"/>
        <v>-2.4290611611397228E-3</v>
      </c>
      <c r="O129" s="145">
        <f t="shared" si="8"/>
        <v>4.4276261497291136E-2</v>
      </c>
      <c r="P129" s="145">
        <f t="shared" si="10"/>
        <v>-4.3721562976966388E-2</v>
      </c>
      <c r="Q129" s="31">
        <v>178.03428943680899</v>
      </c>
      <c r="R129" s="135">
        <f t="shared" si="7"/>
        <v>-1.9635773500301879E-2</v>
      </c>
      <c r="S129" s="135">
        <f t="shared" si="9"/>
        <v>-4.05363147414185E-2</v>
      </c>
      <c r="T129" s="135">
        <f t="shared" si="11"/>
        <v>-5.5237552758757635E-2</v>
      </c>
    </row>
    <row r="130" spans="11:20" x14ac:dyDescent="0.3">
      <c r="K130" s="29">
        <v>39599</v>
      </c>
      <c r="L130" s="30">
        <v>173.683302241034</v>
      </c>
      <c r="M130" s="31">
        <v>156.641455338307</v>
      </c>
      <c r="N130" s="145">
        <f t="shared" si="6"/>
        <v>-2.8088134327196035E-2</v>
      </c>
      <c r="O130" s="145">
        <f t="shared" si="8"/>
        <v>-1.5167164373050768E-2</v>
      </c>
      <c r="P130" s="145">
        <f t="shared" si="10"/>
        <v>-6.9527043390809617E-2</v>
      </c>
      <c r="Q130" s="31">
        <v>177.007857824849</v>
      </c>
      <c r="R130" s="135">
        <f t="shared" si="7"/>
        <v>-5.7653591069843912E-3</v>
      </c>
      <c r="S130" s="135">
        <f t="shared" si="9"/>
        <v>-3.9657375178305698E-2</v>
      </c>
      <c r="T130" s="135">
        <f t="shared" si="11"/>
        <v>-6.229633291231873E-2</v>
      </c>
    </row>
    <row r="131" spans="11:20" x14ac:dyDescent="0.3">
      <c r="K131" s="29">
        <v>39629</v>
      </c>
      <c r="L131" s="30">
        <v>173.070236634445</v>
      </c>
      <c r="M131" s="31">
        <v>153.44171555518199</v>
      </c>
      <c r="N131" s="145">
        <f t="shared" si="6"/>
        <v>-2.0427158163299541E-2</v>
      </c>
      <c r="O131" s="145">
        <f t="shared" si="8"/>
        <v>-5.0254139976495305E-2</v>
      </c>
      <c r="P131" s="145">
        <f t="shared" si="10"/>
        <v>-0.10133204280356456</v>
      </c>
      <c r="Q131" s="31">
        <v>176.83874137506101</v>
      </c>
      <c r="R131" s="135">
        <f t="shared" si="7"/>
        <v>-9.5541775300922449E-4</v>
      </c>
      <c r="S131" s="135">
        <f t="shared" si="9"/>
        <v>-2.6219182541933672E-2</v>
      </c>
      <c r="T131" s="135">
        <f t="shared" si="11"/>
        <v>-6.6532968067650744E-2</v>
      </c>
    </row>
    <row r="132" spans="11:20" x14ac:dyDescent="0.3">
      <c r="K132" s="29">
        <v>39660</v>
      </c>
      <c r="L132" s="30">
        <v>172.73774767278101</v>
      </c>
      <c r="M132" s="31">
        <v>153.51929628911401</v>
      </c>
      <c r="N132" s="145">
        <f t="shared" si="6"/>
        <v>5.0560392688070444E-4</v>
      </c>
      <c r="O132" s="145">
        <f t="shared" si="8"/>
        <v>-4.7460167227903471E-2</v>
      </c>
      <c r="P132" s="145">
        <f t="shared" si="10"/>
        <v>-9.991125336528206E-2</v>
      </c>
      <c r="Q132" s="31">
        <v>176.39769221295001</v>
      </c>
      <c r="R132" s="135">
        <f t="shared" si="7"/>
        <v>-2.4940754423012912E-3</v>
      </c>
      <c r="S132" s="135">
        <f t="shared" si="9"/>
        <v>-9.1925955895135747E-3</v>
      </c>
      <c r="T132" s="135">
        <f t="shared" si="11"/>
        <v>-6.7447180972462495E-2</v>
      </c>
    </row>
    <row r="133" spans="11:20" x14ac:dyDescent="0.3">
      <c r="K133" s="29">
        <v>39691</v>
      </c>
      <c r="L133" s="30">
        <v>171.57432534848701</v>
      </c>
      <c r="M133" s="31">
        <v>155.78703495130799</v>
      </c>
      <c r="N133" s="145">
        <f t="shared" si="6"/>
        <v>1.4771684843599475E-2</v>
      </c>
      <c r="O133" s="145">
        <f t="shared" si="8"/>
        <v>-5.4546249276966607E-3</v>
      </c>
      <c r="P133" s="145">
        <f t="shared" si="10"/>
        <v>-8.6886412963952719E-2</v>
      </c>
      <c r="Q133" s="31">
        <v>174.67251043594499</v>
      </c>
      <c r="R133" s="135">
        <f t="shared" si="7"/>
        <v>-9.7800699961672066E-3</v>
      </c>
      <c r="S133" s="135">
        <f t="shared" si="9"/>
        <v>-1.3193467327393238E-2</v>
      </c>
      <c r="T133" s="135">
        <f t="shared" si="11"/>
        <v>-8.1551335442778594E-2</v>
      </c>
    </row>
    <row r="134" spans="11:20" x14ac:dyDescent="0.3">
      <c r="K134" s="29">
        <v>39721</v>
      </c>
      <c r="L134" s="30">
        <v>167.95974118436999</v>
      </c>
      <c r="M134" s="31">
        <v>153.97033672415</v>
      </c>
      <c r="N134" s="145">
        <f t="shared" si="6"/>
        <v>-1.1661421168493336E-2</v>
      </c>
      <c r="O134" s="145">
        <f t="shared" si="8"/>
        <v>3.4450942304402599E-3</v>
      </c>
      <c r="P134" s="145">
        <f t="shared" si="10"/>
        <v>-7.3469764560253004E-2</v>
      </c>
      <c r="Q134" s="31">
        <v>170.75553811300799</v>
      </c>
      <c r="R134" s="135">
        <f t="shared" si="7"/>
        <v>-2.2424663807493639E-2</v>
      </c>
      <c r="S134" s="135">
        <f t="shared" si="9"/>
        <v>-3.4399720416189994E-2</v>
      </c>
      <c r="T134" s="135">
        <f t="shared" si="11"/>
        <v>-9.6391309457005248E-2</v>
      </c>
    </row>
    <row r="135" spans="11:20" x14ac:dyDescent="0.3">
      <c r="K135" s="29">
        <v>39752</v>
      </c>
      <c r="L135" s="30">
        <v>163.788468476514</v>
      </c>
      <c r="M135" s="31">
        <v>145.60554104513301</v>
      </c>
      <c r="N135" s="145">
        <f t="shared" si="6"/>
        <v>-5.432731951481784E-2</v>
      </c>
      <c r="O135" s="145">
        <f t="shared" si="8"/>
        <v>-5.1548928605544719E-2</v>
      </c>
      <c r="P135" s="145">
        <f t="shared" si="10"/>
        <v>-9.834560656144864E-2</v>
      </c>
      <c r="Q135" s="31">
        <v>167.14139228169699</v>
      </c>
      <c r="R135" s="135">
        <f t="shared" si="7"/>
        <v>-2.1165614136152366E-2</v>
      </c>
      <c r="S135" s="135">
        <f t="shared" si="9"/>
        <v>-5.2474042121133047E-2</v>
      </c>
      <c r="T135" s="135">
        <f t="shared" si="11"/>
        <v>-0.10344519045377942</v>
      </c>
    </row>
    <row r="136" spans="11:20" x14ac:dyDescent="0.3">
      <c r="K136" s="29">
        <v>39782</v>
      </c>
      <c r="L136" s="30">
        <v>157.86451833800501</v>
      </c>
      <c r="M136" s="31">
        <v>135.18971738084099</v>
      </c>
      <c r="N136" s="145">
        <f t="shared" ref="N136:N199" si="12">M136/M135-1</f>
        <v>-7.1534528078594506E-2</v>
      </c>
      <c r="O136" s="145">
        <f t="shared" si="8"/>
        <v>-0.13221458112290785</v>
      </c>
      <c r="P136" s="145">
        <f t="shared" si="10"/>
        <v>-0.13210239835574356</v>
      </c>
      <c r="Q136" s="31">
        <v>161.82328893813599</v>
      </c>
      <c r="R136" s="135">
        <f t="shared" ref="R136:R199" si="13">Q136/Q135-1</f>
        <v>-3.1817991168806237E-2</v>
      </c>
      <c r="S136" s="135">
        <f t="shared" si="9"/>
        <v>-7.3561784082338488E-2</v>
      </c>
      <c r="T136" s="135">
        <f t="shared" si="11"/>
        <v>-0.1216691427507185</v>
      </c>
    </row>
    <row r="137" spans="11:20" x14ac:dyDescent="0.3">
      <c r="K137" s="29">
        <v>39813</v>
      </c>
      <c r="L137" s="30">
        <v>155.11227387187299</v>
      </c>
      <c r="M137" s="31">
        <v>130.46263828031499</v>
      </c>
      <c r="N137" s="145">
        <f t="shared" si="12"/>
        <v>-3.4966262169255136E-2</v>
      </c>
      <c r="O137" s="145">
        <f t="shared" si="8"/>
        <v>-0.15267680089542768</v>
      </c>
      <c r="P137" s="145">
        <f t="shared" si="10"/>
        <v>-0.15229609680586442</v>
      </c>
      <c r="Q137" s="31">
        <v>159.273134437176</v>
      </c>
      <c r="R137" s="135">
        <f t="shared" si="13"/>
        <v>-1.5758884383661798E-2</v>
      </c>
      <c r="S137" s="135">
        <f t="shared" si="9"/>
        <v>-6.7244692633235736E-2</v>
      </c>
      <c r="T137" s="135">
        <f t="shared" si="11"/>
        <v>-0.13417716272017211</v>
      </c>
    </row>
    <row r="138" spans="11:20" x14ac:dyDescent="0.3">
      <c r="K138" s="29">
        <v>39844</v>
      </c>
      <c r="L138" s="30">
        <v>151.55190731605299</v>
      </c>
      <c r="M138" s="31">
        <v>128.48235380235701</v>
      </c>
      <c r="N138" s="145">
        <f t="shared" si="12"/>
        <v>-1.5178939381120693E-2</v>
      </c>
      <c r="O138" s="145">
        <f t="shared" ref="O138:O201" si="14">M138/M135-1</f>
        <v>-0.11759983253294159</v>
      </c>
      <c r="P138" s="145">
        <f t="shared" si="10"/>
        <v>-0.16750992437108525</v>
      </c>
      <c r="Q138" s="31">
        <v>155.45920632612899</v>
      </c>
      <c r="R138" s="135">
        <f t="shared" si="13"/>
        <v>-2.3945834459303428E-2</v>
      </c>
      <c r="S138" s="135">
        <f t="shared" ref="S138:S201" si="15">Q138/Q135-1</f>
        <v>-6.9894032807140127E-2</v>
      </c>
      <c r="T138" s="135">
        <f t="shared" si="11"/>
        <v>-0.16219811654887162</v>
      </c>
    </row>
    <row r="139" spans="11:20" x14ac:dyDescent="0.3">
      <c r="K139" s="29">
        <v>39872</v>
      </c>
      <c r="L139" s="30">
        <v>149.253287641339</v>
      </c>
      <c r="M139" s="31">
        <v>126.576171717013</v>
      </c>
      <c r="N139" s="145">
        <f t="shared" si="12"/>
        <v>-1.4836139196797937E-2</v>
      </c>
      <c r="O139" s="145">
        <f t="shared" si="14"/>
        <v>-6.3714503075429141E-2</v>
      </c>
      <c r="P139" s="145">
        <f t="shared" si="10"/>
        <v>-0.20419297787011437</v>
      </c>
      <c r="Q139" s="31">
        <v>153.16400525300699</v>
      </c>
      <c r="R139" s="135">
        <f t="shared" si="13"/>
        <v>-1.4764008689887587E-2</v>
      </c>
      <c r="S139" s="135">
        <f t="shared" si="15"/>
        <v>-5.3510738423067084E-2</v>
      </c>
      <c r="T139" s="135">
        <f t="shared" si="11"/>
        <v>-0.16902037773699619</v>
      </c>
    </row>
    <row r="140" spans="11:20" x14ac:dyDescent="0.3">
      <c r="K140" s="29">
        <v>39903</v>
      </c>
      <c r="L140" s="30">
        <v>144.58026754946999</v>
      </c>
      <c r="M140" s="31">
        <v>119.006868946121</v>
      </c>
      <c r="N140" s="145">
        <f t="shared" si="12"/>
        <v>-5.9800376865676741E-2</v>
      </c>
      <c r="O140" s="145">
        <f t="shared" si="14"/>
        <v>-8.7808812432413452E-2</v>
      </c>
      <c r="P140" s="145">
        <f t="shared" si="10"/>
        <v>-0.26339274370736065</v>
      </c>
      <c r="Q140" s="31">
        <v>148.90578804753</v>
      </c>
      <c r="R140" s="135">
        <f t="shared" si="13"/>
        <v>-2.7801683551190615E-2</v>
      </c>
      <c r="S140" s="135">
        <f t="shared" si="15"/>
        <v>-6.5091620292908381E-2</v>
      </c>
      <c r="T140" s="135">
        <f t="shared" si="11"/>
        <v>-0.18003487877339963</v>
      </c>
    </row>
    <row r="141" spans="11:20" x14ac:dyDescent="0.3">
      <c r="K141" s="29">
        <v>39933</v>
      </c>
      <c r="L141" s="30">
        <v>141.440945215488</v>
      </c>
      <c r="M141" s="31">
        <v>114.925577098266</v>
      </c>
      <c r="N141" s="145">
        <f t="shared" si="12"/>
        <v>-3.4294590589579843E-2</v>
      </c>
      <c r="O141" s="145">
        <f t="shared" si="14"/>
        <v>-0.10551469756652532</v>
      </c>
      <c r="P141" s="145">
        <f t="shared" si="10"/>
        <v>-0.28692227858927766</v>
      </c>
      <c r="Q141" s="31">
        <v>145.85805407641701</v>
      </c>
      <c r="R141" s="135">
        <f t="shared" si="13"/>
        <v>-2.0467531927907068E-2</v>
      </c>
      <c r="S141" s="135">
        <f t="shared" si="15"/>
        <v>-6.1759946397579535E-2</v>
      </c>
      <c r="T141" s="135">
        <f t="shared" si="11"/>
        <v>-0.18073055175032748</v>
      </c>
    </row>
    <row r="142" spans="11:20" x14ac:dyDescent="0.3">
      <c r="K142" s="29">
        <v>39964</v>
      </c>
      <c r="L142" s="30">
        <v>139.24205343760499</v>
      </c>
      <c r="M142" s="31">
        <v>110.634176189613</v>
      </c>
      <c r="N142" s="145">
        <f t="shared" si="12"/>
        <v>-3.7340694882773362E-2</v>
      </c>
      <c r="O142" s="145">
        <f t="shared" si="14"/>
        <v>-0.12594784082300736</v>
      </c>
      <c r="P142" s="145">
        <f t="shared" si="10"/>
        <v>-0.29371074885208126</v>
      </c>
      <c r="Q142" s="31">
        <v>143.83872205301799</v>
      </c>
      <c r="R142" s="135">
        <f t="shared" si="13"/>
        <v>-1.3844501328264425E-2</v>
      </c>
      <c r="S142" s="135">
        <f t="shared" si="15"/>
        <v>-6.0884299705957989E-2</v>
      </c>
      <c r="T142" s="135">
        <f t="shared" si="11"/>
        <v>-0.18738792830684492</v>
      </c>
    </row>
    <row r="143" spans="11:20" x14ac:dyDescent="0.3">
      <c r="K143" s="29">
        <v>39994</v>
      </c>
      <c r="L143" s="30">
        <v>139.52751272032299</v>
      </c>
      <c r="M143" s="31">
        <v>111.35940155429699</v>
      </c>
      <c r="N143" s="145">
        <f t="shared" si="12"/>
        <v>6.5551657694007393E-3</v>
      </c>
      <c r="O143" s="145">
        <f t="shared" si="14"/>
        <v>-6.4260722591452324E-2</v>
      </c>
      <c r="P143" s="145">
        <f t="shared" si="10"/>
        <v>-0.27425601863628146</v>
      </c>
      <c r="Q143" s="31">
        <v>144.14535569315501</v>
      </c>
      <c r="R143" s="135">
        <f t="shared" si="13"/>
        <v>2.1317878507289834E-3</v>
      </c>
      <c r="S143" s="135">
        <f t="shared" si="15"/>
        <v>-3.1969424538792812E-2</v>
      </c>
      <c r="T143" s="135">
        <f t="shared" si="11"/>
        <v>-0.18487682861622445</v>
      </c>
    </row>
    <row r="144" spans="11:20" x14ac:dyDescent="0.3">
      <c r="K144" s="29">
        <v>40025</v>
      </c>
      <c r="L144" s="30">
        <v>139.82246865383601</v>
      </c>
      <c r="M144" s="31">
        <v>109.404833758287</v>
      </c>
      <c r="N144" s="145">
        <f t="shared" si="12"/>
        <v>-1.755188846859046E-2</v>
      </c>
      <c r="O144" s="145">
        <f t="shared" si="14"/>
        <v>-4.8037551599663053E-2</v>
      </c>
      <c r="P144" s="145">
        <f t="shared" si="10"/>
        <v>-0.28735451241092713</v>
      </c>
      <c r="Q144" s="31">
        <v>145.142318130668</v>
      </c>
      <c r="R144" s="135">
        <f t="shared" si="13"/>
        <v>6.9163687773281524E-3</v>
      </c>
      <c r="S144" s="135">
        <f t="shared" si="15"/>
        <v>-4.9070718122566914E-3</v>
      </c>
      <c r="T144" s="135">
        <f t="shared" si="11"/>
        <v>-0.17718697841324382</v>
      </c>
    </row>
    <row r="145" spans="11:20" x14ac:dyDescent="0.3">
      <c r="K145" s="29">
        <v>40056</v>
      </c>
      <c r="L145" s="30">
        <v>138.907704977376</v>
      </c>
      <c r="M145" s="31">
        <v>108.357112017327</v>
      </c>
      <c r="N145" s="145">
        <f t="shared" si="12"/>
        <v>-9.5765580456415034E-3</v>
      </c>
      <c r="O145" s="145">
        <f t="shared" si="14"/>
        <v>-2.0581923694025672E-2</v>
      </c>
      <c r="P145" s="145">
        <f t="shared" si="10"/>
        <v>-0.30445359556913998</v>
      </c>
      <c r="Q145" s="31">
        <v>144.88896842215499</v>
      </c>
      <c r="R145" s="135">
        <f t="shared" si="13"/>
        <v>-1.7455261275689526E-3</v>
      </c>
      <c r="S145" s="135">
        <f t="shared" si="15"/>
        <v>7.3015552011779228E-3</v>
      </c>
      <c r="T145" s="135">
        <f t="shared" si="11"/>
        <v>-0.17051075718472641</v>
      </c>
    </row>
    <row r="146" spans="11:20" x14ac:dyDescent="0.3">
      <c r="K146" s="29">
        <v>40086</v>
      </c>
      <c r="L146" s="30">
        <v>135.12707834872899</v>
      </c>
      <c r="M146" s="31">
        <v>105.20666849212201</v>
      </c>
      <c r="N146" s="145">
        <f t="shared" si="12"/>
        <v>-2.9074635402807858E-2</v>
      </c>
      <c r="O146" s="145">
        <f t="shared" si="14"/>
        <v>-5.5251132605763975E-2</v>
      </c>
      <c r="P146" s="145">
        <f t="shared" si="10"/>
        <v>-0.31670820022555357</v>
      </c>
      <c r="Q146" s="31">
        <v>141.577556212573</v>
      </c>
      <c r="R146" s="135">
        <f t="shared" si="13"/>
        <v>-2.2854826324207878E-2</v>
      </c>
      <c r="S146" s="135">
        <f t="shared" si="15"/>
        <v>-1.781395916805073E-2</v>
      </c>
      <c r="T146" s="135">
        <f t="shared" si="11"/>
        <v>-0.17087575737148075</v>
      </c>
    </row>
    <row r="147" spans="11:20" x14ac:dyDescent="0.3">
      <c r="K147" s="29">
        <v>40117</v>
      </c>
      <c r="L147" s="30">
        <v>130.53361135488399</v>
      </c>
      <c r="M147" s="31">
        <v>102.783477444601</v>
      </c>
      <c r="N147" s="145">
        <f t="shared" si="12"/>
        <v>-2.3032675421163606E-2</v>
      </c>
      <c r="O147" s="145">
        <f t="shared" si="14"/>
        <v>-6.052160664413464E-2</v>
      </c>
      <c r="P147" s="145">
        <f t="shared" ref="P147:P210" si="16">M147/M135-1</f>
        <v>-0.29409638735697941</v>
      </c>
      <c r="Q147" s="31">
        <v>136.744325316958</v>
      </c>
      <c r="R147" s="135">
        <f t="shared" si="13"/>
        <v>-3.413839753214909E-2</v>
      </c>
      <c r="S147" s="135">
        <f t="shared" si="15"/>
        <v>-5.7860401582876086E-2</v>
      </c>
      <c r="T147" s="135">
        <f t="shared" ref="T147:T210" si="17">Q147/Q135-1</f>
        <v>-0.18186438768864832</v>
      </c>
    </row>
    <row r="148" spans="11:20" x14ac:dyDescent="0.3">
      <c r="K148" s="29">
        <v>40147</v>
      </c>
      <c r="L148" s="30">
        <v>128.53166065087299</v>
      </c>
      <c r="M148" s="31">
        <v>101.325672939835</v>
      </c>
      <c r="N148" s="145">
        <f t="shared" si="12"/>
        <v>-1.4183257280351746E-2</v>
      </c>
      <c r="O148" s="145">
        <f t="shared" si="14"/>
        <v>-6.4891348122748216E-2</v>
      </c>
      <c r="P148" s="145">
        <f t="shared" si="16"/>
        <v>-0.25049275268183357</v>
      </c>
      <c r="Q148" s="31">
        <v>134.35427959273099</v>
      </c>
      <c r="R148" s="135">
        <f t="shared" si="13"/>
        <v>-1.7478207733206852E-2</v>
      </c>
      <c r="S148" s="135">
        <f t="shared" si="15"/>
        <v>-7.2708702009180337E-2</v>
      </c>
      <c r="T148" s="135">
        <f t="shared" si="17"/>
        <v>-0.16974694758494391</v>
      </c>
    </row>
    <row r="149" spans="11:20" x14ac:dyDescent="0.3">
      <c r="K149" s="29">
        <v>40178</v>
      </c>
      <c r="L149" s="30">
        <v>129.064098198935</v>
      </c>
      <c r="M149" s="31">
        <v>101.19303928113899</v>
      </c>
      <c r="N149" s="145">
        <f t="shared" si="12"/>
        <v>-1.3089837436832674E-3</v>
      </c>
      <c r="O149" s="145">
        <f t="shared" si="14"/>
        <v>-3.8149950649597475E-2</v>
      </c>
      <c r="P149" s="145">
        <f t="shared" si="16"/>
        <v>-0.22435234627316569</v>
      </c>
      <c r="Q149" s="31">
        <v>134.59311184603899</v>
      </c>
      <c r="R149" s="135">
        <f t="shared" si="13"/>
        <v>1.777630411416542E-3</v>
      </c>
      <c r="S149" s="135">
        <f t="shared" si="15"/>
        <v>-4.933299142448222E-2</v>
      </c>
      <c r="T149" s="135">
        <f t="shared" si="17"/>
        <v>-0.15495408361459628</v>
      </c>
    </row>
    <row r="150" spans="11:20" x14ac:dyDescent="0.3">
      <c r="K150" s="29">
        <v>40209</v>
      </c>
      <c r="L150" s="30">
        <v>131.305604467188</v>
      </c>
      <c r="M150" s="31">
        <v>100.974874238686</v>
      </c>
      <c r="N150" s="145">
        <f t="shared" si="12"/>
        <v>-2.1559293406226976E-3</v>
      </c>
      <c r="O150" s="145">
        <f t="shared" si="14"/>
        <v>-1.7596244560705965E-2</v>
      </c>
      <c r="P150" s="145">
        <f t="shared" si="16"/>
        <v>-0.21409538936362782</v>
      </c>
      <c r="Q150" s="31">
        <v>136.830401497179</v>
      </c>
      <c r="R150" s="135">
        <f t="shared" si="13"/>
        <v>1.6622616272512047E-2</v>
      </c>
      <c r="S150" s="135">
        <f t="shared" si="15"/>
        <v>6.2946802378438527E-4</v>
      </c>
      <c r="T150" s="135">
        <f t="shared" si="17"/>
        <v>-0.11983082423481362</v>
      </c>
    </row>
    <row r="151" spans="11:20" x14ac:dyDescent="0.3">
      <c r="K151" s="29">
        <v>40237</v>
      </c>
      <c r="L151" s="30">
        <v>132.45182625133501</v>
      </c>
      <c r="M151" s="31">
        <v>101.23927243614401</v>
      </c>
      <c r="N151" s="145">
        <f t="shared" si="12"/>
        <v>2.6184553281345391E-3</v>
      </c>
      <c r="O151" s="145">
        <f t="shared" si="14"/>
        <v>-8.5270101035794799E-4</v>
      </c>
      <c r="P151" s="145">
        <f t="shared" si="16"/>
        <v>-0.20017116126339185</v>
      </c>
      <c r="Q151" s="31">
        <v>138.05190994265499</v>
      </c>
      <c r="R151" s="135">
        <f t="shared" si="13"/>
        <v>8.9271713896210692E-3</v>
      </c>
      <c r="S151" s="135">
        <f t="shared" si="15"/>
        <v>2.7521492885322685E-2</v>
      </c>
      <c r="T151" s="135">
        <f t="shared" si="17"/>
        <v>-9.8666101643064219E-2</v>
      </c>
    </row>
    <row r="152" spans="11:20" x14ac:dyDescent="0.3">
      <c r="K152" s="29">
        <v>40268</v>
      </c>
      <c r="L152" s="30">
        <v>131.80331996481101</v>
      </c>
      <c r="M152" s="31">
        <v>102.748631794047</v>
      </c>
      <c r="N152" s="145">
        <f t="shared" si="12"/>
        <v>1.4908832526972393E-2</v>
      </c>
      <c r="O152" s="145">
        <f t="shared" si="14"/>
        <v>1.5372524868891402E-2</v>
      </c>
      <c r="P152" s="145">
        <f t="shared" si="16"/>
        <v>-0.13661595583558062</v>
      </c>
      <c r="Q152" s="31">
        <v>137.12220683449701</v>
      </c>
      <c r="R152" s="135">
        <f t="shared" si="13"/>
        <v>-6.7344458221850756E-3</v>
      </c>
      <c r="S152" s="135">
        <f t="shared" si="15"/>
        <v>1.8790671779333357E-2</v>
      </c>
      <c r="T152" s="135">
        <f t="shared" si="17"/>
        <v>-7.9134474002257926E-2</v>
      </c>
    </row>
    <row r="153" spans="11:20" x14ac:dyDescent="0.3">
      <c r="K153" s="29">
        <v>40298</v>
      </c>
      <c r="L153" s="30">
        <v>129.322588126282</v>
      </c>
      <c r="M153" s="31">
        <v>106.58866279608201</v>
      </c>
      <c r="N153" s="145">
        <f t="shared" si="12"/>
        <v>3.7373062151641046E-2</v>
      </c>
      <c r="O153" s="145">
        <f t="shared" si="14"/>
        <v>5.5595895510857973E-2</v>
      </c>
      <c r="P153" s="145">
        <f t="shared" si="16"/>
        <v>-7.2541852846695787E-2</v>
      </c>
      <c r="Q153" s="31">
        <v>133.62324982867099</v>
      </c>
      <c r="R153" s="135">
        <f t="shared" si="13"/>
        <v>-2.5517070404571074E-2</v>
      </c>
      <c r="S153" s="135">
        <f t="shared" si="15"/>
        <v>-2.3438882247043047E-2</v>
      </c>
      <c r="T153" s="135">
        <f t="shared" si="17"/>
        <v>-8.3881581481513701E-2</v>
      </c>
    </row>
    <row r="154" spans="11:20" x14ac:dyDescent="0.3">
      <c r="K154" s="29">
        <v>40329</v>
      </c>
      <c r="L154" s="30">
        <v>125.842418474531</v>
      </c>
      <c r="M154" s="31">
        <v>108.181314299067</v>
      </c>
      <c r="N154" s="145">
        <f t="shared" si="12"/>
        <v>1.4942034745589527E-2</v>
      </c>
      <c r="O154" s="145">
        <f t="shared" si="14"/>
        <v>6.8570641568978408E-2</v>
      </c>
      <c r="P154" s="145">
        <f t="shared" si="16"/>
        <v>-2.2170923805154952E-2</v>
      </c>
      <c r="Q154" s="31">
        <v>129.267515945946</v>
      </c>
      <c r="R154" s="135">
        <f t="shared" si="13"/>
        <v>-3.2597125786940739E-2</v>
      </c>
      <c r="S154" s="135">
        <f t="shared" si="15"/>
        <v>-6.3631093552837581E-2</v>
      </c>
      <c r="T154" s="135">
        <f t="shared" si="17"/>
        <v>-0.10130238852998941</v>
      </c>
    </row>
    <row r="155" spans="11:20" x14ac:dyDescent="0.3">
      <c r="K155" s="29">
        <v>40359</v>
      </c>
      <c r="L155" s="30">
        <v>123.875102728632</v>
      </c>
      <c r="M155" s="31">
        <v>107.868282666863</v>
      </c>
      <c r="N155" s="145">
        <f t="shared" si="12"/>
        <v>-2.8935831870060547E-3</v>
      </c>
      <c r="O155" s="145">
        <f t="shared" si="14"/>
        <v>4.982694935615295E-2</v>
      </c>
      <c r="P155" s="145">
        <f t="shared" si="16"/>
        <v>-3.1350014805276993E-2</v>
      </c>
      <c r="Q155" s="31">
        <v>127.017022510833</v>
      </c>
      <c r="R155" s="135">
        <f t="shared" si="13"/>
        <v>-1.7409582126216905E-2</v>
      </c>
      <c r="S155" s="135">
        <f t="shared" si="15"/>
        <v>-7.3694732289866782E-2</v>
      </c>
      <c r="T155" s="135">
        <f t="shared" si="17"/>
        <v>-0.11882681269858897</v>
      </c>
    </row>
    <row r="156" spans="11:20" x14ac:dyDescent="0.3">
      <c r="K156" s="29">
        <v>40390</v>
      </c>
      <c r="L156" s="30">
        <v>123.629339561135</v>
      </c>
      <c r="M156" s="31">
        <v>104.50290395405</v>
      </c>
      <c r="N156" s="145">
        <f t="shared" si="12"/>
        <v>-3.1198964418544861E-2</v>
      </c>
      <c r="O156" s="145">
        <f t="shared" si="14"/>
        <v>-1.9568299172889825E-2</v>
      </c>
      <c r="P156" s="145">
        <f t="shared" si="16"/>
        <v>-4.480542253797537E-2</v>
      </c>
      <c r="Q156" s="31">
        <v>127.578170755179</v>
      </c>
      <c r="R156" s="135">
        <f t="shared" si="13"/>
        <v>4.4178979577178534E-3</v>
      </c>
      <c r="S156" s="135">
        <f t="shared" si="15"/>
        <v>-4.5239724982313101E-2</v>
      </c>
      <c r="T156" s="135">
        <f t="shared" si="17"/>
        <v>-0.12101327580889565</v>
      </c>
    </row>
    <row r="157" spans="11:20" x14ac:dyDescent="0.3">
      <c r="K157" s="29">
        <v>40421</v>
      </c>
      <c r="L157" s="30">
        <v>124.445257427351</v>
      </c>
      <c r="M157" s="31">
        <v>103.390324707338</v>
      </c>
      <c r="N157" s="145">
        <f t="shared" si="12"/>
        <v>-1.0646395503049355E-2</v>
      </c>
      <c r="O157" s="145">
        <f t="shared" si="14"/>
        <v>-4.4286664686697397E-2</v>
      </c>
      <c r="P157" s="145">
        <f t="shared" si="16"/>
        <v>-4.5837206414238718E-2</v>
      </c>
      <c r="Q157" s="31">
        <v>128.90874239047801</v>
      </c>
      <c r="R157" s="135">
        <f t="shared" si="13"/>
        <v>1.0429461618887359E-2</v>
      </c>
      <c r="S157" s="135">
        <f t="shared" si="15"/>
        <v>-2.7754347474118202E-3</v>
      </c>
      <c r="T157" s="135">
        <f t="shared" si="17"/>
        <v>-0.11029291053488821</v>
      </c>
    </row>
    <row r="158" spans="11:20" x14ac:dyDescent="0.3">
      <c r="K158" s="29">
        <v>40451</v>
      </c>
      <c r="L158" s="30">
        <v>124.156940040045</v>
      </c>
      <c r="M158" s="31">
        <v>103.49482526729101</v>
      </c>
      <c r="N158" s="145">
        <f t="shared" si="12"/>
        <v>1.0107382895720995E-3</v>
      </c>
      <c r="O158" s="145">
        <f t="shared" si="14"/>
        <v>-4.0544424101743082E-2</v>
      </c>
      <c r="P158" s="145">
        <f t="shared" si="16"/>
        <v>-1.6271242587243218E-2</v>
      </c>
      <c r="Q158" s="31">
        <v>128.618259831904</v>
      </c>
      <c r="R158" s="135">
        <f t="shared" si="13"/>
        <v>-2.2533968851710107E-3</v>
      </c>
      <c r="S158" s="135">
        <f t="shared" si="15"/>
        <v>1.2606478166612867E-2</v>
      </c>
      <c r="T158" s="135">
        <f t="shared" si="17"/>
        <v>-9.1534963078548581E-2</v>
      </c>
    </row>
    <row r="159" spans="11:20" x14ac:dyDescent="0.3">
      <c r="K159" s="29">
        <v>40482</v>
      </c>
      <c r="L159" s="30">
        <v>123.235124141155</v>
      </c>
      <c r="M159" s="31">
        <v>106.652344790035</v>
      </c>
      <c r="N159" s="145">
        <f t="shared" si="12"/>
        <v>3.0508960371586014E-2</v>
      </c>
      <c r="O159" s="145">
        <f t="shared" si="14"/>
        <v>2.0568240256080506E-2</v>
      </c>
      <c r="P159" s="145">
        <f t="shared" si="16"/>
        <v>3.7640946206740855E-2</v>
      </c>
      <c r="Q159" s="31">
        <v>126.569071470259</v>
      </c>
      <c r="R159" s="135">
        <f t="shared" si="13"/>
        <v>-1.5932328460384615E-2</v>
      </c>
      <c r="S159" s="135">
        <f t="shared" si="15"/>
        <v>-7.9096547547812257E-3</v>
      </c>
      <c r="T159" s="135">
        <f t="shared" si="17"/>
        <v>-7.4410794181871132E-2</v>
      </c>
    </row>
    <row r="160" spans="11:20" x14ac:dyDescent="0.3">
      <c r="K160" s="29">
        <v>40512</v>
      </c>
      <c r="L160" s="30">
        <v>122.538718035773</v>
      </c>
      <c r="M160" s="31">
        <v>109.34207301898699</v>
      </c>
      <c r="N160" s="145">
        <f t="shared" si="12"/>
        <v>2.5219588319855823E-2</v>
      </c>
      <c r="O160" s="145">
        <f t="shared" si="14"/>
        <v>5.7565815065348858E-2</v>
      </c>
      <c r="P160" s="145">
        <f t="shared" si="16"/>
        <v>7.9115192098570652E-2</v>
      </c>
      <c r="Q160" s="31">
        <v>124.92479936285601</v>
      </c>
      <c r="R160" s="135">
        <f t="shared" si="13"/>
        <v>-1.2991105080433218E-2</v>
      </c>
      <c r="S160" s="135">
        <f t="shared" si="15"/>
        <v>-3.0905142302561806E-2</v>
      </c>
      <c r="T160" s="135">
        <f t="shared" si="17"/>
        <v>-7.0183698341866219E-2</v>
      </c>
    </row>
    <row r="161" spans="11:20" x14ac:dyDescent="0.3">
      <c r="K161" s="29">
        <v>40543</v>
      </c>
      <c r="L161" s="30">
        <v>123.122339807274</v>
      </c>
      <c r="M161" s="31">
        <v>112.07987027381</v>
      </c>
      <c r="N161" s="145">
        <f t="shared" si="12"/>
        <v>2.5038827042794365E-2</v>
      </c>
      <c r="O161" s="145">
        <f t="shared" si="14"/>
        <v>8.2951442106857343E-2</v>
      </c>
      <c r="P161" s="145">
        <f t="shared" si="16"/>
        <v>0.10758478122615456</v>
      </c>
      <c r="Q161" s="31">
        <v>124.855516356739</v>
      </c>
      <c r="R161" s="135">
        <f t="shared" si="13"/>
        <v>-5.5459769773791301E-4</v>
      </c>
      <c r="S161" s="135">
        <f t="shared" si="15"/>
        <v>-2.9255126605527648E-2</v>
      </c>
      <c r="T161" s="135">
        <f t="shared" si="17"/>
        <v>-7.2348394028060037E-2</v>
      </c>
    </row>
    <row r="162" spans="11:20" x14ac:dyDescent="0.3">
      <c r="K162" s="29">
        <v>40574</v>
      </c>
      <c r="L162" s="30">
        <v>122.419844538972</v>
      </c>
      <c r="M162" s="31">
        <v>110.695320745393</v>
      </c>
      <c r="N162" s="145">
        <f t="shared" si="12"/>
        <v>-1.2353239926443105E-2</v>
      </c>
      <c r="O162" s="145">
        <f t="shared" si="14"/>
        <v>3.7907989395988828E-2</v>
      </c>
      <c r="P162" s="145">
        <f t="shared" si="16"/>
        <v>9.6265992703587377E-2</v>
      </c>
      <c r="Q162" s="31">
        <v>124.31091303989101</v>
      </c>
      <c r="R162" s="135">
        <f t="shared" si="13"/>
        <v>-4.3618682837525125E-3</v>
      </c>
      <c r="S162" s="135">
        <f t="shared" si="15"/>
        <v>-1.7841313080175447E-2</v>
      </c>
      <c r="T162" s="135">
        <f t="shared" si="17"/>
        <v>-9.1496394955371874E-2</v>
      </c>
    </row>
    <row r="163" spans="11:20" x14ac:dyDescent="0.3">
      <c r="K163" s="29">
        <v>40602</v>
      </c>
      <c r="L163" s="30">
        <v>120.91019979546201</v>
      </c>
      <c r="M163" s="31">
        <v>106.14070252145</v>
      </c>
      <c r="N163" s="145">
        <f t="shared" si="12"/>
        <v>-4.1145535269904943E-2</v>
      </c>
      <c r="O163" s="145">
        <f t="shared" si="14"/>
        <v>-2.9278487311842794E-2</v>
      </c>
      <c r="P163" s="145">
        <f t="shared" si="16"/>
        <v>4.8414315584868861E-2</v>
      </c>
      <c r="Q163" s="31">
        <v>123.653818473946</v>
      </c>
      <c r="R163" s="135">
        <f t="shared" si="13"/>
        <v>-5.2858960639613484E-3</v>
      </c>
      <c r="S163" s="135">
        <f t="shared" si="15"/>
        <v>-1.0173967822180163E-2</v>
      </c>
      <c r="T163" s="135">
        <f t="shared" si="17"/>
        <v>-0.10429476473516208</v>
      </c>
    </row>
    <row r="164" spans="11:20" x14ac:dyDescent="0.3">
      <c r="K164" s="29">
        <v>40633</v>
      </c>
      <c r="L164" s="30">
        <v>119.619365709447</v>
      </c>
      <c r="M164" s="31">
        <v>101.77952689144399</v>
      </c>
      <c r="N164" s="145">
        <f t="shared" si="12"/>
        <v>-4.1088626006829498E-2</v>
      </c>
      <c r="O164" s="145">
        <f t="shared" si="14"/>
        <v>-9.1901813922539155E-2</v>
      </c>
      <c r="P164" s="145">
        <f t="shared" si="16"/>
        <v>-9.4318034769116377E-3</v>
      </c>
      <c r="Q164" s="31">
        <v>123.20209491236599</v>
      </c>
      <c r="R164" s="135">
        <f t="shared" si="13"/>
        <v>-3.6531307092242393E-3</v>
      </c>
      <c r="S164" s="135">
        <f t="shared" si="15"/>
        <v>-1.3242678358310056E-2</v>
      </c>
      <c r="T164" s="135">
        <f t="shared" si="17"/>
        <v>-0.1015161019026789</v>
      </c>
    </row>
    <row r="165" spans="11:20" x14ac:dyDescent="0.3">
      <c r="K165" s="29">
        <v>40663</v>
      </c>
      <c r="L165" s="30">
        <v>120.139650195112</v>
      </c>
      <c r="M165" s="31">
        <v>101.114102501101</v>
      </c>
      <c r="N165" s="145">
        <f t="shared" si="12"/>
        <v>-6.5379002110387274E-3</v>
      </c>
      <c r="O165" s="145">
        <f t="shared" si="14"/>
        <v>-8.655486229927889E-2</v>
      </c>
      <c r="P165" s="145">
        <f t="shared" si="16"/>
        <v>-5.1361562771967129E-2</v>
      </c>
      <c r="Q165" s="31">
        <v>124.07879819409401</v>
      </c>
      <c r="R165" s="135">
        <f t="shared" si="13"/>
        <v>7.1159770647699627E-3</v>
      </c>
      <c r="S165" s="135">
        <f t="shared" si="15"/>
        <v>-1.8672121386681395E-3</v>
      </c>
      <c r="T165" s="135">
        <f t="shared" si="17"/>
        <v>-7.142807592851308E-2</v>
      </c>
    </row>
    <row r="166" spans="11:20" x14ac:dyDescent="0.3">
      <c r="K166" s="29">
        <v>40694</v>
      </c>
      <c r="L166" s="30">
        <v>120.922420283715</v>
      </c>
      <c r="M166" s="31">
        <v>103.537259237169</v>
      </c>
      <c r="N166" s="145">
        <f t="shared" si="12"/>
        <v>2.3964577404438803E-2</v>
      </c>
      <c r="O166" s="145">
        <f t="shared" si="14"/>
        <v>-2.4528227366451327E-2</v>
      </c>
      <c r="P166" s="145">
        <f t="shared" si="16"/>
        <v>-4.2928440017464764E-2</v>
      </c>
      <c r="Q166" s="31">
        <v>124.403368995471</v>
      </c>
      <c r="R166" s="135">
        <f t="shared" si="13"/>
        <v>2.615844174032711E-3</v>
      </c>
      <c r="S166" s="135">
        <f t="shared" si="15"/>
        <v>6.061685201277589E-3</v>
      </c>
      <c r="T166" s="135">
        <f t="shared" si="17"/>
        <v>-3.7628532697332684E-2</v>
      </c>
    </row>
    <row r="167" spans="11:20" x14ac:dyDescent="0.3">
      <c r="K167" s="29">
        <v>40724</v>
      </c>
      <c r="L167" s="30">
        <v>120.808236087785</v>
      </c>
      <c r="M167" s="31">
        <v>106.35069170372201</v>
      </c>
      <c r="N167" s="145">
        <f t="shared" si="12"/>
        <v>2.7173140251939509E-2</v>
      </c>
      <c r="O167" s="145">
        <f t="shared" si="14"/>
        <v>4.4912419539477E-2</v>
      </c>
      <c r="P167" s="145">
        <f t="shared" si="16"/>
        <v>-1.4068926709697172E-2</v>
      </c>
      <c r="Q167" s="31">
        <v>123.56423097195299</v>
      </c>
      <c r="R167" s="135">
        <f t="shared" si="13"/>
        <v>-6.7452998282430121E-3</v>
      </c>
      <c r="S167" s="135">
        <f t="shared" si="15"/>
        <v>2.939366086628592E-3</v>
      </c>
      <c r="T167" s="135">
        <f t="shared" si="17"/>
        <v>-2.718369137164689E-2</v>
      </c>
    </row>
    <row r="168" spans="11:20" x14ac:dyDescent="0.3">
      <c r="K168" s="29">
        <v>40755</v>
      </c>
      <c r="L168" s="30">
        <v>120.424443251292</v>
      </c>
      <c r="M168" s="31">
        <v>108.714439728337</v>
      </c>
      <c r="N168" s="145">
        <f t="shared" si="12"/>
        <v>2.2225976970606354E-2</v>
      </c>
      <c r="O168" s="145">
        <f t="shared" si="14"/>
        <v>7.5165946581519094E-2</v>
      </c>
      <c r="P168" s="145">
        <f t="shared" si="16"/>
        <v>4.0300657828023834E-2</v>
      </c>
      <c r="Q168" s="31">
        <v>122.55850377997599</v>
      </c>
      <c r="R168" s="135">
        <f t="shared" si="13"/>
        <v>-8.1393068533343049E-3</v>
      </c>
      <c r="S168" s="135">
        <f t="shared" si="15"/>
        <v>-1.2252652638848449E-2</v>
      </c>
      <c r="T168" s="135">
        <f t="shared" si="17"/>
        <v>-3.9345813985965483E-2</v>
      </c>
    </row>
    <row r="169" spans="11:20" x14ac:dyDescent="0.3">
      <c r="K169" s="29">
        <v>40786</v>
      </c>
      <c r="L169" s="30">
        <v>121.11112168231701</v>
      </c>
      <c r="M169" s="31">
        <v>110.641797979782</v>
      </c>
      <c r="N169" s="145">
        <f t="shared" si="12"/>
        <v>1.7728631599088551E-2</v>
      </c>
      <c r="O169" s="145">
        <f t="shared" si="14"/>
        <v>6.8618184361427748E-2</v>
      </c>
      <c r="P169" s="145">
        <f t="shared" si="16"/>
        <v>7.0136865252821368E-2</v>
      </c>
      <c r="Q169" s="31">
        <v>122.953567074191</v>
      </c>
      <c r="R169" s="135">
        <f t="shared" si="13"/>
        <v>3.2234670139597021E-3</v>
      </c>
      <c r="S169" s="135">
        <f t="shared" si="15"/>
        <v>-1.1654040666155718E-2</v>
      </c>
      <c r="T169" s="135">
        <f t="shared" si="17"/>
        <v>-4.6196830454277249E-2</v>
      </c>
    </row>
    <row r="170" spans="11:20" x14ac:dyDescent="0.3">
      <c r="K170" s="29">
        <v>40816</v>
      </c>
      <c r="L170" s="30">
        <v>122.67872659189599</v>
      </c>
      <c r="M170" s="31">
        <v>112.019730475467</v>
      </c>
      <c r="N170" s="145">
        <f t="shared" si="12"/>
        <v>1.2453995875381541E-2</v>
      </c>
      <c r="O170" s="145">
        <f t="shared" si="14"/>
        <v>5.3305142457729771E-2</v>
      </c>
      <c r="P170" s="145">
        <f t="shared" si="16"/>
        <v>8.2370352200306973E-2</v>
      </c>
      <c r="Q170" s="31">
        <v>124.457219953399</v>
      </c>
      <c r="R170" s="135">
        <f t="shared" si="13"/>
        <v>1.2229436810895278E-2</v>
      </c>
      <c r="S170" s="135">
        <f t="shared" si="15"/>
        <v>7.2269213705438151E-3</v>
      </c>
      <c r="T170" s="135">
        <f t="shared" si="17"/>
        <v>-3.2351859556669527E-2</v>
      </c>
    </row>
    <row r="171" spans="11:20" x14ac:dyDescent="0.3">
      <c r="K171" s="29">
        <v>40847</v>
      </c>
      <c r="L171" s="30">
        <v>123.928972671997</v>
      </c>
      <c r="M171" s="31">
        <v>114.688436184319</v>
      </c>
      <c r="N171" s="145">
        <f t="shared" si="12"/>
        <v>2.3823532671652492E-2</v>
      </c>
      <c r="O171" s="145">
        <f t="shared" si="14"/>
        <v>5.4951269315375528E-2</v>
      </c>
      <c r="P171" s="145">
        <f t="shared" si="16"/>
        <v>7.5348473679641481E-2</v>
      </c>
      <c r="Q171" s="31">
        <v>125.366817167965</v>
      </c>
      <c r="R171" s="135">
        <f t="shared" si="13"/>
        <v>7.3085130369019424E-3</v>
      </c>
      <c r="S171" s="135">
        <f t="shared" si="15"/>
        <v>2.2914063907231164E-2</v>
      </c>
      <c r="T171" s="135">
        <f t="shared" si="17"/>
        <v>-9.4988000490824342E-3</v>
      </c>
    </row>
    <row r="172" spans="11:20" x14ac:dyDescent="0.3">
      <c r="K172" s="29">
        <v>40877</v>
      </c>
      <c r="L172" s="30">
        <v>124.107121844302</v>
      </c>
      <c r="M172" s="31">
        <v>114.823942978929</v>
      </c>
      <c r="N172" s="145">
        <f t="shared" si="12"/>
        <v>1.1815209895460477E-3</v>
      </c>
      <c r="O172" s="145">
        <f t="shared" si="14"/>
        <v>3.7798960930761627E-2</v>
      </c>
      <c r="P172" s="145">
        <f t="shared" si="16"/>
        <v>5.0135046909071113E-2</v>
      </c>
      <c r="Q172" s="31">
        <v>125.516184667584</v>
      </c>
      <c r="R172" s="135">
        <f t="shared" si="13"/>
        <v>1.1914436610358514E-3</v>
      </c>
      <c r="S172" s="135">
        <f t="shared" si="15"/>
        <v>2.0842157363736291E-2</v>
      </c>
      <c r="T172" s="135">
        <f t="shared" si="17"/>
        <v>4.7339303944788913E-3</v>
      </c>
    </row>
    <row r="173" spans="11:20" x14ac:dyDescent="0.3">
      <c r="K173" s="29">
        <v>40908</v>
      </c>
      <c r="L173" s="30">
        <v>123.662652255637</v>
      </c>
      <c r="M173" s="31">
        <v>115.10240269578701</v>
      </c>
      <c r="N173" s="145">
        <f t="shared" si="12"/>
        <v>2.4251015043883495E-3</v>
      </c>
      <c r="O173" s="145">
        <f t="shared" si="14"/>
        <v>2.75190112245014E-2</v>
      </c>
      <c r="P173" s="145">
        <f t="shared" si="16"/>
        <v>2.6967665242589867E-2</v>
      </c>
      <c r="Q173" s="31">
        <v>124.910366690849</v>
      </c>
      <c r="R173" s="135">
        <f t="shared" si="13"/>
        <v>-4.8266124272294819E-3</v>
      </c>
      <c r="S173" s="135">
        <f t="shared" si="15"/>
        <v>3.6409839270046263E-3</v>
      </c>
      <c r="T173" s="135">
        <f t="shared" si="17"/>
        <v>4.3931045828426996E-4</v>
      </c>
    </row>
    <row r="174" spans="11:20" x14ac:dyDescent="0.3">
      <c r="K174" s="29">
        <v>40939</v>
      </c>
      <c r="L174" s="30">
        <v>122.171635329795</v>
      </c>
      <c r="M174" s="31">
        <v>111.45622614281901</v>
      </c>
      <c r="N174" s="145">
        <f t="shared" si="12"/>
        <v>-3.1677675422682183E-2</v>
      </c>
      <c r="O174" s="145">
        <f t="shared" si="14"/>
        <v>-2.8182527803460644E-2</v>
      </c>
      <c r="P174" s="145">
        <f t="shared" si="16"/>
        <v>6.8738713822975583E-3</v>
      </c>
      <c r="Q174" s="31">
        <v>123.91471499245399</v>
      </c>
      <c r="R174" s="135">
        <f t="shared" si="13"/>
        <v>-7.9709292733022297E-3</v>
      </c>
      <c r="S174" s="135">
        <f t="shared" si="15"/>
        <v>-1.1582827165225851E-2</v>
      </c>
      <c r="T174" s="135">
        <f t="shared" si="17"/>
        <v>-3.187154190637087E-3</v>
      </c>
    </row>
    <row r="175" spans="11:20" x14ac:dyDescent="0.3">
      <c r="K175" s="29">
        <v>40968</v>
      </c>
      <c r="L175" s="30">
        <v>120.32838241797</v>
      </c>
      <c r="M175" s="31">
        <v>109.41172247126001</v>
      </c>
      <c r="N175" s="145">
        <f t="shared" si="12"/>
        <v>-1.8343557307773817E-2</v>
      </c>
      <c r="O175" s="145">
        <f t="shared" si="14"/>
        <v>-4.7134947357296175E-2</v>
      </c>
      <c r="P175" s="145">
        <f t="shared" si="16"/>
        <v>3.0817771807652772E-2</v>
      </c>
      <c r="Q175" s="31">
        <v>122.141218113181</v>
      </c>
      <c r="R175" s="135">
        <f t="shared" si="13"/>
        <v>-1.4312237891851654E-2</v>
      </c>
      <c r="S175" s="135">
        <f t="shared" si="15"/>
        <v>-2.6888696173654747E-2</v>
      </c>
      <c r="T175" s="135">
        <f t="shared" si="17"/>
        <v>-1.2232540648016599E-2</v>
      </c>
    </row>
    <row r="176" spans="11:20" x14ac:dyDescent="0.3">
      <c r="K176" s="29">
        <v>40999</v>
      </c>
      <c r="L176" s="30">
        <v>120.32951130668</v>
      </c>
      <c r="M176" s="31">
        <v>108.534907123031</v>
      </c>
      <c r="N176" s="145">
        <f t="shared" si="12"/>
        <v>-8.0139068138637137E-3</v>
      </c>
      <c r="O176" s="145">
        <f t="shared" si="14"/>
        <v>-5.7057849523035054E-2</v>
      </c>
      <c r="P176" s="145">
        <f t="shared" si="16"/>
        <v>6.6372682580772446E-2</v>
      </c>
      <c r="Q176" s="31">
        <v>122.407793314584</v>
      </c>
      <c r="R176" s="135">
        <f t="shared" si="13"/>
        <v>2.1825163161217631E-3</v>
      </c>
      <c r="S176" s="135">
        <f t="shared" si="15"/>
        <v>-2.0034953403497924E-2</v>
      </c>
      <c r="T176" s="135">
        <f t="shared" si="17"/>
        <v>-6.4471436004962523E-3</v>
      </c>
    </row>
    <row r="177" spans="11:20" x14ac:dyDescent="0.3">
      <c r="K177" s="29">
        <v>41029</v>
      </c>
      <c r="L177" s="30">
        <v>121.073439840745</v>
      </c>
      <c r="M177" s="31">
        <v>110.626221754932</v>
      </c>
      <c r="N177" s="145">
        <f t="shared" si="12"/>
        <v>1.9268590053984846E-2</v>
      </c>
      <c r="O177" s="145">
        <f t="shared" si="14"/>
        <v>-7.4469091284630196E-3</v>
      </c>
      <c r="P177" s="145">
        <f t="shared" si="16"/>
        <v>9.4073121538386983E-2</v>
      </c>
      <c r="Q177" s="31">
        <v>122.916419666989</v>
      </c>
      <c r="R177" s="135">
        <f t="shared" si="13"/>
        <v>4.1551794916998563E-3</v>
      </c>
      <c r="S177" s="135">
        <f t="shared" si="15"/>
        <v>-8.0563097411456841E-3</v>
      </c>
      <c r="T177" s="135">
        <f t="shared" si="17"/>
        <v>-9.368067260667079E-3</v>
      </c>
    </row>
    <row r="178" spans="11:20" x14ac:dyDescent="0.3">
      <c r="K178" s="29">
        <v>41060</v>
      </c>
      <c r="L178" s="30">
        <v>122.564926761701</v>
      </c>
      <c r="M178" s="31">
        <v>111.576231006274</v>
      </c>
      <c r="N178" s="145">
        <f t="shared" si="12"/>
        <v>8.5875594074480421E-3</v>
      </c>
      <c r="O178" s="145">
        <f t="shared" si="14"/>
        <v>1.9783150160921359E-2</v>
      </c>
      <c r="P178" s="145">
        <f t="shared" si="16"/>
        <v>7.7643273815954705E-2</v>
      </c>
      <c r="Q178" s="31">
        <v>124.606479800732</v>
      </c>
      <c r="R178" s="135">
        <f t="shared" si="13"/>
        <v>1.3749669395852759E-2</v>
      </c>
      <c r="S178" s="135">
        <f t="shared" si="15"/>
        <v>2.0183699865074178E-2</v>
      </c>
      <c r="T178" s="135">
        <f t="shared" si="17"/>
        <v>1.6326792988090588E-3</v>
      </c>
    </row>
    <row r="179" spans="11:20" x14ac:dyDescent="0.3">
      <c r="K179" s="29">
        <v>41090</v>
      </c>
      <c r="L179" s="30">
        <v>123.213745444089</v>
      </c>
      <c r="M179" s="31">
        <v>112.966587692665</v>
      </c>
      <c r="N179" s="145">
        <f t="shared" si="12"/>
        <v>1.2461047248609969E-2</v>
      </c>
      <c r="O179" s="145">
        <f t="shared" si="14"/>
        <v>4.0831845597936622E-2</v>
      </c>
      <c r="P179" s="145">
        <f t="shared" si="16"/>
        <v>6.2208302390490688E-2</v>
      </c>
      <c r="Q179" s="31">
        <v>125.09023261860401</v>
      </c>
      <c r="R179" s="135">
        <f t="shared" si="13"/>
        <v>3.8822444759343266E-3</v>
      </c>
      <c r="S179" s="135">
        <f t="shared" si="15"/>
        <v>2.1913958510192399E-2</v>
      </c>
      <c r="T179" s="135">
        <f t="shared" si="17"/>
        <v>1.2349865609549981E-2</v>
      </c>
    </row>
    <row r="180" spans="11:20" x14ac:dyDescent="0.3">
      <c r="K180" s="29">
        <v>41121</v>
      </c>
      <c r="L180" s="30">
        <v>124.28658172537899</v>
      </c>
      <c r="M180" s="31">
        <v>114.44049091797</v>
      </c>
      <c r="N180" s="145">
        <f t="shared" si="12"/>
        <v>1.3047249238995029E-2</v>
      </c>
      <c r="O180" s="145">
        <f t="shared" si="14"/>
        <v>3.4478888481680903E-2</v>
      </c>
      <c r="P180" s="145">
        <f t="shared" si="16"/>
        <v>5.2670567074085461E-2</v>
      </c>
      <c r="Q180" s="31">
        <v>126.083128046296</v>
      </c>
      <c r="R180" s="135">
        <f t="shared" si="13"/>
        <v>7.9374336981152815E-3</v>
      </c>
      <c r="S180" s="135">
        <f t="shared" si="15"/>
        <v>2.5763102992150122E-2</v>
      </c>
      <c r="T180" s="135">
        <f t="shared" si="17"/>
        <v>2.8758708352442097E-2</v>
      </c>
    </row>
    <row r="181" spans="11:20" x14ac:dyDescent="0.3">
      <c r="K181" s="29">
        <v>41152</v>
      </c>
      <c r="L181" s="30">
        <v>125.588620906317</v>
      </c>
      <c r="M181" s="31">
        <v>117.15555517191</v>
      </c>
      <c r="N181" s="145">
        <f t="shared" si="12"/>
        <v>2.372468199115052E-2</v>
      </c>
      <c r="O181" s="145">
        <f t="shared" si="14"/>
        <v>5.000459430577342E-2</v>
      </c>
      <c r="P181" s="145">
        <f t="shared" si="16"/>
        <v>5.8872481386449182E-2</v>
      </c>
      <c r="Q181" s="31">
        <v>126.98627755262901</v>
      </c>
      <c r="R181" s="135">
        <f t="shared" si="13"/>
        <v>7.1631273773711257E-3</v>
      </c>
      <c r="S181" s="135">
        <f t="shared" si="15"/>
        <v>1.9098507202055082E-2</v>
      </c>
      <c r="T181" s="135">
        <f t="shared" si="17"/>
        <v>3.279864565462054E-2</v>
      </c>
    </row>
    <row r="182" spans="11:20" x14ac:dyDescent="0.3">
      <c r="K182" s="29">
        <v>41182</v>
      </c>
      <c r="L182" s="30">
        <v>126.908922508949</v>
      </c>
      <c r="M182" s="31">
        <v>117.904492159706</v>
      </c>
      <c r="N182" s="145">
        <f t="shared" si="12"/>
        <v>6.3926715783730881E-3</v>
      </c>
      <c r="O182" s="145">
        <f t="shared" si="14"/>
        <v>4.3711194326546909E-2</v>
      </c>
      <c r="P182" s="145">
        <f t="shared" si="16"/>
        <v>5.2533260518135227E-2</v>
      </c>
      <c r="Q182" s="31">
        <v>128.40824481518999</v>
      </c>
      <c r="R182" s="135">
        <f t="shared" si="13"/>
        <v>1.1197802549741231E-2</v>
      </c>
      <c r="S182" s="135">
        <f t="shared" si="15"/>
        <v>2.6524950246934909E-2</v>
      </c>
      <c r="T182" s="135">
        <f t="shared" si="17"/>
        <v>3.1746047865044646E-2</v>
      </c>
    </row>
    <row r="183" spans="11:20" x14ac:dyDescent="0.3">
      <c r="K183" s="29">
        <v>41213</v>
      </c>
      <c r="L183" s="30">
        <v>128.81119889752901</v>
      </c>
      <c r="M183" s="31">
        <v>118.569494447615</v>
      </c>
      <c r="N183" s="145">
        <f t="shared" si="12"/>
        <v>5.6401777042407453E-3</v>
      </c>
      <c r="O183" s="145">
        <f t="shared" si="14"/>
        <v>3.6079918012625889E-2</v>
      </c>
      <c r="P183" s="145">
        <f t="shared" si="16"/>
        <v>3.3840013801030855E-2</v>
      </c>
      <c r="Q183" s="31">
        <v>130.48995465790301</v>
      </c>
      <c r="R183" s="135">
        <f t="shared" si="13"/>
        <v>1.6211652497151618E-2</v>
      </c>
      <c r="S183" s="135">
        <f t="shared" si="15"/>
        <v>3.4951755083272529E-2</v>
      </c>
      <c r="T183" s="135">
        <f t="shared" si="17"/>
        <v>4.0865179524132822E-2</v>
      </c>
    </row>
    <row r="184" spans="11:20" x14ac:dyDescent="0.3">
      <c r="K184" s="29">
        <v>41243</v>
      </c>
      <c r="L184" s="30">
        <v>129.73369720561601</v>
      </c>
      <c r="M184" s="31">
        <v>117.30074186794199</v>
      </c>
      <c r="N184" s="145">
        <f t="shared" si="12"/>
        <v>-1.0700497506410112E-2</v>
      </c>
      <c r="O184" s="145">
        <f t="shared" si="14"/>
        <v>1.2392642911294161E-3</v>
      </c>
      <c r="P184" s="145">
        <f t="shared" si="16"/>
        <v>2.157040443618552E-2</v>
      </c>
      <c r="Q184" s="31">
        <v>131.869048425296</v>
      </c>
      <c r="R184" s="135">
        <f t="shared" si="13"/>
        <v>1.0568581857572701E-2</v>
      </c>
      <c r="S184" s="135">
        <f t="shared" si="15"/>
        <v>3.8451169423746157E-2</v>
      </c>
      <c r="T184" s="135">
        <f t="shared" si="17"/>
        <v>5.0613901103964132E-2</v>
      </c>
    </row>
    <row r="185" spans="11:20" x14ac:dyDescent="0.3">
      <c r="K185" s="29">
        <v>41274</v>
      </c>
      <c r="L185" s="30">
        <v>130.43910540164501</v>
      </c>
      <c r="M185" s="31">
        <v>117.59386533488301</v>
      </c>
      <c r="N185" s="145">
        <f t="shared" si="12"/>
        <v>2.498905482379854E-3</v>
      </c>
      <c r="O185" s="145">
        <f t="shared" si="14"/>
        <v>-2.6345631038572348E-3</v>
      </c>
      <c r="P185" s="145">
        <f t="shared" si="16"/>
        <v>2.1645617995315725E-2</v>
      </c>
      <c r="Q185" s="31">
        <v>132.61436976973599</v>
      </c>
      <c r="R185" s="135">
        <f t="shared" si="13"/>
        <v>5.6519809109125685E-3</v>
      </c>
      <c r="S185" s="135">
        <f t="shared" si="15"/>
        <v>3.2755879192956971E-2</v>
      </c>
      <c r="T185" s="135">
        <f t="shared" si="17"/>
        <v>6.1676250602596072E-2</v>
      </c>
    </row>
    <row r="186" spans="11:20" x14ac:dyDescent="0.3">
      <c r="K186" s="29">
        <v>41305</v>
      </c>
      <c r="L186" s="30">
        <v>128.777844870221</v>
      </c>
      <c r="M186" s="31">
        <v>115.89784827646599</v>
      </c>
      <c r="N186" s="145">
        <f t="shared" si="12"/>
        <v>-1.4422666127923534E-2</v>
      </c>
      <c r="O186" s="145">
        <f t="shared" si="14"/>
        <v>-2.2532323205015969E-2</v>
      </c>
      <c r="P186" s="145">
        <f t="shared" si="16"/>
        <v>3.9850821146191873E-2</v>
      </c>
      <c r="Q186" s="31">
        <v>130.96834606654701</v>
      </c>
      <c r="R186" s="135">
        <f t="shared" si="13"/>
        <v>-1.2412106667226475E-2</v>
      </c>
      <c r="S186" s="135">
        <f t="shared" si="15"/>
        <v>3.6661167512714865E-3</v>
      </c>
      <c r="T186" s="135">
        <f t="shared" si="17"/>
        <v>5.6923272385548174E-2</v>
      </c>
    </row>
    <row r="187" spans="11:20" x14ac:dyDescent="0.3">
      <c r="K187" s="29">
        <v>41333</v>
      </c>
      <c r="L187" s="30">
        <v>127.15079542458101</v>
      </c>
      <c r="M187" s="31">
        <v>117.10535465143199</v>
      </c>
      <c r="N187" s="145">
        <f t="shared" si="12"/>
        <v>1.0418712624289395E-2</v>
      </c>
      <c r="O187" s="145">
        <f t="shared" si="14"/>
        <v>-1.665694635844428E-3</v>
      </c>
      <c r="P187" s="145">
        <f t="shared" si="16"/>
        <v>7.0318170726111573E-2</v>
      </c>
      <c r="Q187" s="31">
        <v>128.812075497937</v>
      </c>
      <c r="R187" s="135">
        <f t="shared" si="13"/>
        <v>-1.6464058937679327E-2</v>
      </c>
      <c r="S187" s="135">
        <f t="shared" si="15"/>
        <v>-2.3181883572101269E-2</v>
      </c>
      <c r="T187" s="135">
        <f t="shared" si="17"/>
        <v>5.461593954773325E-2</v>
      </c>
    </row>
    <row r="188" spans="11:20" x14ac:dyDescent="0.3">
      <c r="K188" s="29">
        <v>41364</v>
      </c>
      <c r="L188" s="30">
        <v>126.824919647615</v>
      </c>
      <c r="M188" s="31">
        <v>118.236151741068</v>
      </c>
      <c r="N188" s="145">
        <f t="shared" si="12"/>
        <v>9.6562372660231599E-3</v>
      </c>
      <c r="O188" s="145">
        <f t="shared" si="14"/>
        <v>5.4619040232743998E-3</v>
      </c>
      <c r="P188" s="145">
        <f t="shared" si="16"/>
        <v>8.9383635875230683E-2</v>
      </c>
      <c r="Q188" s="31">
        <v>128.199986688308</v>
      </c>
      <c r="R188" s="135">
        <f t="shared" si="13"/>
        <v>-4.7517968114627607E-3</v>
      </c>
      <c r="S188" s="135">
        <f t="shared" si="15"/>
        <v>-3.3287366136059537E-2</v>
      </c>
      <c r="T188" s="135">
        <f t="shared" si="17"/>
        <v>4.7318828457582507E-2</v>
      </c>
    </row>
    <row r="189" spans="11:20" x14ac:dyDescent="0.3">
      <c r="K189" s="29">
        <v>41394</v>
      </c>
      <c r="L189" s="30">
        <v>129.10733878842399</v>
      </c>
      <c r="M189" s="31">
        <v>122.368888799429</v>
      </c>
      <c r="N189" s="145">
        <f t="shared" si="12"/>
        <v>3.4953243974072512E-2</v>
      </c>
      <c r="O189" s="145">
        <f t="shared" si="14"/>
        <v>5.5834000537497541E-2</v>
      </c>
      <c r="P189" s="145">
        <f t="shared" si="16"/>
        <v>0.10614723036017892</v>
      </c>
      <c r="Q189" s="31">
        <v>130.035933184584</v>
      </c>
      <c r="R189" s="135">
        <f t="shared" si="13"/>
        <v>1.4320956996194623E-2</v>
      </c>
      <c r="S189" s="135">
        <f t="shared" si="15"/>
        <v>-7.1193758642201788E-3</v>
      </c>
      <c r="T189" s="135">
        <f t="shared" si="17"/>
        <v>5.7921582298634533E-2</v>
      </c>
    </row>
    <row r="190" spans="11:20" x14ac:dyDescent="0.3">
      <c r="K190" s="29">
        <v>41425</v>
      </c>
      <c r="L190" s="30">
        <v>131.84461273184201</v>
      </c>
      <c r="M190" s="31">
        <v>123.417967979124</v>
      </c>
      <c r="N190" s="145">
        <f t="shared" si="12"/>
        <v>8.573087407980795E-3</v>
      </c>
      <c r="O190" s="145">
        <f t="shared" si="14"/>
        <v>5.390542000817744E-2</v>
      </c>
      <c r="P190" s="145">
        <f t="shared" si="16"/>
        <v>0.10613135849860478</v>
      </c>
      <c r="Q190" s="31">
        <v>133.040316940991</v>
      </c>
      <c r="R190" s="135">
        <f t="shared" si="13"/>
        <v>2.310425805259797E-2</v>
      </c>
      <c r="S190" s="135">
        <f t="shared" si="15"/>
        <v>3.2824884054614367E-2</v>
      </c>
      <c r="T190" s="135">
        <f t="shared" si="17"/>
        <v>6.7683776588073119E-2</v>
      </c>
    </row>
    <row r="191" spans="11:20" x14ac:dyDescent="0.3">
      <c r="K191" s="29">
        <v>41455</v>
      </c>
      <c r="L191" s="30">
        <v>134.407301638457</v>
      </c>
      <c r="M191" s="31">
        <v>124.894061997687</v>
      </c>
      <c r="N191" s="145">
        <f t="shared" si="12"/>
        <v>1.1960122522943095E-2</v>
      </c>
      <c r="O191" s="145">
        <f t="shared" si="14"/>
        <v>5.6310275314098046E-2</v>
      </c>
      <c r="P191" s="145">
        <f t="shared" si="16"/>
        <v>0.10558408949619413</v>
      </c>
      <c r="Q191" s="31">
        <v>135.809650043049</v>
      </c>
      <c r="R191" s="135">
        <f t="shared" si="13"/>
        <v>2.0815743420742994E-2</v>
      </c>
      <c r="S191" s="135">
        <f t="shared" si="15"/>
        <v>5.9357754640352089E-2</v>
      </c>
      <c r="T191" s="135">
        <f t="shared" si="17"/>
        <v>8.5693480618332041E-2</v>
      </c>
    </row>
    <row r="192" spans="11:20" x14ac:dyDescent="0.3">
      <c r="K192" s="29">
        <v>41486</v>
      </c>
      <c r="L192" s="30">
        <v>135.463360974794</v>
      </c>
      <c r="M192" s="31">
        <v>124.450398871736</v>
      </c>
      <c r="N192" s="145">
        <f t="shared" si="12"/>
        <v>-3.5523156093619779E-3</v>
      </c>
      <c r="O192" s="145">
        <f t="shared" si="14"/>
        <v>1.7010124817907979E-2</v>
      </c>
      <c r="P192" s="145">
        <f t="shared" si="16"/>
        <v>8.746823675320492E-2</v>
      </c>
      <c r="Q192" s="31">
        <v>137.28849856395601</v>
      </c>
      <c r="R192" s="135">
        <f t="shared" si="13"/>
        <v>1.0889126954073181E-2</v>
      </c>
      <c r="S192" s="135">
        <f t="shared" si="15"/>
        <v>5.5773548139783191E-2</v>
      </c>
      <c r="T192" s="135">
        <f t="shared" si="17"/>
        <v>8.887287848335701E-2</v>
      </c>
    </row>
    <row r="193" spans="11:20" x14ac:dyDescent="0.3">
      <c r="K193" s="29">
        <v>41517</v>
      </c>
      <c r="L193" s="30">
        <v>136.28846891337</v>
      </c>
      <c r="M193" s="31">
        <v>125.361262346055</v>
      </c>
      <c r="N193" s="145">
        <f t="shared" si="12"/>
        <v>7.319088428617837E-3</v>
      </c>
      <c r="O193" s="145">
        <f t="shared" si="14"/>
        <v>1.574563573482024E-2</v>
      </c>
      <c r="P193" s="145">
        <f t="shared" si="16"/>
        <v>7.0041127474529397E-2</v>
      </c>
      <c r="Q193" s="31">
        <v>138.13150567178599</v>
      </c>
      <c r="R193" s="135">
        <f t="shared" si="13"/>
        <v>6.1404059090737206E-3</v>
      </c>
      <c r="S193" s="135">
        <f t="shared" si="15"/>
        <v>3.8268014146817908E-2</v>
      </c>
      <c r="T193" s="135">
        <f t="shared" si="17"/>
        <v>8.7767185037279871E-2</v>
      </c>
    </row>
    <row r="194" spans="11:20" x14ac:dyDescent="0.3">
      <c r="K194" s="29">
        <v>41547</v>
      </c>
      <c r="L194" s="30">
        <v>136.992621736773</v>
      </c>
      <c r="M194" s="31">
        <v>125.542791659703</v>
      </c>
      <c r="N194" s="145">
        <f t="shared" si="12"/>
        <v>1.4480495030984031E-3</v>
      </c>
      <c r="O194" s="145">
        <f t="shared" si="14"/>
        <v>5.1942394349220322E-3</v>
      </c>
      <c r="P194" s="145">
        <f t="shared" si="16"/>
        <v>6.4783786945544319E-2</v>
      </c>
      <c r="Q194" s="31">
        <v>138.89676584044099</v>
      </c>
      <c r="R194" s="135">
        <f t="shared" si="13"/>
        <v>5.5400841751001018E-3</v>
      </c>
      <c r="S194" s="135">
        <f t="shared" si="15"/>
        <v>2.2731196173566781E-2</v>
      </c>
      <c r="T194" s="135">
        <f t="shared" si="17"/>
        <v>8.1681055919317958E-2</v>
      </c>
    </row>
    <row r="195" spans="11:20" x14ac:dyDescent="0.3">
      <c r="K195" s="29">
        <v>41578</v>
      </c>
      <c r="L195" s="30">
        <v>137.613291600313</v>
      </c>
      <c r="M195" s="31">
        <v>126.16891481931501</v>
      </c>
      <c r="N195" s="145">
        <f t="shared" si="12"/>
        <v>4.9873286338031342E-3</v>
      </c>
      <c r="O195" s="145">
        <f t="shared" si="14"/>
        <v>1.3808842423640444E-2</v>
      </c>
      <c r="P195" s="145">
        <f t="shared" si="16"/>
        <v>6.4092542581072554E-2</v>
      </c>
      <c r="Q195" s="31">
        <v>139.447860945147</v>
      </c>
      <c r="R195" s="135">
        <f t="shared" si="13"/>
        <v>3.967659731826112E-3</v>
      </c>
      <c r="S195" s="135">
        <f t="shared" si="15"/>
        <v>1.5728647365059745E-2</v>
      </c>
      <c r="T195" s="135">
        <f t="shared" si="17"/>
        <v>6.8648244309137407E-2</v>
      </c>
    </row>
    <row r="196" spans="11:20" x14ac:dyDescent="0.3">
      <c r="K196" s="29">
        <v>41608</v>
      </c>
      <c r="L196" s="30">
        <v>138.42454892128299</v>
      </c>
      <c r="M196" s="31">
        <v>126.85787514423799</v>
      </c>
      <c r="N196" s="145">
        <f t="shared" si="12"/>
        <v>5.4606186152084124E-3</v>
      </c>
      <c r="O196" s="145">
        <f t="shared" si="14"/>
        <v>1.1938399232544805E-2</v>
      </c>
      <c r="P196" s="145">
        <f t="shared" si="16"/>
        <v>8.1475471715732883E-2</v>
      </c>
      <c r="Q196" s="31">
        <v>140.24958309365701</v>
      </c>
      <c r="R196" s="135">
        <f t="shared" si="13"/>
        <v>5.7492610003202493E-3</v>
      </c>
      <c r="S196" s="135">
        <f t="shared" si="15"/>
        <v>1.5333774952861035E-2</v>
      </c>
      <c r="T196" s="135">
        <f t="shared" si="17"/>
        <v>6.3551946180218311E-2</v>
      </c>
    </row>
    <row r="197" spans="11:20" x14ac:dyDescent="0.3">
      <c r="K197" s="29">
        <v>41639</v>
      </c>
      <c r="L197" s="30">
        <v>139.790623163475</v>
      </c>
      <c r="M197" s="31">
        <v>127.534816464024</v>
      </c>
      <c r="N197" s="145">
        <f t="shared" si="12"/>
        <v>5.3362183389586981E-3</v>
      </c>
      <c r="O197" s="145">
        <f t="shared" si="14"/>
        <v>1.5867297341296993E-2</v>
      </c>
      <c r="P197" s="145">
        <f t="shared" si="16"/>
        <v>8.4536307237041974E-2</v>
      </c>
      <c r="Q197" s="31">
        <v>141.83174716626101</v>
      </c>
      <c r="R197" s="135">
        <f t="shared" si="13"/>
        <v>1.1281060789659847E-2</v>
      </c>
      <c r="S197" s="135">
        <f t="shared" si="15"/>
        <v>2.1130667140166537E-2</v>
      </c>
      <c r="T197" s="135">
        <f t="shared" si="17"/>
        <v>6.9505117827951546E-2</v>
      </c>
    </row>
    <row r="198" spans="11:20" x14ac:dyDescent="0.3">
      <c r="K198" s="29">
        <v>41670</v>
      </c>
      <c r="L198" s="30">
        <v>141.86312360767599</v>
      </c>
      <c r="M198" s="31">
        <v>129.63037649873399</v>
      </c>
      <c r="N198" s="145">
        <f t="shared" si="12"/>
        <v>1.6431278083982148E-2</v>
      </c>
      <c r="O198" s="145">
        <f t="shared" si="14"/>
        <v>2.7435138713653107E-2</v>
      </c>
      <c r="P198" s="145">
        <f t="shared" si="16"/>
        <v>0.11848820686912176</v>
      </c>
      <c r="Q198" s="31">
        <v>143.92730716997701</v>
      </c>
      <c r="R198" s="135">
        <f t="shared" si="13"/>
        <v>1.477497136984085E-2</v>
      </c>
      <c r="S198" s="135">
        <f t="shared" si="15"/>
        <v>3.2122731711116348E-2</v>
      </c>
      <c r="T198" s="135">
        <f t="shared" si="17"/>
        <v>9.8947276136825968E-2</v>
      </c>
    </row>
    <row r="199" spans="11:20" x14ac:dyDescent="0.3">
      <c r="K199" s="29">
        <v>41698</v>
      </c>
      <c r="L199" s="30">
        <v>142.63030184344899</v>
      </c>
      <c r="M199" s="31">
        <v>130.89626731521599</v>
      </c>
      <c r="N199" s="145">
        <f t="shared" si="12"/>
        <v>9.7653871775522649E-3</v>
      </c>
      <c r="O199" s="145">
        <f t="shared" si="14"/>
        <v>3.1833988756207132E-2</v>
      </c>
      <c r="P199" s="145">
        <f t="shared" si="16"/>
        <v>0.11776500489523389</v>
      </c>
      <c r="Q199" s="31">
        <v>144.64679678187699</v>
      </c>
      <c r="R199" s="135">
        <f t="shared" si="13"/>
        <v>4.998979179470453E-3</v>
      </c>
      <c r="S199" s="135">
        <f t="shared" si="15"/>
        <v>3.135277546802806E-2</v>
      </c>
      <c r="T199" s="135">
        <f t="shared" si="17"/>
        <v>0.1229288575836478</v>
      </c>
    </row>
    <row r="200" spans="11:20" x14ac:dyDescent="0.3">
      <c r="K200" s="29">
        <v>41729</v>
      </c>
      <c r="L200" s="30">
        <v>143.09506690884001</v>
      </c>
      <c r="M200" s="31">
        <v>133.24158082955299</v>
      </c>
      <c r="N200" s="145">
        <f t="shared" ref="N200:N263" si="18">M200/M199-1</f>
        <v>1.7917344493018739E-2</v>
      </c>
      <c r="O200" s="145">
        <f t="shared" si="14"/>
        <v>4.4746717200465635E-2</v>
      </c>
      <c r="P200" s="145">
        <f t="shared" si="16"/>
        <v>0.12691066875507095</v>
      </c>
      <c r="Q200" s="31">
        <v>144.657782376488</v>
      </c>
      <c r="R200" s="135">
        <f t="shared" ref="R200:R263" si="19">Q200/Q199-1</f>
        <v>7.5947721314362227E-5</v>
      </c>
      <c r="S200" s="135">
        <f t="shared" si="15"/>
        <v>1.9925265440847939E-2</v>
      </c>
      <c r="T200" s="135">
        <f t="shared" si="17"/>
        <v>0.12837595473542263</v>
      </c>
    </row>
    <row r="201" spans="11:20" x14ac:dyDescent="0.3">
      <c r="K201" s="29">
        <v>41759</v>
      </c>
      <c r="L201" s="30">
        <v>143.35488018017401</v>
      </c>
      <c r="M201" s="31">
        <v>134.568969356748</v>
      </c>
      <c r="N201" s="145">
        <f t="shared" si="18"/>
        <v>9.9622694276875201E-3</v>
      </c>
      <c r="O201" s="145">
        <f t="shared" si="14"/>
        <v>3.8097496832173672E-2</v>
      </c>
      <c r="P201" s="145">
        <f t="shared" si="16"/>
        <v>9.9699201954148275E-2</v>
      </c>
      <c r="Q201" s="31">
        <v>144.628697378136</v>
      </c>
      <c r="R201" s="135">
        <f t="shared" si="19"/>
        <v>-2.0106072327519264E-4</v>
      </c>
      <c r="S201" s="135">
        <f t="shared" si="15"/>
        <v>4.8732253937791015E-3</v>
      </c>
      <c r="T201" s="135">
        <f t="shared" si="17"/>
        <v>0.1122210133474244</v>
      </c>
    </row>
    <row r="202" spans="11:20" x14ac:dyDescent="0.3">
      <c r="K202" s="29">
        <v>41790</v>
      </c>
      <c r="L202" s="30">
        <v>145.39244951446901</v>
      </c>
      <c r="M202" s="31">
        <v>135.78225906181501</v>
      </c>
      <c r="N202" s="145">
        <f t="shared" si="18"/>
        <v>9.0161179866847796E-3</v>
      </c>
      <c r="O202" s="145">
        <f t="shared" ref="O202:O265" si="20">M202/M199-1</f>
        <v>3.7327204562929817E-2</v>
      </c>
      <c r="P202" s="145">
        <f t="shared" si="16"/>
        <v>0.10018226102039218</v>
      </c>
      <c r="Q202" s="31">
        <v>146.772354429692</v>
      </c>
      <c r="R202" s="135">
        <f t="shared" si="19"/>
        <v>1.4821796022620237E-2</v>
      </c>
      <c r="S202" s="135">
        <f t="shared" ref="S202:S265" si="21">Q202/Q199-1</f>
        <v>1.4694813124830564E-2</v>
      </c>
      <c r="T202" s="135">
        <f t="shared" si="17"/>
        <v>0.10321711346186691</v>
      </c>
    </row>
    <row r="203" spans="11:20" x14ac:dyDescent="0.3">
      <c r="K203" s="29">
        <v>41820</v>
      </c>
      <c r="L203" s="30">
        <v>147.77742317860901</v>
      </c>
      <c r="M203" s="31">
        <v>136.76726555016899</v>
      </c>
      <c r="N203" s="145">
        <f t="shared" si="18"/>
        <v>7.2543091797105941E-3</v>
      </c>
      <c r="O203" s="145">
        <f t="shared" si="20"/>
        <v>2.6460844269974304E-2</v>
      </c>
      <c r="P203" s="145">
        <f t="shared" si="16"/>
        <v>9.5066197404179764E-2</v>
      </c>
      <c r="Q203" s="31">
        <v>149.427279771184</v>
      </c>
      <c r="R203" s="135">
        <f t="shared" si="19"/>
        <v>1.8088728983112423E-2</v>
      </c>
      <c r="S203" s="135">
        <f t="shared" si="21"/>
        <v>3.2970900813914517E-2</v>
      </c>
      <c r="T203" s="135">
        <f t="shared" si="17"/>
        <v>0.10026997141822003</v>
      </c>
    </row>
    <row r="204" spans="11:20" x14ac:dyDescent="0.3">
      <c r="K204" s="29">
        <v>41851</v>
      </c>
      <c r="L204" s="30">
        <v>150.35469812161401</v>
      </c>
      <c r="M204" s="31">
        <v>137.51007726051699</v>
      </c>
      <c r="N204" s="145">
        <f t="shared" si="18"/>
        <v>5.4312097807902582E-3</v>
      </c>
      <c r="O204" s="145">
        <f t="shared" si="20"/>
        <v>2.1855765989943654E-2</v>
      </c>
      <c r="P204" s="145">
        <f t="shared" si="16"/>
        <v>0.10493882307473257</v>
      </c>
      <c r="Q204" s="31">
        <v>152.424836327847</v>
      </c>
      <c r="R204" s="135">
        <f t="shared" si="19"/>
        <v>2.0060303321141282E-2</v>
      </c>
      <c r="S204" s="135">
        <f t="shared" si="21"/>
        <v>5.3904509209038665E-2</v>
      </c>
      <c r="T204" s="135">
        <f t="shared" si="17"/>
        <v>0.11025204530763877</v>
      </c>
    </row>
    <row r="205" spans="11:20" x14ac:dyDescent="0.3">
      <c r="K205" s="29">
        <v>41882</v>
      </c>
      <c r="L205" s="30">
        <v>151.83512691000101</v>
      </c>
      <c r="M205" s="31">
        <v>139.22617585839299</v>
      </c>
      <c r="N205" s="145">
        <f t="shared" si="18"/>
        <v>1.2479802441131671E-2</v>
      </c>
      <c r="O205" s="145">
        <f t="shared" si="20"/>
        <v>2.5363525547252408E-2</v>
      </c>
      <c r="P205" s="145">
        <f t="shared" si="16"/>
        <v>0.11059966414556688</v>
      </c>
      <c r="Q205" s="31">
        <v>153.86235602827099</v>
      </c>
      <c r="R205" s="135">
        <f t="shared" si="19"/>
        <v>9.4310070133980517E-3</v>
      </c>
      <c r="S205" s="135">
        <f t="shared" si="21"/>
        <v>4.8306110685001569E-2</v>
      </c>
      <c r="T205" s="135">
        <f t="shared" si="17"/>
        <v>0.1138831454850211</v>
      </c>
    </row>
    <row r="206" spans="11:20" x14ac:dyDescent="0.3">
      <c r="K206" s="29">
        <v>41912</v>
      </c>
      <c r="L206" s="30">
        <v>153.04229041766601</v>
      </c>
      <c r="M206" s="31">
        <v>140.90074540828201</v>
      </c>
      <c r="N206" s="145">
        <f t="shared" si="18"/>
        <v>1.2027691916153938E-2</v>
      </c>
      <c r="O206" s="145">
        <f t="shared" si="20"/>
        <v>3.0222727942138983E-2</v>
      </c>
      <c r="P206" s="145">
        <f t="shared" si="16"/>
        <v>0.12233242184233384</v>
      </c>
      <c r="Q206" s="31">
        <v>154.898781178322</v>
      </c>
      <c r="R206" s="135">
        <f t="shared" si="19"/>
        <v>6.736054073295028E-3</v>
      </c>
      <c r="S206" s="135">
        <f t="shared" si="21"/>
        <v>3.6616482716652632E-2</v>
      </c>
      <c r="T206" s="135">
        <f t="shared" si="17"/>
        <v>0.11520797652166692</v>
      </c>
    </row>
    <row r="207" spans="11:20" x14ac:dyDescent="0.3">
      <c r="K207" s="29">
        <v>41943</v>
      </c>
      <c r="L207" s="30">
        <v>153.56416153511</v>
      </c>
      <c r="M207" s="31">
        <v>142.521173323742</v>
      </c>
      <c r="N207" s="145">
        <f t="shared" si="18"/>
        <v>1.1500492142639596E-2</v>
      </c>
      <c r="O207" s="145">
        <f t="shared" si="20"/>
        <v>3.6441664226043224E-2</v>
      </c>
      <c r="P207" s="145">
        <f t="shared" si="16"/>
        <v>0.12960608029200271</v>
      </c>
      <c r="Q207" s="31">
        <v>155.08106251835</v>
      </c>
      <c r="R207" s="135">
        <f t="shared" si="19"/>
        <v>1.176777109809235E-3</v>
      </c>
      <c r="S207" s="135">
        <f t="shared" si="21"/>
        <v>1.7426465755159271E-2</v>
      </c>
      <c r="T207" s="135">
        <f t="shared" si="17"/>
        <v>0.11210786215897883</v>
      </c>
    </row>
    <row r="208" spans="11:20" x14ac:dyDescent="0.3">
      <c r="K208" s="29">
        <v>41973</v>
      </c>
      <c r="L208" s="30">
        <v>154.57905616049501</v>
      </c>
      <c r="M208" s="31">
        <v>143.84472075800701</v>
      </c>
      <c r="N208" s="145">
        <f t="shared" si="18"/>
        <v>9.286672312601052E-3</v>
      </c>
      <c r="O208" s="145">
        <f t="shared" si="20"/>
        <v>3.3172963856391124E-2</v>
      </c>
      <c r="P208" s="145">
        <f t="shared" si="16"/>
        <v>0.13390454155451437</v>
      </c>
      <c r="Q208" s="31">
        <v>155.97777729711601</v>
      </c>
      <c r="R208" s="135">
        <f t="shared" si="19"/>
        <v>5.7822326221159681E-3</v>
      </c>
      <c r="S208" s="135">
        <f t="shared" si="21"/>
        <v>1.3748790304863867E-2</v>
      </c>
      <c r="T208" s="135">
        <f t="shared" si="17"/>
        <v>0.11214432055000056</v>
      </c>
    </row>
    <row r="209" spans="11:20" x14ac:dyDescent="0.3">
      <c r="K209" s="29">
        <v>42004</v>
      </c>
      <c r="L209" s="30">
        <v>155.537157284096</v>
      </c>
      <c r="M209" s="31">
        <v>145.52607511833801</v>
      </c>
      <c r="N209" s="145">
        <f t="shared" si="18"/>
        <v>1.1688676174355983E-2</v>
      </c>
      <c r="O209" s="145">
        <f t="shared" si="20"/>
        <v>3.2826864731292815E-2</v>
      </c>
      <c r="P209" s="145">
        <f t="shared" si="16"/>
        <v>0.14106938915295442</v>
      </c>
      <c r="Q209" s="31">
        <v>156.81686848548901</v>
      </c>
      <c r="R209" s="135">
        <f t="shared" si="19"/>
        <v>5.3795560041520751E-3</v>
      </c>
      <c r="S209" s="135">
        <f t="shared" si="21"/>
        <v>1.2382843122302534E-2</v>
      </c>
      <c r="T209" s="135">
        <f t="shared" si="17"/>
        <v>0.10565421084224402</v>
      </c>
    </row>
    <row r="210" spans="11:20" x14ac:dyDescent="0.3">
      <c r="K210" s="29">
        <v>42035</v>
      </c>
      <c r="L210" s="30">
        <v>157.15614894391399</v>
      </c>
      <c r="M210" s="31">
        <v>148.084773591426</v>
      </c>
      <c r="N210" s="145">
        <f t="shared" si="18"/>
        <v>1.7582405565513382E-2</v>
      </c>
      <c r="O210" s="145">
        <f t="shared" si="20"/>
        <v>3.9037008592723854E-2</v>
      </c>
      <c r="P210" s="145">
        <f t="shared" si="16"/>
        <v>0.14236167163236035</v>
      </c>
      <c r="Q210" s="31">
        <v>158.296186968797</v>
      </c>
      <c r="R210" s="135">
        <f t="shared" si="19"/>
        <v>9.4334142595435821E-3</v>
      </c>
      <c r="S210" s="135">
        <f t="shared" si="21"/>
        <v>2.0731895940334866E-2</v>
      </c>
      <c r="T210" s="135">
        <f t="shared" si="17"/>
        <v>9.9834284968942422E-2</v>
      </c>
    </row>
    <row r="211" spans="11:20" x14ac:dyDescent="0.3">
      <c r="K211" s="29">
        <v>42063</v>
      </c>
      <c r="L211" s="30">
        <v>157.793514154749</v>
      </c>
      <c r="M211" s="31">
        <v>149.03984569565</v>
      </c>
      <c r="N211" s="145">
        <f t="shared" si="18"/>
        <v>6.4494956575285034E-3</v>
      </c>
      <c r="O211" s="145">
        <f t="shared" si="20"/>
        <v>3.6116201625382205E-2</v>
      </c>
      <c r="P211" s="145">
        <f t="shared" ref="P211:P274" si="22">M211/M199-1</f>
        <v>0.13861035728957649</v>
      </c>
      <c r="Q211" s="31">
        <v>158.97710443712501</v>
      </c>
      <c r="R211" s="135">
        <f t="shared" si="19"/>
        <v>4.301540557399619E-3</v>
      </c>
      <c r="S211" s="135">
        <f t="shared" si="21"/>
        <v>1.9229195286554868E-2</v>
      </c>
      <c r="T211" s="135">
        <f t="shared" ref="T211:T274" si="23">Q211/Q199-1</f>
        <v>9.9071033538735698E-2</v>
      </c>
    </row>
    <row r="212" spans="11:20" x14ac:dyDescent="0.3">
      <c r="K212" s="29">
        <v>42094</v>
      </c>
      <c r="L212" s="30">
        <v>158.68521939334599</v>
      </c>
      <c r="M212" s="31">
        <v>150.40784193368401</v>
      </c>
      <c r="N212" s="145">
        <f t="shared" si="18"/>
        <v>9.1787282229716105E-3</v>
      </c>
      <c r="O212" s="145">
        <f t="shared" si="20"/>
        <v>3.354565023056022E-2</v>
      </c>
      <c r="P212" s="145">
        <f t="shared" si="22"/>
        <v>0.12883561570836255</v>
      </c>
      <c r="Q212" s="31">
        <v>159.79128621909101</v>
      </c>
      <c r="R212" s="135">
        <f t="shared" si="19"/>
        <v>5.121377602445909E-3</v>
      </c>
      <c r="S212" s="135">
        <f t="shared" si="21"/>
        <v>1.8967460339748055E-2</v>
      </c>
      <c r="T212" s="135">
        <f t="shared" si="23"/>
        <v>0.10461589825299811</v>
      </c>
    </row>
    <row r="213" spans="11:20" x14ac:dyDescent="0.3">
      <c r="K213" s="29">
        <v>42124</v>
      </c>
      <c r="L213" s="30">
        <v>159.41961330367101</v>
      </c>
      <c r="M213" s="31">
        <v>150.260348166966</v>
      </c>
      <c r="N213" s="145">
        <f t="shared" si="18"/>
        <v>-9.8062551009170384E-4</v>
      </c>
      <c r="O213" s="145">
        <f t="shared" si="20"/>
        <v>1.4691413051975966E-2</v>
      </c>
      <c r="P213" s="145">
        <f t="shared" si="22"/>
        <v>0.11660473350746625</v>
      </c>
      <c r="Q213" s="31">
        <v>160.76475683210199</v>
      </c>
      <c r="R213" s="135">
        <f t="shared" si="19"/>
        <v>6.0921382889194131E-3</v>
      </c>
      <c r="S213" s="135">
        <f t="shared" si="21"/>
        <v>1.5594626191416605E-2</v>
      </c>
      <c r="T213" s="135">
        <f t="shared" si="23"/>
        <v>0.11156886390104037</v>
      </c>
    </row>
    <row r="214" spans="11:20" x14ac:dyDescent="0.3">
      <c r="K214" s="29">
        <v>42155</v>
      </c>
      <c r="L214" s="30">
        <v>161.48970501602801</v>
      </c>
      <c r="M214" s="31">
        <v>151.38024116425001</v>
      </c>
      <c r="N214" s="145">
        <f t="shared" si="18"/>
        <v>7.4530174523461667E-3</v>
      </c>
      <c r="O214" s="145">
        <f t="shared" si="20"/>
        <v>1.5703152788947961E-2</v>
      </c>
      <c r="P214" s="145">
        <f t="shared" si="22"/>
        <v>0.11487496385911511</v>
      </c>
      <c r="Q214" s="31">
        <v>162.968519336919</v>
      </c>
      <c r="R214" s="135">
        <f t="shared" si="19"/>
        <v>1.3707995136760909E-2</v>
      </c>
      <c r="S214" s="135">
        <f t="shared" si="21"/>
        <v>2.5106853681390318E-2</v>
      </c>
      <c r="T214" s="135">
        <f t="shared" si="23"/>
        <v>0.11034887987018971</v>
      </c>
    </row>
    <row r="215" spans="11:20" x14ac:dyDescent="0.3">
      <c r="K215" s="29">
        <v>42185</v>
      </c>
      <c r="L215" s="30">
        <v>163.60107036214501</v>
      </c>
      <c r="M215" s="31">
        <v>151.63277088247401</v>
      </c>
      <c r="N215" s="145">
        <f t="shared" si="18"/>
        <v>1.668181502961108E-3</v>
      </c>
      <c r="O215" s="145">
        <f t="shared" si="20"/>
        <v>8.1440497585896221E-3</v>
      </c>
      <c r="P215" s="145">
        <f t="shared" si="22"/>
        <v>0.10869198322059059</v>
      </c>
      <c r="Q215" s="31">
        <v>165.448231800012</v>
      </c>
      <c r="R215" s="135">
        <f t="shared" si="19"/>
        <v>1.5215898586931731E-2</v>
      </c>
      <c r="S215" s="135">
        <f t="shared" si="21"/>
        <v>3.5402090531799768E-2</v>
      </c>
      <c r="T215" s="135">
        <f t="shared" si="23"/>
        <v>0.10721571090205662</v>
      </c>
    </row>
    <row r="216" spans="11:20" x14ac:dyDescent="0.3">
      <c r="K216" s="29">
        <v>42216</v>
      </c>
      <c r="L216" s="30">
        <v>165.894563460591</v>
      </c>
      <c r="M216" s="31">
        <v>153.75805402314501</v>
      </c>
      <c r="N216" s="145">
        <f t="shared" si="18"/>
        <v>1.4015988287375158E-2</v>
      </c>
      <c r="O216" s="145">
        <f t="shared" si="20"/>
        <v>2.3277637106846383E-2</v>
      </c>
      <c r="P216" s="145">
        <f t="shared" si="22"/>
        <v>0.11815844399422248</v>
      </c>
      <c r="Q216" s="31">
        <v>167.741491424814</v>
      </c>
      <c r="R216" s="135">
        <f t="shared" si="19"/>
        <v>1.3860889293600964E-2</v>
      </c>
      <c r="S216" s="135">
        <f t="shared" si="21"/>
        <v>4.3397164466825844E-2</v>
      </c>
      <c r="T216" s="135">
        <f t="shared" si="23"/>
        <v>0.10048661009563276</v>
      </c>
    </row>
    <row r="217" spans="11:20" x14ac:dyDescent="0.3">
      <c r="K217" s="29">
        <v>42247</v>
      </c>
      <c r="L217" s="30">
        <v>167.16183432601801</v>
      </c>
      <c r="M217" s="31">
        <v>155.63704755664099</v>
      </c>
      <c r="N217" s="145">
        <f t="shared" si="18"/>
        <v>1.222045599779209E-2</v>
      </c>
      <c r="O217" s="145">
        <f t="shared" si="20"/>
        <v>2.8119960436397307E-2</v>
      </c>
      <c r="P217" s="145">
        <f t="shared" si="22"/>
        <v>0.11787202799378416</v>
      </c>
      <c r="Q217" s="31">
        <v>168.85878742097401</v>
      </c>
      <c r="R217" s="135">
        <f t="shared" si="19"/>
        <v>6.6608206870559794E-3</v>
      </c>
      <c r="S217" s="135">
        <f t="shared" si="21"/>
        <v>3.6143594529919998E-2</v>
      </c>
      <c r="T217" s="135">
        <f t="shared" si="23"/>
        <v>9.7466539443524125E-2</v>
      </c>
    </row>
    <row r="218" spans="11:20" x14ac:dyDescent="0.3">
      <c r="K218" s="29">
        <v>42277</v>
      </c>
      <c r="L218" s="30">
        <v>167.431153319016</v>
      </c>
      <c r="M218" s="31">
        <v>156.08278944915699</v>
      </c>
      <c r="N218" s="145">
        <f t="shared" si="18"/>
        <v>2.8639832193795289E-3</v>
      </c>
      <c r="O218" s="145">
        <f t="shared" si="20"/>
        <v>2.9347340556956869E-2</v>
      </c>
      <c r="P218" s="145">
        <f t="shared" si="22"/>
        <v>0.10774991996587824</v>
      </c>
      <c r="Q218" s="31">
        <v>169.07931221088199</v>
      </c>
      <c r="R218" s="135">
        <f t="shared" si="19"/>
        <v>1.3059716540437805E-3</v>
      </c>
      <c r="S218" s="135">
        <f t="shared" si="21"/>
        <v>2.1946927878075506E-2</v>
      </c>
      <c r="T218" s="135">
        <f t="shared" si="23"/>
        <v>9.1547079484344929E-2</v>
      </c>
    </row>
    <row r="219" spans="11:20" x14ac:dyDescent="0.3">
      <c r="K219" s="29">
        <v>42308</v>
      </c>
      <c r="L219" s="30">
        <v>166.27941022005899</v>
      </c>
      <c r="M219" s="31">
        <v>154.090447885668</v>
      </c>
      <c r="N219" s="145">
        <f t="shared" si="18"/>
        <v>-1.2764646060724028E-2</v>
      </c>
      <c r="O219" s="145">
        <f t="shared" si="20"/>
        <v>2.1617980575701079E-3</v>
      </c>
      <c r="P219" s="145">
        <f t="shared" si="22"/>
        <v>8.1175830173990882E-2</v>
      </c>
      <c r="Q219" s="31">
        <v>168.12418854809599</v>
      </c>
      <c r="R219" s="135">
        <f t="shared" si="19"/>
        <v>-5.6489682285597587E-3</v>
      </c>
      <c r="S219" s="135">
        <f t="shared" si="21"/>
        <v>2.2814696592436956E-3</v>
      </c>
      <c r="T219" s="135">
        <f t="shared" si="23"/>
        <v>8.4105214511299042E-2</v>
      </c>
    </row>
    <row r="220" spans="11:20" x14ac:dyDescent="0.3">
      <c r="K220" s="29">
        <v>42338</v>
      </c>
      <c r="L220" s="30">
        <v>166.27898794223199</v>
      </c>
      <c r="M220" s="31">
        <v>153.28976678841499</v>
      </c>
      <c r="N220" s="145">
        <f t="shared" si="18"/>
        <v>-5.1961760656773492E-3</v>
      </c>
      <c r="O220" s="145">
        <f t="shared" si="20"/>
        <v>-1.5081761091437773E-2</v>
      </c>
      <c r="P220" s="145">
        <f t="shared" si="22"/>
        <v>6.5661401966204735E-2</v>
      </c>
      <c r="Q220" s="31">
        <v>168.32900892463701</v>
      </c>
      <c r="R220" s="135">
        <f t="shared" si="19"/>
        <v>1.2182683426449348E-3</v>
      </c>
      <c r="S220" s="135">
        <f t="shared" si="21"/>
        <v>-3.1374055471347084E-3</v>
      </c>
      <c r="T220" s="135">
        <f t="shared" si="23"/>
        <v>7.9185841993334893E-2</v>
      </c>
    </row>
    <row r="221" spans="11:20" x14ac:dyDescent="0.3">
      <c r="K221" s="29">
        <v>42369</v>
      </c>
      <c r="L221" s="30">
        <v>167.41155756495101</v>
      </c>
      <c r="M221" s="31">
        <v>154.98253697571801</v>
      </c>
      <c r="N221" s="145">
        <f t="shared" si="18"/>
        <v>1.1042943196851063E-2</v>
      </c>
      <c r="O221" s="145">
        <f t="shared" si="20"/>
        <v>-7.049159470573052E-3</v>
      </c>
      <c r="P221" s="145">
        <f t="shared" si="22"/>
        <v>6.4981219686508052E-2</v>
      </c>
      <c r="Q221" s="31">
        <v>169.313373274181</v>
      </c>
      <c r="R221" s="135">
        <f t="shared" si="19"/>
        <v>5.8478592361028703E-3</v>
      </c>
      <c r="S221" s="135">
        <f t="shared" si="21"/>
        <v>1.3843270370479388E-3</v>
      </c>
      <c r="T221" s="135">
        <f t="shared" si="23"/>
        <v>7.9688524004982053E-2</v>
      </c>
    </row>
    <row r="222" spans="11:20" x14ac:dyDescent="0.3">
      <c r="K222" s="29">
        <v>42400</v>
      </c>
      <c r="L222" s="30">
        <v>170.57753319981501</v>
      </c>
      <c r="M222" s="31">
        <v>159.62792229300399</v>
      </c>
      <c r="N222" s="145">
        <f t="shared" si="18"/>
        <v>2.9973604819837352E-2</v>
      </c>
      <c r="O222" s="145">
        <f t="shared" si="20"/>
        <v>3.593651964361011E-2</v>
      </c>
      <c r="P222" s="145">
        <f t="shared" si="22"/>
        <v>7.7949598879262005E-2</v>
      </c>
      <c r="Q222" s="31">
        <v>172.20797738086</v>
      </c>
      <c r="R222" s="135">
        <f t="shared" si="19"/>
        <v>1.7096133936163271E-2</v>
      </c>
      <c r="S222" s="135">
        <f t="shared" si="21"/>
        <v>2.4290311037520551E-2</v>
      </c>
      <c r="T222" s="135">
        <f t="shared" si="23"/>
        <v>8.7884557919296391E-2</v>
      </c>
    </row>
    <row r="223" spans="11:20" x14ac:dyDescent="0.3">
      <c r="K223" s="29">
        <v>42429</v>
      </c>
      <c r="L223" s="30">
        <v>171.586457080587</v>
      </c>
      <c r="M223" s="31">
        <v>161.432528654614</v>
      </c>
      <c r="N223" s="145">
        <f t="shared" si="18"/>
        <v>1.1305079560564479E-2</v>
      </c>
      <c r="O223" s="145">
        <f t="shared" si="20"/>
        <v>5.3120061676644292E-2</v>
      </c>
      <c r="P223" s="145">
        <f t="shared" si="22"/>
        <v>8.3150132779060693E-2</v>
      </c>
      <c r="Q223" s="31">
        <v>173.096465658201</v>
      </c>
      <c r="R223" s="135">
        <f t="shared" si="19"/>
        <v>5.1593909344629374E-3</v>
      </c>
      <c r="S223" s="135">
        <f t="shared" si="21"/>
        <v>2.8322252736000086E-2</v>
      </c>
      <c r="T223" s="135">
        <f t="shared" si="23"/>
        <v>8.8813802912482753E-2</v>
      </c>
    </row>
    <row r="224" spans="11:20" x14ac:dyDescent="0.3">
      <c r="K224" s="29">
        <v>42460</v>
      </c>
      <c r="L224" s="30">
        <v>171.708954958471</v>
      </c>
      <c r="M224" s="31">
        <v>160.70786736856999</v>
      </c>
      <c r="N224" s="145">
        <f t="shared" si="18"/>
        <v>-4.4889421734477519E-3</v>
      </c>
      <c r="O224" s="145">
        <f t="shared" si="20"/>
        <v>3.6941777471025672E-2</v>
      </c>
      <c r="P224" s="145">
        <f t="shared" si="22"/>
        <v>6.8480641052129032E-2</v>
      </c>
      <c r="Q224" s="31">
        <v>173.54135741789801</v>
      </c>
      <c r="R224" s="135">
        <f t="shared" si="19"/>
        <v>2.5701955149997069E-3</v>
      </c>
      <c r="S224" s="135">
        <f t="shared" si="21"/>
        <v>2.4971353780013139E-2</v>
      </c>
      <c r="T224" s="135">
        <f t="shared" si="23"/>
        <v>8.6050194126068735E-2</v>
      </c>
    </row>
    <row r="225" spans="11:20" x14ac:dyDescent="0.3">
      <c r="K225" s="29">
        <v>42490</v>
      </c>
      <c r="L225" s="30">
        <v>170.66046119979501</v>
      </c>
      <c r="M225" s="31">
        <v>158.33212981277501</v>
      </c>
      <c r="N225" s="145">
        <f t="shared" si="18"/>
        <v>-1.4782957391540896E-2</v>
      </c>
      <c r="O225" s="145">
        <f t="shared" si="20"/>
        <v>-8.1175803181257056E-3</v>
      </c>
      <c r="P225" s="145">
        <f t="shared" si="22"/>
        <v>5.37186406412411E-2</v>
      </c>
      <c r="Q225" s="31">
        <v>172.72070195627001</v>
      </c>
      <c r="R225" s="135">
        <f t="shared" si="19"/>
        <v>-4.7288754325680582E-3</v>
      </c>
      <c r="S225" s="135">
        <f t="shared" si="21"/>
        <v>2.9773567009387936E-3</v>
      </c>
      <c r="T225" s="135">
        <f t="shared" si="23"/>
        <v>7.4369192351371183E-2</v>
      </c>
    </row>
    <row r="226" spans="11:20" x14ac:dyDescent="0.3">
      <c r="K226" s="29">
        <v>42521</v>
      </c>
      <c r="L226" s="30">
        <v>172.4264070861</v>
      </c>
      <c r="M226" s="31">
        <v>159.18581890846099</v>
      </c>
      <c r="N226" s="145">
        <f t="shared" si="18"/>
        <v>5.3917615880962888E-3</v>
      </c>
      <c r="O226" s="145">
        <f t="shared" si="20"/>
        <v>-1.3917329827372482E-2</v>
      </c>
      <c r="P226" s="145">
        <f t="shared" si="22"/>
        <v>5.1562724990917408E-2</v>
      </c>
      <c r="Q226" s="31">
        <v>174.62441022473001</v>
      </c>
      <c r="R226" s="135">
        <f t="shared" si="19"/>
        <v>1.1021888209683084E-2</v>
      </c>
      <c r="S226" s="135">
        <f t="shared" si="21"/>
        <v>8.8271274674442957E-3</v>
      </c>
      <c r="T226" s="135">
        <f t="shared" si="23"/>
        <v>7.1522346372392187E-2</v>
      </c>
    </row>
    <row r="227" spans="11:20" x14ac:dyDescent="0.3">
      <c r="K227" s="29">
        <v>42551</v>
      </c>
      <c r="L227" s="30">
        <v>175.03978554798999</v>
      </c>
      <c r="M227" s="31">
        <v>162.106353839202</v>
      </c>
      <c r="N227" s="145">
        <f t="shared" si="18"/>
        <v>1.8346702933509818E-2</v>
      </c>
      <c r="O227" s="145">
        <f t="shared" si="20"/>
        <v>8.7020411230067651E-3</v>
      </c>
      <c r="P227" s="145">
        <f t="shared" si="22"/>
        <v>6.9072027740268327E-2</v>
      </c>
      <c r="Q227" s="31">
        <v>177.074090818195</v>
      </c>
      <c r="R227" s="135">
        <f t="shared" si="19"/>
        <v>1.4028282702930328E-2</v>
      </c>
      <c r="S227" s="135">
        <f t="shared" si="21"/>
        <v>2.0356723335924753E-2</v>
      </c>
      <c r="T227" s="135">
        <f t="shared" si="23"/>
        <v>7.0268862300299162E-2</v>
      </c>
    </row>
    <row r="228" spans="11:20" x14ac:dyDescent="0.3">
      <c r="K228" s="29">
        <v>42582</v>
      </c>
      <c r="L228" s="30">
        <v>179.28282544226201</v>
      </c>
      <c r="M228" s="31">
        <v>166.21051483784601</v>
      </c>
      <c r="N228" s="145">
        <f t="shared" si="18"/>
        <v>2.53177059470171E-2</v>
      </c>
      <c r="O228" s="145">
        <f t="shared" si="20"/>
        <v>4.9758599435168582E-2</v>
      </c>
      <c r="P228" s="145">
        <f t="shared" si="22"/>
        <v>8.0987372621316833E-2</v>
      </c>
      <c r="Q228" s="31">
        <v>181.34036691623899</v>
      </c>
      <c r="R228" s="135">
        <f t="shared" si="19"/>
        <v>2.4093169578514262E-2</v>
      </c>
      <c r="S228" s="135">
        <f t="shared" si="21"/>
        <v>4.9905221912259989E-2</v>
      </c>
      <c r="T228" s="135">
        <f t="shared" si="23"/>
        <v>8.1070433891547555E-2</v>
      </c>
    </row>
    <row r="229" spans="11:20" x14ac:dyDescent="0.3">
      <c r="K229" s="29">
        <v>42613</v>
      </c>
      <c r="L229" s="30">
        <v>181.57476896492099</v>
      </c>
      <c r="M229" s="31">
        <v>168.67670428884901</v>
      </c>
      <c r="N229" s="145">
        <f t="shared" si="18"/>
        <v>1.4837746296670895E-2</v>
      </c>
      <c r="O229" s="145">
        <f t="shared" si="20"/>
        <v>5.9621425108512316E-2</v>
      </c>
      <c r="P229" s="145">
        <f t="shared" si="22"/>
        <v>8.3782472983898515E-2</v>
      </c>
      <c r="Q229" s="31">
        <v>183.53522026624199</v>
      </c>
      <c r="R229" s="135">
        <f t="shared" si="19"/>
        <v>1.2103501207851863E-2</v>
      </c>
      <c r="S229" s="135">
        <f t="shared" si="21"/>
        <v>5.1028433138553542E-2</v>
      </c>
      <c r="T229" s="135">
        <f t="shared" si="23"/>
        <v>8.6915422462905845E-2</v>
      </c>
    </row>
    <row r="230" spans="11:20" x14ac:dyDescent="0.3">
      <c r="K230" s="29">
        <v>42643</v>
      </c>
      <c r="L230" s="30">
        <v>182.79029074902101</v>
      </c>
      <c r="M230" s="31">
        <v>169.43005698223001</v>
      </c>
      <c r="N230" s="145">
        <f t="shared" si="18"/>
        <v>4.4662521511620312E-3</v>
      </c>
      <c r="O230" s="145">
        <f t="shared" si="20"/>
        <v>4.5178384249469961E-2</v>
      </c>
      <c r="P230" s="145">
        <f t="shared" si="22"/>
        <v>8.5514024833729829E-2</v>
      </c>
      <c r="Q230" s="31">
        <v>184.817520871825</v>
      </c>
      <c r="R230" s="135">
        <f t="shared" si="19"/>
        <v>6.9866732048642355E-3</v>
      </c>
      <c r="S230" s="135">
        <f t="shared" si="21"/>
        <v>4.372988740391337E-2</v>
      </c>
      <c r="T230" s="135">
        <f t="shared" si="23"/>
        <v>9.3081811459664099E-2</v>
      </c>
    </row>
    <row r="231" spans="11:20" x14ac:dyDescent="0.3">
      <c r="K231" s="29">
        <v>42674</v>
      </c>
      <c r="L231" s="30">
        <v>181.75848613619101</v>
      </c>
      <c r="M231" s="31">
        <v>168.340679950365</v>
      </c>
      <c r="N231" s="145">
        <f t="shared" si="18"/>
        <v>-6.4296562916181799E-3</v>
      </c>
      <c r="O231" s="145">
        <f t="shared" si="20"/>
        <v>1.2816067109816531E-2</v>
      </c>
      <c r="P231" s="145">
        <f t="shared" si="22"/>
        <v>9.247965892908816E-2</v>
      </c>
      <c r="Q231" s="31">
        <v>183.77754052298701</v>
      </c>
      <c r="R231" s="135">
        <f t="shared" si="19"/>
        <v>-5.6270657886339226E-3</v>
      </c>
      <c r="S231" s="135">
        <f t="shared" si="21"/>
        <v>1.3439774321586828E-2</v>
      </c>
      <c r="T231" s="135">
        <f t="shared" si="23"/>
        <v>9.3105888629541278E-2</v>
      </c>
    </row>
    <row r="232" spans="11:20" x14ac:dyDescent="0.3">
      <c r="K232" s="29">
        <v>42704</v>
      </c>
      <c r="L232" s="30">
        <v>181.18544092021901</v>
      </c>
      <c r="M232" s="31">
        <v>166.69676241278401</v>
      </c>
      <c r="N232" s="145">
        <f t="shared" si="18"/>
        <v>-9.7654205630255397E-3</v>
      </c>
      <c r="O232" s="145">
        <f t="shared" si="20"/>
        <v>-1.1738087274188569E-2</v>
      </c>
      <c r="P232" s="145">
        <f t="shared" si="22"/>
        <v>8.7461778468712836E-2</v>
      </c>
      <c r="Q232" s="31">
        <v>183.50227222563001</v>
      </c>
      <c r="R232" s="135">
        <f t="shared" si="19"/>
        <v>-1.4978342651319476E-3</v>
      </c>
      <c r="S232" s="135">
        <f t="shared" si="21"/>
        <v>-1.795188986843943E-4</v>
      </c>
      <c r="T232" s="135">
        <f t="shared" si="23"/>
        <v>9.0140513497505736E-2</v>
      </c>
    </row>
    <row r="233" spans="11:20" x14ac:dyDescent="0.3">
      <c r="K233" s="29">
        <v>42735</v>
      </c>
      <c r="L233" s="30">
        <v>182.181789332992</v>
      </c>
      <c r="M233" s="31">
        <v>165.10002898597</v>
      </c>
      <c r="N233" s="145">
        <f t="shared" si="18"/>
        <v>-9.5786708973992774E-3</v>
      </c>
      <c r="O233" s="145">
        <f t="shared" si="20"/>
        <v>-2.5556433571371273E-2</v>
      </c>
      <c r="P233" s="145">
        <f t="shared" si="22"/>
        <v>6.5281496920115423E-2</v>
      </c>
      <c r="Q233" s="31">
        <v>185.216666740173</v>
      </c>
      <c r="R233" s="135">
        <f t="shared" si="19"/>
        <v>9.3426337110147362E-3</v>
      </c>
      <c r="S233" s="135">
        <f t="shared" si="21"/>
        <v>2.1596754813351104E-3</v>
      </c>
      <c r="T233" s="135">
        <f t="shared" si="23"/>
        <v>9.3928159119709198E-2</v>
      </c>
    </row>
    <row r="234" spans="11:20" x14ac:dyDescent="0.3">
      <c r="K234" s="29">
        <v>42766</v>
      </c>
      <c r="L234" s="30">
        <v>185.91453270191701</v>
      </c>
      <c r="M234" s="31">
        <v>166.26241168010401</v>
      </c>
      <c r="N234" s="145">
        <f t="shared" si="18"/>
        <v>7.0404754092003863E-3</v>
      </c>
      <c r="O234" s="145">
        <f t="shared" si="20"/>
        <v>-1.2345609337408914E-2</v>
      </c>
      <c r="P234" s="145">
        <f t="shared" si="22"/>
        <v>4.1562210995405469E-2</v>
      </c>
      <c r="Q234" s="31">
        <v>189.63430709639499</v>
      </c>
      <c r="R234" s="135">
        <f t="shared" si="19"/>
        <v>2.3851203209585892E-2</v>
      </c>
      <c r="S234" s="135">
        <f t="shared" si="21"/>
        <v>3.1868783077306562E-2</v>
      </c>
      <c r="T234" s="135">
        <f t="shared" si="23"/>
        <v>0.10119351019955625</v>
      </c>
    </row>
    <row r="235" spans="11:20" x14ac:dyDescent="0.3">
      <c r="K235" s="29">
        <v>42794</v>
      </c>
      <c r="L235" s="30">
        <v>190.70021528324099</v>
      </c>
      <c r="M235" s="31">
        <v>169.239366138701</v>
      </c>
      <c r="N235" s="145">
        <f t="shared" si="18"/>
        <v>1.790515624376221E-2</v>
      </c>
      <c r="O235" s="145">
        <f t="shared" si="20"/>
        <v>1.5252868076830683E-2</v>
      </c>
      <c r="P235" s="145">
        <f t="shared" si="22"/>
        <v>4.8359754686057022E-2</v>
      </c>
      <c r="Q235" s="31">
        <v>194.904978204152</v>
      </c>
      <c r="R235" s="135">
        <f t="shared" si="19"/>
        <v>2.7793869097102908E-2</v>
      </c>
      <c r="S235" s="135">
        <f t="shared" si="21"/>
        <v>6.2139317623824741E-2</v>
      </c>
      <c r="T235" s="135">
        <f t="shared" si="23"/>
        <v>0.12599051322639032</v>
      </c>
    </row>
    <row r="236" spans="11:20" x14ac:dyDescent="0.3">
      <c r="K236" s="29">
        <v>42825</v>
      </c>
      <c r="L236" s="30">
        <v>193.96361572101901</v>
      </c>
      <c r="M236" s="31">
        <v>173.45992306116599</v>
      </c>
      <c r="N236" s="145">
        <f t="shared" si="18"/>
        <v>2.4938387673976603E-2</v>
      </c>
      <c r="O236" s="145">
        <f t="shared" si="20"/>
        <v>5.0635327725511159E-2</v>
      </c>
      <c r="P236" s="145">
        <f t="shared" si="22"/>
        <v>7.9349293232485296E-2</v>
      </c>
      <c r="Q236" s="31">
        <v>197.875011786291</v>
      </c>
      <c r="R236" s="135">
        <f t="shared" si="19"/>
        <v>1.5238366969919426E-2</v>
      </c>
      <c r="S236" s="135">
        <f t="shared" si="21"/>
        <v>6.8343444836287182E-2</v>
      </c>
      <c r="T236" s="135">
        <f t="shared" si="23"/>
        <v>0.14021818620328119</v>
      </c>
    </row>
    <row r="237" spans="11:20" x14ac:dyDescent="0.3">
      <c r="K237" s="29">
        <v>42855</v>
      </c>
      <c r="L237" s="30">
        <v>195.946635058168</v>
      </c>
      <c r="M237" s="31">
        <v>175.97593872292299</v>
      </c>
      <c r="N237" s="145">
        <f t="shared" si="18"/>
        <v>1.4504881688837123E-2</v>
      </c>
      <c r="O237" s="145">
        <f t="shared" si="20"/>
        <v>5.8422868672855621E-2</v>
      </c>
      <c r="P237" s="145">
        <f t="shared" si="22"/>
        <v>0.11143542963144304</v>
      </c>
      <c r="Q237" s="31">
        <v>199.744450814787</v>
      </c>
      <c r="R237" s="135">
        <f t="shared" si="19"/>
        <v>9.4475750708484796E-3</v>
      </c>
      <c r="S237" s="135">
        <f t="shared" si="21"/>
        <v>5.3313895956878854E-2</v>
      </c>
      <c r="T237" s="135">
        <f t="shared" si="23"/>
        <v>0.15645923477869461</v>
      </c>
    </row>
    <row r="238" spans="11:20" x14ac:dyDescent="0.3">
      <c r="K238" s="29">
        <v>42886</v>
      </c>
      <c r="L238" s="30">
        <v>198.04872274577201</v>
      </c>
      <c r="M238" s="31">
        <v>176.46548443745101</v>
      </c>
      <c r="N238" s="145">
        <f t="shared" si="18"/>
        <v>2.7818900588381101E-3</v>
      </c>
      <c r="O238" s="145">
        <f t="shared" si="20"/>
        <v>4.269762091183793E-2</v>
      </c>
      <c r="P238" s="145">
        <f t="shared" si="22"/>
        <v>0.10855028197534744</v>
      </c>
      <c r="Q238" s="31">
        <v>202.53505033421399</v>
      </c>
      <c r="R238" s="135">
        <f t="shared" si="19"/>
        <v>1.3970848792262958E-2</v>
      </c>
      <c r="S238" s="135">
        <f t="shared" si="21"/>
        <v>3.91476513343334E-2</v>
      </c>
      <c r="T238" s="135">
        <f t="shared" si="23"/>
        <v>0.15983240873120108</v>
      </c>
    </row>
    <row r="239" spans="11:20" x14ac:dyDescent="0.3">
      <c r="K239" s="29">
        <v>42916</v>
      </c>
      <c r="L239" s="30">
        <v>202.19666811118199</v>
      </c>
      <c r="M239" s="31">
        <v>176.80531523768801</v>
      </c>
      <c r="N239" s="145">
        <f t="shared" si="18"/>
        <v>1.9257635640212989E-3</v>
      </c>
      <c r="O239" s="145">
        <f t="shared" si="20"/>
        <v>1.9286254239501366E-2</v>
      </c>
      <c r="P239" s="145">
        <f t="shared" si="22"/>
        <v>9.0674801143614259E-2</v>
      </c>
      <c r="Q239" s="31">
        <v>208.14558045457201</v>
      </c>
      <c r="R239" s="135">
        <f t="shared" si="19"/>
        <v>2.7701526778203478E-2</v>
      </c>
      <c r="S239" s="135">
        <f t="shared" si="21"/>
        <v>5.1904323722155699E-2</v>
      </c>
      <c r="T239" s="135">
        <f t="shared" si="23"/>
        <v>0.17547168810980174</v>
      </c>
    </row>
    <row r="240" spans="11:20" x14ac:dyDescent="0.3">
      <c r="K240" s="29">
        <v>42947</v>
      </c>
      <c r="L240" s="30">
        <v>204.54095498539601</v>
      </c>
      <c r="M240" s="31">
        <v>175.58463319310201</v>
      </c>
      <c r="N240" s="145">
        <f t="shared" si="18"/>
        <v>-6.9041026450192833E-3</v>
      </c>
      <c r="O240" s="145">
        <f t="shared" si="20"/>
        <v>-2.2236308705652075E-3</v>
      </c>
      <c r="P240" s="145">
        <f t="shared" si="22"/>
        <v>5.639906936333916E-2</v>
      </c>
      <c r="Q240" s="31">
        <v>211.97042864178599</v>
      </c>
      <c r="R240" s="135">
        <f t="shared" si="19"/>
        <v>1.8375831852210478E-2</v>
      </c>
      <c r="S240" s="135">
        <f t="shared" si="21"/>
        <v>6.1208097532258865E-2</v>
      </c>
      <c r="T240" s="135">
        <f t="shared" si="23"/>
        <v>0.16890922989967816</v>
      </c>
    </row>
    <row r="241" spans="11:20" x14ac:dyDescent="0.3">
      <c r="K241" s="29">
        <v>42978</v>
      </c>
      <c r="L241" s="30">
        <v>204.83694097943999</v>
      </c>
      <c r="M241" s="31">
        <v>177.439051515496</v>
      </c>
      <c r="N241" s="145">
        <f t="shared" si="18"/>
        <v>1.056139303690995E-2</v>
      </c>
      <c r="O241" s="145">
        <f t="shared" si="20"/>
        <v>5.5170396701009761E-3</v>
      </c>
      <c r="P241" s="145">
        <f t="shared" si="22"/>
        <v>5.1947583773287231E-2</v>
      </c>
      <c r="Q241" s="31">
        <v>211.61935249113799</v>
      </c>
      <c r="R241" s="135">
        <f t="shared" si="19"/>
        <v>-1.6562506048487524E-3</v>
      </c>
      <c r="S241" s="135">
        <f t="shared" si="21"/>
        <v>4.4852987875103612E-2</v>
      </c>
      <c r="T241" s="135">
        <f t="shared" si="23"/>
        <v>0.15301767248899845</v>
      </c>
    </row>
    <row r="242" spans="11:20" x14ac:dyDescent="0.3">
      <c r="K242" s="29">
        <v>43008</v>
      </c>
      <c r="L242" s="30">
        <v>202.96130513206199</v>
      </c>
      <c r="M242" s="31">
        <v>178.80885829389101</v>
      </c>
      <c r="N242" s="145">
        <f t="shared" si="18"/>
        <v>7.719872072667E-3</v>
      </c>
      <c r="O242" s="145">
        <f t="shared" si="20"/>
        <v>1.1331916427453237E-2</v>
      </c>
      <c r="P242" s="145">
        <f t="shared" si="22"/>
        <v>5.5355002994803115E-2</v>
      </c>
      <c r="Q242" s="31">
        <v>208.52584787085101</v>
      </c>
      <c r="R242" s="135">
        <f t="shared" si="19"/>
        <v>-1.4618250097975016E-2</v>
      </c>
      <c r="S242" s="135">
        <f t="shared" si="21"/>
        <v>1.8269300527473664E-3</v>
      </c>
      <c r="T242" s="135">
        <f t="shared" si="23"/>
        <v>0.12827965058284851</v>
      </c>
    </row>
    <row r="243" spans="11:20" x14ac:dyDescent="0.3">
      <c r="K243" s="29">
        <v>43039</v>
      </c>
      <c r="L243" s="30">
        <v>202.59095774327699</v>
      </c>
      <c r="M243" s="31">
        <v>182.021797203006</v>
      </c>
      <c r="N243" s="145">
        <f t="shared" si="18"/>
        <v>1.7968566768846506E-2</v>
      </c>
      <c r="O243" s="145">
        <f t="shared" si="20"/>
        <v>3.6661317638341462E-2</v>
      </c>
      <c r="P243" s="145">
        <f t="shared" si="22"/>
        <v>8.1270416970365522E-2</v>
      </c>
      <c r="Q243" s="31">
        <v>206.760794241843</v>
      </c>
      <c r="R243" s="135">
        <f t="shared" si="19"/>
        <v>-8.4644356900118733E-3</v>
      </c>
      <c r="S243" s="135">
        <f t="shared" si="21"/>
        <v>-2.4577175379245308E-2</v>
      </c>
      <c r="T243" s="135">
        <f t="shared" si="23"/>
        <v>0.12506018773268557</v>
      </c>
    </row>
    <row r="244" spans="11:20" x14ac:dyDescent="0.3">
      <c r="K244" s="29">
        <v>43069</v>
      </c>
      <c r="L244" s="30">
        <v>204.37304808245199</v>
      </c>
      <c r="M244" s="31">
        <v>181.27292801357299</v>
      </c>
      <c r="N244" s="145">
        <f t="shared" si="18"/>
        <v>-4.1141731426693751E-3</v>
      </c>
      <c r="O244" s="145">
        <f t="shared" si="20"/>
        <v>2.1606723352791235E-2</v>
      </c>
      <c r="P244" s="145">
        <f t="shared" si="22"/>
        <v>8.7441203955087365E-2</v>
      </c>
      <c r="Q244" s="31">
        <v>209.299003677846</v>
      </c>
      <c r="R244" s="135">
        <f t="shared" si="19"/>
        <v>1.2276067352663178E-2</v>
      </c>
      <c r="S244" s="135">
        <f t="shared" si="21"/>
        <v>-1.096472882076871E-2</v>
      </c>
      <c r="T244" s="135">
        <f t="shared" si="23"/>
        <v>0.14057990203247694</v>
      </c>
    </row>
    <row r="245" spans="11:20" x14ac:dyDescent="0.3">
      <c r="K245" s="29">
        <v>43100</v>
      </c>
      <c r="L245" s="30">
        <v>207.20781065945499</v>
      </c>
      <c r="M245" s="31">
        <v>181.702059772681</v>
      </c>
      <c r="N245" s="145">
        <f t="shared" si="18"/>
        <v>2.3673240334920465E-3</v>
      </c>
      <c r="O245" s="145">
        <f t="shared" si="20"/>
        <v>1.6180414697546608E-2</v>
      </c>
      <c r="P245" s="145">
        <f t="shared" si="22"/>
        <v>0.1005574068561903</v>
      </c>
      <c r="Q245" s="31">
        <v>212.83991975900699</v>
      </c>
      <c r="R245" s="135">
        <f t="shared" si="19"/>
        <v>1.6917978676148859E-2</v>
      </c>
      <c r="S245" s="135">
        <f t="shared" si="21"/>
        <v>2.0688427512487007E-2</v>
      </c>
      <c r="T245" s="135">
        <f t="shared" si="23"/>
        <v>0.14914021240639563</v>
      </c>
    </row>
    <row r="246" spans="11:20" x14ac:dyDescent="0.3">
      <c r="K246" s="29">
        <v>43131</v>
      </c>
      <c r="L246" s="30">
        <v>209.38800388165001</v>
      </c>
      <c r="M246" s="31">
        <v>182.55341835633499</v>
      </c>
      <c r="N246" s="145">
        <f t="shared" si="18"/>
        <v>4.6854646816831824E-3</v>
      </c>
      <c r="O246" s="145">
        <f t="shared" si="20"/>
        <v>2.9206455572794443E-3</v>
      </c>
      <c r="P246" s="145">
        <f t="shared" si="22"/>
        <v>9.7983702459312205E-2</v>
      </c>
      <c r="Q246" s="31">
        <v>215.17798510750899</v>
      </c>
      <c r="R246" s="135">
        <f t="shared" si="19"/>
        <v>1.0985088470007565E-2</v>
      </c>
      <c r="S246" s="135">
        <f t="shared" si="21"/>
        <v>4.0709801374725796E-2</v>
      </c>
      <c r="T246" s="135">
        <f t="shared" si="23"/>
        <v>0.13469966696548008</v>
      </c>
    </row>
    <row r="247" spans="11:20" x14ac:dyDescent="0.3">
      <c r="K247" s="29">
        <v>43159</v>
      </c>
      <c r="L247" s="30">
        <v>208.35511367851799</v>
      </c>
      <c r="M247" s="31">
        <v>187.099713646639</v>
      </c>
      <c r="N247" s="145">
        <f t="shared" si="18"/>
        <v>2.4903917610733961E-2</v>
      </c>
      <c r="O247" s="145">
        <f t="shared" si="20"/>
        <v>3.2143716642728526E-2</v>
      </c>
      <c r="P247" s="145">
        <f t="shared" si="22"/>
        <v>0.10553305602255958</v>
      </c>
      <c r="Q247" s="31">
        <v>212.39470194786699</v>
      </c>
      <c r="R247" s="135">
        <f t="shared" si="19"/>
        <v>-1.2934795156908763E-2</v>
      </c>
      <c r="S247" s="135">
        <f t="shared" si="21"/>
        <v>1.4790793150577519E-2</v>
      </c>
      <c r="T247" s="135">
        <f t="shared" si="23"/>
        <v>8.9734617888494794E-2</v>
      </c>
    </row>
    <row r="248" spans="11:20" x14ac:dyDescent="0.3">
      <c r="K248" s="29">
        <v>43190</v>
      </c>
      <c r="L248" s="30">
        <v>205.972444007945</v>
      </c>
      <c r="M248" s="31">
        <v>189.76667610373099</v>
      </c>
      <c r="N248" s="145">
        <f t="shared" si="18"/>
        <v>1.4254230565680537E-2</v>
      </c>
      <c r="O248" s="145">
        <f t="shared" si="20"/>
        <v>4.4383736437216159E-2</v>
      </c>
      <c r="P248" s="145">
        <f t="shared" si="22"/>
        <v>9.4008764415367985E-2</v>
      </c>
      <c r="Q248" s="31">
        <v>208.50895847007999</v>
      </c>
      <c r="R248" s="135">
        <f t="shared" si="19"/>
        <v>-1.829491716201459E-2</v>
      </c>
      <c r="S248" s="135">
        <f t="shared" si="21"/>
        <v>-2.0348444473343275E-2</v>
      </c>
      <c r="T248" s="135">
        <f t="shared" si="23"/>
        <v>5.3740725459937577E-2</v>
      </c>
    </row>
    <row r="249" spans="11:20" x14ac:dyDescent="0.3">
      <c r="K249" s="29">
        <v>43220</v>
      </c>
      <c r="L249" s="30">
        <v>205.33605299967201</v>
      </c>
      <c r="M249" s="31">
        <v>189.31168035053199</v>
      </c>
      <c r="N249" s="145">
        <f t="shared" si="18"/>
        <v>-2.3976588647750541E-3</v>
      </c>
      <c r="O249" s="145">
        <f t="shared" si="20"/>
        <v>3.7020736478378113E-2</v>
      </c>
      <c r="P249" s="145">
        <f t="shared" si="22"/>
        <v>7.5781619489504903E-2</v>
      </c>
      <c r="Q249" s="31">
        <v>207.98981694580399</v>
      </c>
      <c r="R249" s="135">
        <f t="shared" si="19"/>
        <v>-2.4897804299880422E-3</v>
      </c>
      <c r="S249" s="135">
        <f t="shared" si="21"/>
        <v>-3.3405685800587781E-2</v>
      </c>
      <c r="T249" s="135">
        <f t="shared" si="23"/>
        <v>4.1279575464464369E-2</v>
      </c>
    </row>
    <row r="250" spans="11:20" x14ac:dyDescent="0.3">
      <c r="K250" s="29">
        <v>43251</v>
      </c>
      <c r="L250" s="30">
        <v>207.47842157739899</v>
      </c>
      <c r="M250" s="31">
        <v>187.6451996598</v>
      </c>
      <c r="N250" s="145">
        <f t="shared" si="18"/>
        <v>-8.802841365341596E-3</v>
      </c>
      <c r="O250" s="145">
        <f t="shared" si="20"/>
        <v>2.9154828862603122E-3</v>
      </c>
      <c r="P250" s="145">
        <f t="shared" si="22"/>
        <v>6.3353551874398839E-2</v>
      </c>
      <c r="Q250" s="31">
        <v>211.07657045482301</v>
      </c>
      <c r="R250" s="135">
        <f t="shared" si="19"/>
        <v>1.4840887666261793E-2</v>
      </c>
      <c r="S250" s="135">
        <f t="shared" si="21"/>
        <v>-6.2060469538808283E-3</v>
      </c>
      <c r="T250" s="135">
        <f t="shared" si="23"/>
        <v>4.2173046623358301E-2</v>
      </c>
    </row>
    <row r="251" spans="11:20" x14ac:dyDescent="0.3">
      <c r="K251" s="29">
        <v>43281</v>
      </c>
      <c r="L251" s="30">
        <v>212.16014662321601</v>
      </c>
      <c r="M251" s="31">
        <v>187.82852214268101</v>
      </c>
      <c r="N251" s="145">
        <f t="shared" si="18"/>
        <v>9.7696335005315049E-4</v>
      </c>
      <c r="O251" s="145">
        <f t="shared" si="20"/>
        <v>-1.0213352527661534E-2</v>
      </c>
      <c r="P251" s="145">
        <f t="shared" si="22"/>
        <v>6.2346580984706135E-2</v>
      </c>
      <c r="Q251" s="31">
        <v>217.06842264035899</v>
      </c>
      <c r="R251" s="135">
        <f t="shared" si="19"/>
        <v>2.8387102237945605E-2</v>
      </c>
      <c r="S251" s="135">
        <f t="shared" si="21"/>
        <v>4.1050822147323807E-2</v>
      </c>
      <c r="T251" s="135">
        <f t="shared" si="23"/>
        <v>4.2868275974441872E-2</v>
      </c>
    </row>
    <row r="252" spans="11:20" x14ac:dyDescent="0.3">
      <c r="K252" s="29">
        <v>43312</v>
      </c>
      <c r="L252" s="30">
        <v>214.58188970039001</v>
      </c>
      <c r="M252" s="31">
        <v>190.81710832799499</v>
      </c>
      <c r="N252" s="145">
        <f t="shared" si="18"/>
        <v>1.591124793626264E-2</v>
      </c>
      <c r="O252" s="145">
        <f t="shared" si="20"/>
        <v>7.9521135445816959E-3</v>
      </c>
      <c r="P252" s="145">
        <f t="shared" si="22"/>
        <v>8.6752894361437738E-2</v>
      </c>
      <c r="Q252" s="31">
        <v>219.35102930913601</v>
      </c>
      <c r="R252" s="135">
        <f t="shared" si="19"/>
        <v>1.0515609046272356E-2</v>
      </c>
      <c r="S252" s="135">
        <f t="shared" si="21"/>
        <v>5.4623887506436875E-2</v>
      </c>
      <c r="T252" s="135">
        <f t="shared" si="23"/>
        <v>3.4819010909407089E-2</v>
      </c>
    </row>
    <row r="253" spans="11:20" x14ac:dyDescent="0.3">
      <c r="K253" s="29">
        <v>43343</v>
      </c>
      <c r="L253" s="30">
        <v>215.703917051974</v>
      </c>
      <c r="M253" s="31">
        <v>194.40976762590401</v>
      </c>
      <c r="N253" s="145">
        <f t="shared" si="18"/>
        <v>1.8827763031256106E-2</v>
      </c>
      <c r="O253" s="145">
        <f t="shared" si="20"/>
        <v>3.6049778935822285E-2</v>
      </c>
      <c r="P253" s="145">
        <f t="shared" si="22"/>
        <v>9.5642509162792377E-2</v>
      </c>
      <c r="Q253" s="31">
        <v>219.75671321742601</v>
      </c>
      <c r="R253" s="135">
        <f t="shared" si="19"/>
        <v>1.8494734652840794E-3</v>
      </c>
      <c r="S253" s="135">
        <f t="shared" si="21"/>
        <v>4.1123194032853583E-2</v>
      </c>
      <c r="T253" s="135">
        <f t="shared" si="23"/>
        <v>3.8452819321563636E-2</v>
      </c>
    </row>
    <row r="254" spans="11:20" x14ac:dyDescent="0.3">
      <c r="K254" s="29">
        <v>43373</v>
      </c>
      <c r="L254" s="30">
        <v>214.26124060540801</v>
      </c>
      <c r="M254" s="31">
        <v>196.843413774498</v>
      </c>
      <c r="N254" s="145">
        <f t="shared" si="18"/>
        <v>1.2518126935252338E-2</v>
      </c>
      <c r="O254" s="145">
        <f t="shared" si="20"/>
        <v>4.7995328552758121E-2</v>
      </c>
      <c r="P254" s="145">
        <f t="shared" si="22"/>
        <v>0.10085940737323718</v>
      </c>
      <c r="Q254" s="31">
        <v>217.225322922716</v>
      </c>
      <c r="R254" s="135">
        <f t="shared" si="19"/>
        <v>-1.1519057860159498E-2</v>
      </c>
      <c r="S254" s="135">
        <f t="shared" si="21"/>
        <v>7.2281486385050719E-4</v>
      </c>
      <c r="T254" s="135">
        <f t="shared" si="23"/>
        <v>4.1718929047361852E-2</v>
      </c>
    </row>
    <row r="255" spans="11:20" x14ac:dyDescent="0.3">
      <c r="K255" s="29">
        <v>43404</v>
      </c>
      <c r="L255" s="30">
        <v>214.663940763461</v>
      </c>
      <c r="M255" s="31">
        <v>196.92012240640099</v>
      </c>
      <c r="N255" s="145">
        <f t="shared" si="18"/>
        <v>3.8969366783514481E-4</v>
      </c>
      <c r="O255" s="145">
        <f t="shared" si="20"/>
        <v>3.1983579102957238E-2</v>
      </c>
      <c r="P255" s="145">
        <f t="shared" si="22"/>
        <v>8.1849127040423131E-2</v>
      </c>
      <c r="Q255" s="31">
        <v>217.83850024196201</v>
      </c>
      <c r="R255" s="135">
        <f t="shared" si="19"/>
        <v>2.8227708951968911E-3</v>
      </c>
      <c r="S255" s="135">
        <f t="shared" si="21"/>
        <v>-6.8954728497870876E-3</v>
      </c>
      <c r="T255" s="135">
        <f t="shared" si="23"/>
        <v>5.3577401077119502E-2</v>
      </c>
    </row>
    <row r="256" spans="11:20" x14ac:dyDescent="0.3">
      <c r="K256" s="29">
        <v>43434</v>
      </c>
      <c r="L256" s="30">
        <v>215.87262302828501</v>
      </c>
      <c r="M256" s="31">
        <v>195.22202086157299</v>
      </c>
      <c r="N256" s="145">
        <f t="shared" si="18"/>
        <v>-8.6233012862113601E-3</v>
      </c>
      <c r="O256" s="145">
        <f t="shared" si="20"/>
        <v>4.1780474591790462E-3</v>
      </c>
      <c r="P256" s="145">
        <f t="shared" si="22"/>
        <v>7.6950778038712642E-2</v>
      </c>
      <c r="Q256" s="31">
        <v>219.88186586850799</v>
      </c>
      <c r="R256" s="135">
        <f t="shared" si="19"/>
        <v>9.3801858912740954E-3</v>
      </c>
      <c r="S256" s="135">
        <f t="shared" si="21"/>
        <v>5.6950547380152372E-4</v>
      </c>
      <c r="T256" s="135">
        <f t="shared" si="23"/>
        <v>5.0563366307042612E-2</v>
      </c>
    </row>
    <row r="257" spans="11:20" x14ac:dyDescent="0.3">
      <c r="K257" s="29">
        <v>43465</v>
      </c>
      <c r="L257" s="30">
        <v>217.85791334327001</v>
      </c>
      <c r="M257" s="31">
        <v>193.59497689756799</v>
      </c>
      <c r="N257" s="145">
        <f t="shared" si="18"/>
        <v>-8.3343259988005736E-3</v>
      </c>
      <c r="O257" s="145">
        <f t="shared" si="20"/>
        <v>-1.6502644485994256E-2</v>
      </c>
      <c r="P257" s="145">
        <f t="shared" si="22"/>
        <v>6.5452847038529161E-2</v>
      </c>
      <c r="Q257" s="31">
        <v>222.97965716243999</v>
      </c>
      <c r="R257" s="135">
        <f t="shared" si="19"/>
        <v>1.4088434631460256E-2</v>
      </c>
      <c r="S257" s="135">
        <f t="shared" si="21"/>
        <v>2.6490163127856237E-2</v>
      </c>
      <c r="T257" s="135">
        <f t="shared" si="23"/>
        <v>4.764020497148258E-2</v>
      </c>
    </row>
    <row r="258" spans="11:20" x14ac:dyDescent="0.3">
      <c r="K258" s="29">
        <v>43496</v>
      </c>
      <c r="L258" s="30">
        <v>219.43303016412</v>
      </c>
      <c r="M258" s="31">
        <v>194.58800346442999</v>
      </c>
      <c r="N258" s="145">
        <f t="shared" si="18"/>
        <v>5.129402543266437E-3</v>
      </c>
      <c r="O258" s="145">
        <f t="shared" si="20"/>
        <v>-1.1842969187059516E-2</v>
      </c>
      <c r="P258" s="145">
        <f t="shared" si="22"/>
        <v>6.5923636031860466E-2</v>
      </c>
      <c r="Q258" s="31">
        <v>224.52050969601299</v>
      </c>
      <c r="R258" s="135">
        <f t="shared" si="19"/>
        <v>6.9102829970291157E-3</v>
      </c>
      <c r="S258" s="135">
        <f t="shared" si="21"/>
        <v>3.0674143673542487E-2</v>
      </c>
      <c r="T258" s="135">
        <f t="shared" si="23"/>
        <v>4.3417659961060728E-2</v>
      </c>
    </row>
    <row r="259" spans="11:20" x14ac:dyDescent="0.3">
      <c r="K259" s="29">
        <v>43524</v>
      </c>
      <c r="L259" s="30">
        <v>219.58499114862801</v>
      </c>
      <c r="M259" s="31">
        <v>198.17421140408899</v>
      </c>
      <c r="N259" s="145">
        <f t="shared" si="18"/>
        <v>1.8429748369942711E-2</v>
      </c>
      <c r="O259" s="145">
        <f t="shared" si="20"/>
        <v>1.5122220994778779E-2</v>
      </c>
      <c r="P259" s="145">
        <f t="shared" si="22"/>
        <v>5.9190351185494317E-2</v>
      </c>
      <c r="Q259" s="31">
        <v>223.53453901249401</v>
      </c>
      <c r="R259" s="135">
        <f t="shared" si="19"/>
        <v>-4.3914504062632087E-3</v>
      </c>
      <c r="S259" s="135">
        <f t="shared" si="21"/>
        <v>1.6611979935491128E-2</v>
      </c>
      <c r="T259" s="135">
        <f t="shared" si="23"/>
        <v>5.2448752075564098E-2</v>
      </c>
    </row>
    <row r="260" spans="11:20" x14ac:dyDescent="0.3">
      <c r="K260" s="29">
        <v>43555</v>
      </c>
      <c r="L260" s="30">
        <v>220.074444429561</v>
      </c>
      <c r="M260" s="31">
        <v>202.84566464150799</v>
      </c>
      <c r="N260" s="145">
        <f t="shared" si="18"/>
        <v>2.3572457810333569E-2</v>
      </c>
      <c r="O260" s="145">
        <f t="shared" si="20"/>
        <v>4.7783717801906489E-2</v>
      </c>
      <c r="P260" s="145">
        <f t="shared" si="22"/>
        <v>6.8921418693278502E-2</v>
      </c>
      <c r="Q260" s="31">
        <v>222.69074564528901</v>
      </c>
      <c r="R260" s="135">
        <f t="shared" si="19"/>
        <v>-3.7747784791227756E-3</v>
      </c>
      <c r="S260" s="135">
        <f t="shared" si="21"/>
        <v>-1.2956855384368415E-3</v>
      </c>
      <c r="T260" s="135">
        <f t="shared" si="23"/>
        <v>6.8015241547734417E-2</v>
      </c>
    </row>
    <row r="261" spans="11:20" x14ac:dyDescent="0.3">
      <c r="K261" s="29">
        <v>43585</v>
      </c>
      <c r="L261" s="30">
        <v>220.330626423008</v>
      </c>
      <c r="M261" s="31">
        <v>204.15547233644901</v>
      </c>
      <c r="N261" s="145">
        <f t="shared" si="18"/>
        <v>6.4571638602968218E-3</v>
      </c>
      <c r="O261" s="145">
        <f t="shared" si="20"/>
        <v>4.9167824848811437E-2</v>
      </c>
      <c r="P261" s="145">
        <f t="shared" si="22"/>
        <v>7.8409277010441425E-2</v>
      </c>
      <c r="Q261" s="31">
        <v>222.73776475223099</v>
      </c>
      <c r="R261" s="135">
        <f t="shared" si="19"/>
        <v>2.1114082134721102E-4</v>
      </c>
      <c r="S261" s="135">
        <f t="shared" si="21"/>
        <v>-7.9402320357980782E-3</v>
      </c>
      <c r="T261" s="135">
        <f t="shared" si="23"/>
        <v>7.0907066619852133E-2</v>
      </c>
    </row>
    <row r="262" spans="11:20" x14ac:dyDescent="0.3">
      <c r="K262" s="29">
        <v>43616</v>
      </c>
      <c r="L262" s="30">
        <v>221.72427407926901</v>
      </c>
      <c r="M262" s="31">
        <v>204.714556606554</v>
      </c>
      <c r="N262" s="145">
        <f t="shared" si="18"/>
        <v>2.7385220866555926E-3</v>
      </c>
      <c r="O262" s="145">
        <f t="shared" si="20"/>
        <v>3.3003008595951178E-2</v>
      </c>
      <c r="P262" s="145">
        <f t="shared" si="22"/>
        <v>9.096612637946877E-2</v>
      </c>
      <c r="Q262" s="31">
        <v>224.260489480639</v>
      </c>
      <c r="R262" s="135">
        <f t="shared" si="19"/>
        <v>6.8364012277031261E-3</v>
      </c>
      <c r="S262" s="135">
        <f t="shared" si="21"/>
        <v>3.2475986545614788E-3</v>
      </c>
      <c r="T262" s="135">
        <f t="shared" si="23"/>
        <v>6.2460362120758228E-2</v>
      </c>
    </row>
    <row r="263" spans="11:20" x14ac:dyDescent="0.3">
      <c r="K263" s="29">
        <v>43646</v>
      </c>
      <c r="L263" s="30">
        <v>223.12641952663199</v>
      </c>
      <c r="M263" s="31">
        <v>205.04615839989299</v>
      </c>
      <c r="N263" s="145">
        <f t="shared" si="18"/>
        <v>1.6198251791947893E-3</v>
      </c>
      <c r="O263" s="145">
        <f t="shared" si="20"/>
        <v>1.0848118259140227E-2</v>
      </c>
      <c r="P263" s="145">
        <f t="shared" si="22"/>
        <v>9.166678234380643E-2</v>
      </c>
      <c r="Q263" s="31">
        <v>226.005837893121</v>
      </c>
      <c r="R263" s="135">
        <f t="shared" si="19"/>
        <v>7.782683505792809E-3</v>
      </c>
      <c r="S263" s="135">
        <f t="shared" si="21"/>
        <v>1.4886529021338024E-2</v>
      </c>
      <c r="T263" s="135">
        <f t="shared" si="23"/>
        <v>4.1173262992607595E-2</v>
      </c>
    </row>
    <row r="264" spans="11:20" x14ac:dyDescent="0.3">
      <c r="K264" s="29">
        <v>43677</v>
      </c>
      <c r="L264" s="30">
        <v>224.897618070958</v>
      </c>
      <c r="M264" s="31">
        <v>205.098163491267</v>
      </c>
      <c r="N264" s="145">
        <f t="shared" ref="N264:N327" si="24">M264/M263-1</f>
        <v>2.5362626532410282E-4</v>
      </c>
      <c r="O264" s="145">
        <f t="shared" si="20"/>
        <v>4.6175159746120187E-3</v>
      </c>
      <c r="P264" s="145">
        <f t="shared" si="22"/>
        <v>7.4841586734059273E-2</v>
      </c>
      <c r="Q264" s="31">
        <v>228.15064167466701</v>
      </c>
      <c r="R264" s="135">
        <f t="shared" ref="R264:R327" si="25">Q264/Q263-1</f>
        <v>9.4900370784241073E-3</v>
      </c>
      <c r="S264" s="135">
        <f t="shared" si="21"/>
        <v>2.4301567937781821E-2</v>
      </c>
      <c r="T264" s="135">
        <f t="shared" si="23"/>
        <v>4.0116576581592067E-2</v>
      </c>
    </row>
    <row r="265" spans="11:20" x14ac:dyDescent="0.3">
      <c r="K265" s="29">
        <v>43708</v>
      </c>
      <c r="L265" s="30">
        <v>226.41602336456199</v>
      </c>
      <c r="M265" s="31">
        <v>202.61802911644099</v>
      </c>
      <c r="N265" s="145">
        <f t="shared" si="24"/>
        <v>-1.2092426049107985E-2</v>
      </c>
      <c r="O265" s="145">
        <f t="shared" si="20"/>
        <v>-1.0241223315361814E-2</v>
      </c>
      <c r="P265" s="145">
        <f t="shared" si="22"/>
        <v>4.222144592205801E-2</v>
      </c>
      <c r="Q265" s="31">
        <v>231.05368670074799</v>
      </c>
      <c r="R265" s="135">
        <f t="shared" si="25"/>
        <v>1.2724246597651812E-2</v>
      </c>
      <c r="S265" s="135">
        <f t="shared" si="21"/>
        <v>3.0291547279867492E-2</v>
      </c>
      <c r="T265" s="135">
        <f t="shared" si="23"/>
        <v>5.1406727548499509E-2</v>
      </c>
    </row>
    <row r="266" spans="11:20" x14ac:dyDescent="0.3">
      <c r="K266" s="29">
        <v>43738</v>
      </c>
      <c r="L266" s="30">
        <v>226.993289267638</v>
      </c>
      <c r="M266" s="31">
        <v>201.32762250706301</v>
      </c>
      <c r="N266" s="145">
        <f t="shared" si="24"/>
        <v>-6.3686662781444747E-3</v>
      </c>
      <c r="O266" s="145">
        <f t="shared" ref="O266:O329" si="26">M266/M263-1</f>
        <v>-1.8135116121404615E-2</v>
      </c>
      <c r="P266" s="145">
        <f t="shared" si="22"/>
        <v>2.2780588116105616E-2</v>
      </c>
      <c r="Q266" s="31">
        <v>232.03830532069099</v>
      </c>
      <c r="R266" s="135">
        <f t="shared" si="25"/>
        <v>4.2614278698709374E-3</v>
      </c>
      <c r="S266" s="135">
        <f t="shared" ref="S266:S329" si="27">Q266/Q263-1</f>
        <v>2.6691644268157289E-2</v>
      </c>
      <c r="T266" s="135">
        <f t="shared" si="23"/>
        <v>6.8191784450678972E-2</v>
      </c>
    </row>
    <row r="267" spans="11:20" x14ac:dyDescent="0.3">
      <c r="K267" s="29">
        <v>43769</v>
      </c>
      <c r="L267" s="30">
        <v>226.46951507975601</v>
      </c>
      <c r="M267" s="31">
        <v>201.795359043231</v>
      </c>
      <c r="N267" s="145">
        <f t="shared" si="24"/>
        <v>2.3232606154259816E-3</v>
      </c>
      <c r="O267" s="145">
        <f t="shared" si="26"/>
        <v>-1.6103530094147445E-2</v>
      </c>
      <c r="P267" s="145">
        <f t="shared" si="22"/>
        <v>2.4757432492188647E-2</v>
      </c>
      <c r="Q267" s="31">
        <v>231.25161509842499</v>
      </c>
      <c r="R267" s="135">
        <f t="shared" si="25"/>
        <v>-3.390346353283169E-3</v>
      </c>
      <c r="S267" s="135">
        <f t="shared" si="27"/>
        <v>1.3591780417518295E-2</v>
      </c>
      <c r="T267" s="135">
        <f t="shared" si="23"/>
        <v>6.1573665084750928E-2</v>
      </c>
    </row>
    <row r="268" spans="11:20" x14ac:dyDescent="0.3">
      <c r="K268" s="29">
        <v>43799</v>
      </c>
      <c r="L268" s="30">
        <v>225.838244069822</v>
      </c>
      <c r="M268" s="31">
        <v>206.56398260075099</v>
      </c>
      <c r="N268" s="145">
        <f t="shared" si="24"/>
        <v>2.3630987254262825E-2</v>
      </c>
      <c r="O268" s="145">
        <f t="shared" si="26"/>
        <v>1.9474838944575579E-2</v>
      </c>
      <c r="P268" s="145">
        <f t="shared" si="22"/>
        <v>5.8097758076279149E-2</v>
      </c>
      <c r="Q268" s="31">
        <v>228.968111000416</v>
      </c>
      <c r="R268" s="135">
        <f t="shared" si="25"/>
        <v>-9.8745433498360624E-3</v>
      </c>
      <c r="S268" s="135">
        <f t="shared" si="27"/>
        <v>-9.0263684172811054E-3</v>
      </c>
      <c r="T268" s="135">
        <f t="shared" si="23"/>
        <v>4.1323303747757389E-2</v>
      </c>
    </row>
    <row r="269" spans="11:20" x14ac:dyDescent="0.3">
      <c r="K269" s="29">
        <v>43830</v>
      </c>
      <c r="L269" s="30">
        <v>226.941759762673</v>
      </c>
      <c r="M269" s="31">
        <v>210.67289664488899</v>
      </c>
      <c r="N269" s="145">
        <f t="shared" si="24"/>
        <v>1.9891725519640913E-2</v>
      </c>
      <c r="O269" s="145">
        <f t="shared" si="26"/>
        <v>4.6418241180482545E-2</v>
      </c>
      <c r="P269" s="145">
        <f t="shared" si="22"/>
        <v>8.8214684187581049E-2</v>
      </c>
      <c r="Q269" s="31">
        <v>229.26591617458999</v>
      </c>
      <c r="R269" s="135">
        <f t="shared" si="25"/>
        <v>1.3006403943012224E-3</v>
      </c>
      <c r="S269" s="135">
        <f t="shared" si="27"/>
        <v>-1.194798049515744E-2</v>
      </c>
      <c r="T269" s="135">
        <f t="shared" si="23"/>
        <v>2.8192074075934492E-2</v>
      </c>
    </row>
    <row r="270" spans="11:20" x14ac:dyDescent="0.3">
      <c r="K270" s="29">
        <v>43861</v>
      </c>
      <c r="L270" s="30">
        <v>229.411765888996</v>
      </c>
      <c r="M270" s="31">
        <v>216.15152289980799</v>
      </c>
      <c r="N270" s="145">
        <f t="shared" si="24"/>
        <v>2.6005368237537407E-2</v>
      </c>
      <c r="O270" s="145">
        <f t="shared" si="26"/>
        <v>7.1142190408360451E-2</v>
      </c>
      <c r="P270" s="145">
        <f t="shared" si="22"/>
        <v>0.11081628389963782</v>
      </c>
      <c r="Q270" s="31">
        <v>231.169990075724</v>
      </c>
      <c r="R270" s="135">
        <f t="shared" si="25"/>
        <v>8.3050892732090542E-3</v>
      </c>
      <c r="S270" s="135">
        <f t="shared" si="27"/>
        <v>-3.5297060591876761E-4</v>
      </c>
      <c r="T270" s="135">
        <f t="shared" si="23"/>
        <v>2.9616360610948078E-2</v>
      </c>
    </row>
    <row r="271" spans="11:20" x14ac:dyDescent="0.3">
      <c r="K271" s="29">
        <v>43890</v>
      </c>
      <c r="L271" s="30">
        <v>233.06473383166599</v>
      </c>
      <c r="M271" s="31">
        <v>218.63485576098401</v>
      </c>
      <c r="N271" s="145">
        <f t="shared" si="24"/>
        <v>1.1488852023157525E-2</v>
      </c>
      <c r="O271" s="145">
        <f t="shared" si="26"/>
        <v>5.8436485433008611E-2</v>
      </c>
      <c r="P271" s="145">
        <f t="shared" si="22"/>
        <v>0.10324574631547057</v>
      </c>
      <c r="Q271" s="31">
        <v>235.16785108166701</v>
      </c>
      <c r="R271" s="135">
        <f t="shared" si="25"/>
        <v>1.7294031135414389E-2</v>
      </c>
      <c r="S271" s="135">
        <f t="shared" si="27"/>
        <v>2.7076871334452912E-2</v>
      </c>
      <c r="T271" s="135">
        <f t="shared" si="23"/>
        <v>5.2042570783760622E-2</v>
      </c>
    </row>
    <row r="272" spans="11:20" x14ac:dyDescent="0.3">
      <c r="K272" s="29">
        <v>43921</v>
      </c>
      <c r="L272" s="30">
        <v>234.34526148168499</v>
      </c>
      <c r="M272" s="31">
        <v>218.85120774086499</v>
      </c>
      <c r="N272" s="145">
        <f t="shared" si="24"/>
        <v>9.8955849984649902E-4</v>
      </c>
      <c r="O272" s="145">
        <f t="shared" si="26"/>
        <v>3.8819948964585516E-2</v>
      </c>
      <c r="P272" s="145">
        <f t="shared" si="22"/>
        <v>7.8905029238085067E-2</v>
      </c>
      <c r="Q272" s="31">
        <v>236.86093923316599</v>
      </c>
      <c r="R272" s="135">
        <f t="shared" si="25"/>
        <v>7.1994881260832866E-3</v>
      </c>
      <c r="S272" s="135">
        <f t="shared" si="27"/>
        <v>3.3127571622082019E-2</v>
      </c>
      <c r="T272" s="135">
        <f t="shared" si="23"/>
        <v>6.363171287974323E-2</v>
      </c>
    </row>
    <row r="273" spans="11:20" x14ac:dyDescent="0.3">
      <c r="K273" s="29">
        <v>43951</v>
      </c>
      <c r="L273" s="30">
        <v>233.65932643040901</v>
      </c>
      <c r="M273" s="31">
        <v>212.80082177239399</v>
      </c>
      <c r="N273" s="145">
        <f t="shared" si="24"/>
        <v>-2.7646116422784806E-2</v>
      </c>
      <c r="O273" s="145">
        <f t="shared" si="26"/>
        <v>-1.5501630904387054E-2</v>
      </c>
      <c r="P273" s="145">
        <f t="shared" si="22"/>
        <v>4.2346890519287195E-2</v>
      </c>
      <c r="Q273" s="31">
        <v>237.20966478473599</v>
      </c>
      <c r="R273" s="135">
        <f t="shared" si="25"/>
        <v>1.4722796958375195E-3</v>
      </c>
      <c r="S273" s="135">
        <f t="shared" si="27"/>
        <v>2.6126551751088467E-2</v>
      </c>
      <c r="T273" s="135">
        <f t="shared" si="23"/>
        <v>6.4972817019167239E-2</v>
      </c>
    </row>
    <row r="274" spans="11:20" x14ac:dyDescent="0.3">
      <c r="K274" s="29">
        <v>43982</v>
      </c>
      <c r="L274" s="30">
        <v>230.69381789023601</v>
      </c>
      <c r="M274" s="31">
        <v>205.410610623091</v>
      </c>
      <c r="N274" s="145">
        <f t="shared" si="24"/>
        <v>-3.4728301741275058E-2</v>
      </c>
      <c r="O274" s="145">
        <f t="shared" si="26"/>
        <v>-6.0485530049014802E-2</v>
      </c>
      <c r="P274" s="145">
        <f t="shared" si="22"/>
        <v>3.4001197964381724E-3</v>
      </c>
      <c r="Q274" s="31">
        <v>235.209548287925</v>
      </c>
      <c r="R274" s="135">
        <f t="shared" si="25"/>
        <v>-8.4318507790399622E-3</v>
      </c>
      <c r="S274" s="135">
        <f t="shared" si="27"/>
        <v>1.7730827605144661E-4</v>
      </c>
      <c r="T274" s="135">
        <f t="shared" si="23"/>
        <v>4.8822950634963558E-2</v>
      </c>
    </row>
    <row r="275" spans="11:20" x14ac:dyDescent="0.3">
      <c r="K275" s="29">
        <v>44012</v>
      </c>
      <c r="L275" s="30">
        <v>229.52835128290101</v>
      </c>
      <c r="M275" s="31">
        <v>204.05676332211999</v>
      </c>
      <c r="N275" s="145">
        <f t="shared" si="24"/>
        <v>-6.5909316800347728E-3</v>
      </c>
      <c r="O275" s="145">
        <f t="shared" si="26"/>
        <v>-6.7600469613412595E-2</v>
      </c>
      <c r="P275" s="145">
        <f t="shared" ref="P275:P333" si="28">M275/M263-1</f>
        <v>-4.8252309894215584E-3</v>
      </c>
      <c r="Q275" s="31">
        <v>234.096329923242</v>
      </c>
      <c r="R275" s="135">
        <f t="shared" si="25"/>
        <v>-4.7328791402647674E-3</v>
      </c>
      <c r="S275" s="135">
        <f t="shared" si="27"/>
        <v>-1.1671866703198863E-2</v>
      </c>
      <c r="T275" s="135">
        <f t="shared" ref="T275:T333" si="29">Q275/Q263-1</f>
        <v>3.579771259690645E-2</v>
      </c>
    </row>
    <row r="276" spans="11:20" x14ac:dyDescent="0.3">
      <c r="K276" s="29">
        <v>44043</v>
      </c>
      <c r="L276" s="30">
        <v>228.73004806095901</v>
      </c>
      <c r="M276" s="31">
        <v>203.20062262065301</v>
      </c>
      <c r="N276" s="145">
        <f t="shared" si="24"/>
        <v>-4.195600711922931E-3</v>
      </c>
      <c r="O276" s="145">
        <f t="shared" si="26"/>
        <v>-4.5113543602801953E-2</v>
      </c>
      <c r="P276" s="145">
        <f t="shared" si="28"/>
        <v>-9.2518667076938454E-3</v>
      </c>
      <c r="Q276" s="31">
        <v>233.42772114982401</v>
      </c>
      <c r="R276" s="135">
        <f t="shared" si="25"/>
        <v>-2.8561266792914708E-3</v>
      </c>
      <c r="S276" s="135">
        <f t="shared" si="27"/>
        <v>-1.5943463510831424E-2</v>
      </c>
      <c r="T276" s="135">
        <f t="shared" si="29"/>
        <v>2.3129803345816935E-2</v>
      </c>
    </row>
    <row r="277" spans="11:20" x14ac:dyDescent="0.3">
      <c r="K277" s="29">
        <v>44074</v>
      </c>
      <c r="L277" s="30">
        <v>231.23447277352699</v>
      </c>
      <c r="M277" s="31">
        <v>207.30649632486299</v>
      </c>
      <c r="N277" s="145">
        <f t="shared" si="24"/>
        <v>2.0206009466196662E-2</v>
      </c>
      <c r="O277" s="145">
        <f t="shared" si="26"/>
        <v>9.229735971384434E-3</v>
      </c>
      <c r="P277" s="145">
        <f t="shared" si="28"/>
        <v>2.3139437437364574E-2</v>
      </c>
      <c r="Q277" s="31">
        <v>235.53977950573901</v>
      </c>
      <c r="R277" s="135">
        <f t="shared" si="25"/>
        <v>9.0480185708508021E-3</v>
      </c>
      <c r="S277" s="135">
        <f t="shared" si="27"/>
        <v>1.4039872965094791E-3</v>
      </c>
      <c r="T277" s="135">
        <f t="shared" si="29"/>
        <v>1.9415802747182465E-2</v>
      </c>
    </row>
    <row r="278" spans="11:20" x14ac:dyDescent="0.3">
      <c r="K278" s="29">
        <v>44104</v>
      </c>
      <c r="L278" s="30">
        <v>234.179338832376</v>
      </c>
      <c r="M278" s="31">
        <v>209.055531466969</v>
      </c>
      <c r="N278" s="145">
        <f t="shared" si="24"/>
        <v>8.4369528843184494E-3</v>
      </c>
      <c r="O278" s="145">
        <f t="shared" si="26"/>
        <v>2.4496949101157961E-2</v>
      </c>
      <c r="P278" s="145">
        <f t="shared" si="28"/>
        <v>3.8384742558785545E-2</v>
      </c>
      <c r="Q278" s="31">
        <v>238.757730144889</v>
      </c>
      <c r="R278" s="135">
        <f t="shared" si="25"/>
        <v>1.3662026201699762E-2</v>
      </c>
      <c r="S278" s="135">
        <f t="shared" si="27"/>
        <v>1.9912316537279429E-2</v>
      </c>
      <c r="T278" s="135">
        <f t="shared" si="29"/>
        <v>2.8958256762440016E-2</v>
      </c>
    </row>
    <row r="279" spans="11:20" x14ac:dyDescent="0.3">
      <c r="K279" s="29">
        <v>44135</v>
      </c>
      <c r="L279" s="30">
        <v>240.403058375689</v>
      </c>
      <c r="M279" s="31">
        <v>216.48039458024101</v>
      </c>
      <c r="N279" s="145">
        <f t="shared" si="24"/>
        <v>3.5516224139924946E-2</v>
      </c>
      <c r="O279" s="145">
        <f t="shared" si="26"/>
        <v>6.5353008215823571E-2</v>
      </c>
      <c r="P279" s="145">
        <f t="shared" si="28"/>
        <v>7.27719190700713E-2</v>
      </c>
      <c r="Q279" s="31">
        <v>244.43237581608801</v>
      </c>
      <c r="R279" s="135">
        <f t="shared" si="25"/>
        <v>2.3767379878152584E-2</v>
      </c>
      <c r="S279" s="135">
        <f t="shared" si="27"/>
        <v>4.7143735165887879E-2</v>
      </c>
      <c r="T279" s="135">
        <f t="shared" si="29"/>
        <v>5.6997486102110306E-2</v>
      </c>
    </row>
    <row r="280" spans="11:20" x14ac:dyDescent="0.3">
      <c r="K280" s="29">
        <v>44165</v>
      </c>
      <c r="L280" s="30">
        <v>244.588973310402</v>
      </c>
      <c r="M280" s="31">
        <v>222.757854961627</v>
      </c>
      <c r="N280" s="145">
        <f t="shared" si="24"/>
        <v>2.8997823999526995E-2</v>
      </c>
      <c r="O280" s="145">
        <f t="shared" si="26"/>
        <v>7.4533885385582366E-2</v>
      </c>
      <c r="P280" s="145">
        <f t="shared" si="28"/>
        <v>7.8396398815449242E-2</v>
      </c>
      <c r="Q280" s="31">
        <v>248.044402646903</v>
      </c>
      <c r="R280" s="135">
        <f t="shared" si="25"/>
        <v>1.47772029738511E-2</v>
      </c>
      <c r="S280" s="135">
        <f t="shared" si="27"/>
        <v>5.3089219865128268E-2</v>
      </c>
      <c r="T280" s="135">
        <f t="shared" si="29"/>
        <v>8.3314185382139749E-2</v>
      </c>
    </row>
    <row r="281" spans="11:20" x14ac:dyDescent="0.3">
      <c r="K281" s="29">
        <v>44196</v>
      </c>
      <c r="L281" s="30">
        <v>247.008376379824</v>
      </c>
      <c r="M281" s="31">
        <v>229.76903107031401</v>
      </c>
      <c r="N281" s="145">
        <f t="shared" si="24"/>
        <v>3.1474428185236381E-2</v>
      </c>
      <c r="O281" s="145">
        <f t="shared" si="26"/>
        <v>9.9081327616618253E-2</v>
      </c>
      <c r="P281" s="145">
        <f t="shared" si="28"/>
        <v>9.064352714347268E-2</v>
      </c>
      <c r="Q281" s="31">
        <v>249.44266372382401</v>
      </c>
      <c r="R281" s="135">
        <f t="shared" si="25"/>
        <v>5.6371402136070614E-3</v>
      </c>
      <c r="S281" s="135">
        <f t="shared" si="27"/>
        <v>4.4752199530674552E-2</v>
      </c>
      <c r="T281" s="135">
        <f t="shared" si="29"/>
        <v>8.8005874950330965E-2</v>
      </c>
    </row>
    <row r="282" spans="11:20" x14ac:dyDescent="0.3">
      <c r="K282" s="29">
        <v>44227</v>
      </c>
      <c r="L282" s="32">
        <v>245.814352060711</v>
      </c>
      <c r="M282" s="31">
        <v>229.84459627538899</v>
      </c>
      <c r="N282" s="145">
        <f t="shared" si="24"/>
        <v>3.288746299838774E-4</v>
      </c>
      <c r="O282" s="145">
        <f t="shared" si="26"/>
        <v>6.1734004693872579E-2</v>
      </c>
      <c r="P282" s="145">
        <f t="shared" si="28"/>
        <v>6.3349418925575218E-2</v>
      </c>
      <c r="Q282" s="31">
        <v>248.26252682977099</v>
      </c>
      <c r="R282" s="135">
        <f t="shared" si="25"/>
        <v>-4.7310948192873514E-3</v>
      </c>
      <c r="S282" s="135">
        <f t="shared" si="27"/>
        <v>1.5669573234295298E-2</v>
      </c>
      <c r="T282" s="135">
        <f t="shared" si="29"/>
        <v>7.3939254608472282E-2</v>
      </c>
    </row>
    <row r="283" spans="11:20" x14ac:dyDescent="0.3">
      <c r="K283" s="29">
        <v>44255</v>
      </c>
      <c r="L283" s="32">
        <v>244.75498136425401</v>
      </c>
      <c r="M283" s="31">
        <v>227.93789504471701</v>
      </c>
      <c r="N283" s="145">
        <f t="shared" si="24"/>
        <v>-8.2956104323090862E-3</v>
      </c>
      <c r="O283" s="145">
        <f t="shared" si="26"/>
        <v>2.3254129844185956E-2</v>
      </c>
      <c r="P283" s="145">
        <f t="shared" si="28"/>
        <v>4.2550577085948671E-2</v>
      </c>
      <c r="Q283" s="31">
        <v>247.71221534848499</v>
      </c>
      <c r="R283" s="135">
        <f t="shared" si="25"/>
        <v>-2.2166514145863792E-3</v>
      </c>
      <c r="S283" s="135">
        <f t="shared" si="27"/>
        <v>-1.3392251341824979E-3</v>
      </c>
      <c r="T283" s="135">
        <f t="shared" si="29"/>
        <v>5.3342173299281814E-2</v>
      </c>
    </row>
    <row r="284" spans="11:20" x14ac:dyDescent="0.3">
      <c r="K284" s="29">
        <v>44286</v>
      </c>
      <c r="L284" s="32">
        <v>246.288838036415</v>
      </c>
      <c r="M284" s="31">
        <v>226.74382113015699</v>
      </c>
      <c r="N284" s="145">
        <f t="shared" si="24"/>
        <v>-5.2385932331513452E-3</v>
      </c>
      <c r="O284" s="145">
        <f t="shared" si="26"/>
        <v>-1.3166308471010857E-2</v>
      </c>
      <c r="P284" s="145">
        <f t="shared" si="28"/>
        <v>3.6063832915363303E-2</v>
      </c>
      <c r="Q284" s="31">
        <v>249.684406359305</v>
      </c>
      <c r="R284" s="135">
        <f t="shared" si="25"/>
        <v>7.9616219492668616E-3</v>
      </c>
      <c r="S284" s="135">
        <f t="shared" si="27"/>
        <v>9.6913106952967176E-4</v>
      </c>
      <c r="T284" s="135">
        <f t="shared" si="29"/>
        <v>5.4139222649605356E-2</v>
      </c>
    </row>
    <row r="285" spans="11:20" x14ac:dyDescent="0.3">
      <c r="K285" s="29">
        <v>44316</v>
      </c>
      <c r="L285" s="32">
        <v>250.591238082046</v>
      </c>
      <c r="M285" s="31">
        <v>231.04080924542501</v>
      </c>
      <c r="N285" s="145">
        <f t="shared" si="24"/>
        <v>1.8950849879174614E-2</v>
      </c>
      <c r="O285" s="145">
        <f t="shared" si="26"/>
        <v>5.2044424338033579E-3</v>
      </c>
      <c r="P285" s="145">
        <f t="shared" si="28"/>
        <v>8.5713895844537813E-2</v>
      </c>
      <c r="Q285" s="31">
        <v>253.92542012440899</v>
      </c>
      <c r="R285" s="135">
        <f t="shared" si="25"/>
        <v>1.6985497119916371E-2</v>
      </c>
      <c r="S285" s="135">
        <f t="shared" si="27"/>
        <v>2.2810100932070698E-2</v>
      </c>
      <c r="T285" s="135">
        <f t="shared" si="29"/>
        <v>7.046827267701028E-2</v>
      </c>
    </row>
    <row r="286" spans="11:20" x14ac:dyDescent="0.3">
      <c r="K286" s="29">
        <v>44347</v>
      </c>
      <c r="L286" s="32">
        <v>255.147777338954</v>
      </c>
      <c r="M286" s="31">
        <v>236.62379551075699</v>
      </c>
      <c r="N286" s="145">
        <f t="shared" si="24"/>
        <v>2.4164502728180048E-2</v>
      </c>
      <c r="O286" s="145">
        <f t="shared" si="26"/>
        <v>3.8106434493202501E-2</v>
      </c>
      <c r="P286" s="145">
        <f t="shared" si="28"/>
        <v>0.15195507570414279</v>
      </c>
      <c r="Q286" s="31">
        <v>257.94397278880501</v>
      </c>
      <c r="R286" s="135">
        <f t="shared" si="25"/>
        <v>1.5825720254502906E-2</v>
      </c>
      <c r="S286" s="135">
        <f t="shared" si="27"/>
        <v>4.1305017703409774E-2</v>
      </c>
      <c r="T286" s="135">
        <f t="shared" si="29"/>
        <v>9.6656044222534376E-2</v>
      </c>
    </row>
    <row r="287" spans="11:20" x14ac:dyDescent="0.3">
      <c r="K287" s="29">
        <v>44377</v>
      </c>
      <c r="L287" s="32">
        <v>259.553680132453</v>
      </c>
      <c r="M287" s="31">
        <v>240.35136844927499</v>
      </c>
      <c r="N287" s="145">
        <f t="shared" si="24"/>
        <v>1.5753161808904181E-2</v>
      </c>
      <c r="O287" s="145">
        <f t="shared" si="26"/>
        <v>6.0012869375200673E-2</v>
      </c>
      <c r="P287" s="145">
        <f t="shared" si="28"/>
        <v>0.17786523973165758</v>
      </c>
      <c r="Q287" s="31">
        <v>262.41496402944603</v>
      </c>
      <c r="R287" s="135">
        <f t="shared" si="25"/>
        <v>1.7333187483708601E-2</v>
      </c>
      <c r="S287" s="135">
        <f t="shared" si="27"/>
        <v>5.0986594860959356E-2</v>
      </c>
      <c r="T287" s="135">
        <f t="shared" si="29"/>
        <v>0.12097000459379026</v>
      </c>
    </row>
    <row r="288" spans="11:20" x14ac:dyDescent="0.3">
      <c r="K288" s="29">
        <v>44408</v>
      </c>
      <c r="L288" s="32">
        <v>262.82069947931399</v>
      </c>
      <c r="M288" s="31">
        <v>244.77801779740599</v>
      </c>
      <c r="N288" s="145">
        <f t="shared" si="24"/>
        <v>1.8417408549372238E-2</v>
      </c>
      <c r="O288" s="145">
        <f t="shared" si="26"/>
        <v>5.9457931249663032E-2</v>
      </c>
      <c r="P288" s="145">
        <f t="shared" si="28"/>
        <v>0.20461253829114567</v>
      </c>
      <c r="Q288" s="31">
        <v>265.57980765763699</v>
      </c>
      <c r="R288" s="135">
        <f t="shared" si="25"/>
        <v>1.2060454097563733E-2</v>
      </c>
      <c r="S288" s="135">
        <f t="shared" si="27"/>
        <v>4.5896891802002404E-2</v>
      </c>
      <c r="T288" s="135">
        <f t="shared" si="29"/>
        <v>0.13773893841501539</v>
      </c>
    </row>
    <row r="289" spans="11:20" x14ac:dyDescent="0.3">
      <c r="K289" s="29">
        <v>44439</v>
      </c>
      <c r="L289" s="32">
        <v>266.97539982208599</v>
      </c>
      <c r="M289" s="31">
        <v>249.11678578901899</v>
      </c>
      <c r="N289" s="145">
        <f t="shared" si="24"/>
        <v>1.7725317128779228E-2</v>
      </c>
      <c r="O289" s="145">
        <f t="shared" si="26"/>
        <v>5.2796846789206597E-2</v>
      </c>
      <c r="P289" s="145">
        <f t="shared" si="28"/>
        <v>0.20168345037599078</v>
      </c>
      <c r="Q289" s="31">
        <v>269.87638796911</v>
      </c>
      <c r="R289" s="135">
        <f t="shared" si="25"/>
        <v>1.6178113650160419E-2</v>
      </c>
      <c r="S289" s="135">
        <f t="shared" si="27"/>
        <v>4.6259716989296873E-2</v>
      </c>
      <c r="T289" s="135">
        <f t="shared" si="29"/>
        <v>0.14577838416688493</v>
      </c>
    </row>
    <row r="290" spans="11:20" x14ac:dyDescent="0.3">
      <c r="K290" s="29">
        <v>44469</v>
      </c>
      <c r="L290" s="32">
        <v>268.96915916286599</v>
      </c>
      <c r="M290" s="31">
        <v>254.58530441712699</v>
      </c>
      <c r="N290" s="145">
        <f t="shared" si="24"/>
        <v>2.1951626466228502E-2</v>
      </c>
      <c r="O290" s="145">
        <f t="shared" si="26"/>
        <v>5.9221364370371843E-2</v>
      </c>
      <c r="P290" s="145">
        <f t="shared" si="28"/>
        <v>0.21778793716037947</v>
      </c>
      <c r="Q290" s="31">
        <v>271.30187671765299</v>
      </c>
      <c r="R290" s="135">
        <f t="shared" si="25"/>
        <v>5.2820061779770278E-3</v>
      </c>
      <c r="S290" s="135">
        <f t="shared" si="27"/>
        <v>3.3865876212797685E-2</v>
      </c>
      <c r="T290" s="135">
        <f t="shared" si="29"/>
        <v>0.13630614829942767</v>
      </c>
    </row>
    <row r="291" spans="11:20" x14ac:dyDescent="0.3">
      <c r="K291" s="29">
        <v>44500</v>
      </c>
      <c r="L291" s="32">
        <v>274.985091017831</v>
      </c>
      <c r="M291" s="31">
        <v>262.078046047675</v>
      </c>
      <c r="N291" s="145">
        <f t="shared" si="24"/>
        <v>2.9431163152573214E-2</v>
      </c>
      <c r="O291" s="145">
        <f t="shared" si="26"/>
        <v>7.0676396540589881E-2</v>
      </c>
      <c r="P291" s="145">
        <f t="shared" si="28"/>
        <v>0.21063178287275663</v>
      </c>
      <c r="Q291" s="31">
        <v>276.56754779343902</v>
      </c>
      <c r="R291" s="135">
        <f t="shared" si="25"/>
        <v>1.9408900297678722E-2</v>
      </c>
      <c r="S291" s="135">
        <f t="shared" si="27"/>
        <v>4.1372648894928421E-2</v>
      </c>
      <c r="T291" s="135">
        <f t="shared" si="29"/>
        <v>0.13146855800121027</v>
      </c>
    </row>
    <row r="292" spans="11:20" x14ac:dyDescent="0.3">
      <c r="K292" s="29">
        <v>44530</v>
      </c>
      <c r="L292" s="32">
        <v>279.29489618308799</v>
      </c>
      <c r="M292" s="31">
        <v>267.06610125694698</v>
      </c>
      <c r="N292" s="145">
        <f t="shared" si="24"/>
        <v>1.9032709089889188E-2</v>
      </c>
      <c r="O292" s="145">
        <f t="shared" si="26"/>
        <v>7.2051810603921185E-2</v>
      </c>
      <c r="P292" s="145">
        <f t="shared" si="28"/>
        <v>0.19890767175394397</v>
      </c>
      <c r="Q292" s="31">
        <v>280.45177545890499</v>
      </c>
      <c r="R292" s="135">
        <f t="shared" si="25"/>
        <v>1.4044408667813091E-2</v>
      </c>
      <c r="S292" s="135">
        <f t="shared" si="27"/>
        <v>3.9186042059394355E-2</v>
      </c>
      <c r="T292" s="135">
        <f t="shared" si="29"/>
        <v>0.13065149814380073</v>
      </c>
    </row>
    <row r="293" spans="11:20" x14ac:dyDescent="0.3">
      <c r="K293" s="29">
        <v>44561</v>
      </c>
      <c r="L293" s="32">
        <v>283.24249707685698</v>
      </c>
      <c r="M293" s="31">
        <v>268.72561600069901</v>
      </c>
      <c r="N293" s="145">
        <f t="shared" si="24"/>
        <v>6.213872655277175E-3</v>
      </c>
      <c r="O293" s="145">
        <f t="shared" si="26"/>
        <v>5.5542528725081919E-2</v>
      </c>
      <c r="P293" s="145">
        <f t="shared" si="28"/>
        <v>0.16954671719211567</v>
      </c>
      <c r="Q293" s="31">
        <v>284.58925116447801</v>
      </c>
      <c r="R293" s="135">
        <f t="shared" si="25"/>
        <v>1.4752895391026977E-2</v>
      </c>
      <c r="S293" s="135">
        <f t="shared" si="27"/>
        <v>4.8976345492270035E-2</v>
      </c>
      <c r="T293" s="135">
        <f t="shared" si="29"/>
        <v>0.14090046552568625</v>
      </c>
    </row>
    <row r="294" spans="11:20" x14ac:dyDescent="0.3">
      <c r="K294" s="29">
        <v>44592</v>
      </c>
      <c r="L294" s="32">
        <v>281.35060624414001</v>
      </c>
      <c r="M294" s="31">
        <v>262.45513991016702</v>
      </c>
      <c r="N294" s="145">
        <f t="shared" si="24"/>
        <v>-2.3334121189681034E-2</v>
      </c>
      <c r="O294" s="145">
        <f t="shared" si="26"/>
        <v>1.4388609354307746E-3</v>
      </c>
      <c r="P294" s="145">
        <f t="shared" si="28"/>
        <v>0.14188083671850005</v>
      </c>
      <c r="Q294" s="31">
        <v>284.18740091735998</v>
      </c>
      <c r="R294" s="135">
        <f t="shared" si="25"/>
        <v>-1.4120359271256877E-3</v>
      </c>
      <c r="S294" s="135">
        <f t="shared" si="27"/>
        <v>2.7551508427923199E-2</v>
      </c>
      <c r="T294" s="135">
        <f t="shared" si="29"/>
        <v>0.144705181834478</v>
      </c>
    </row>
    <row r="295" spans="11:20" x14ac:dyDescent="0.3">
      <c r="K295" s="29">
        <v>44620</v>
      </c>
      <c r="L295" s="32">
        <v>281.17321923293099</v>
      </c>
      <c r="M295" s="31">
        <v>258.13335938162402</v>
      </c>
      <c r="N295" s="145">
        <f t="shared" si="24"/>
        <v>-1.6466739916094819E-2</v>
      </c>
      <c r="O295" s="145">
        <f t="shared" si="26"/>
        <v>-3.3447681428983356E-2</v>
      </c>
      <c r="P295" s="145">
        <f t="shared" si="28"/>
        <v>0.13247233125050673</v>
      </c>
      <c r="Q295" s="31">
        <v>285.342944388474</v>
      </c>
      <c r="R295" s="135">
        <f t="shared" si="25"/>
        <v>4.0661319516062111E-3</v>
      </c>
      <c r="S295" s="135">
        <f t="shared" si="27"/>
        <v>1.7440320788005614E-2</v>
      </c>
      <c r="T295" s="135">
        <f t="shared" si="29"/>
        <v>0.15191309393866415</v>
      </c>
    </row>
    <row r="296" spans="11:20" x14ac:dyDescent="0.3">
      <c r="K296" s="29">
        <v>44651</v>
      </c>
      <c r="L296" s="32">
        <v>284.38505501523099</v>
      </c>
      <c r="M296" s="31">
        <v>261.99088748128798</v>
      </c>
      <c r="N296" s="145">
        <f t="shared" si="24"/>
        <v>1.4943934828512528E-2</v>
      </c>
      <c r="O296" s="145">
        <f t="shared" si="26"/>
        <v>-2.5061728835681585E-2</v>
      </c>
      <c r="P296" s="145">
        <f t="shared" si="28"/>
        <v>0.15544885049325452</v>
      </c>
      <c r="Q296" s="31">
        <v>288.83026630634998</v>
      </c>
      <c r="R296" s="135">
        <f t="shared" si="25"/>
        <v>1.222151094483781E-2</v>
      </c>
      <c r="S296" s="135">
        <f t="shared" si="27"/>
        <v>1.4902232338426913E-2</v>
      </c>
      <c r="T296" s="135">
        <f t="shared" si="29"/>
        <v>0.15678135658465053</v>
      </c>
    </row>
    <row r="297" spans="11:20" x14ac:dyDescent="0.3">
      <c r="K297" s="29">
        <v>44681</v>
      </c>
      <c r="L297" s="32">
        <v>293.17578567498799</v>
      </c>
      <c r="M297" s="31">
        <v>279.47036622202802</v>
      </c>
      <c r="N297" s="145">
        <f t="shared" si="24"/>
        <v>6.6717888201315523E-2</v>
      </c>
      <c r="O297" s="145">
        <f t="shared" si="26"/>
        <v>6.4830989088973334E-2</v>
      </c>
      <c r="P297" s="145">
        <f t="shared" si="28"/>
        <v>0.20961473055246405</v>
      </c>
      <c r="Q297" s="31">
        <v>295.85514882173999</v>
      </c>
      <c r="R297" s="135">
        <f t="shared" si="25"/>
        <v>2.4321836507047445E-2</v>
      </c>
      <c r="S297" s="135">
        <f t="shared" si="27"/>
        <v>4.1056527723313474E-2</v>
      </c>
      <c r="T297" s="135">
        <f t="shared" si="29"/>
        <v>0.16512615663602248</v>
      </c>
    </row>
    <row r="298" spans="11:20" x14ac:dyDescent="0.3">
      <c r="K298" s="29">
        <v>44712</v>
      </c>
      <c r="L298" s="32">
        <v>300.12654480771101</v>
      </c>
      <c r="M298" s="31">
        <v>291.27202679887199</v>
      </c>
      <c r="N298" s="145">
        <f t="shared" si="24"/>
        <v>4.2228665372943341E-2</v>
      </c>
      <c r="O298" s="145">
        <f t="shared" si="26"/>
        <v>0.12837808912661997</v>
      </c>
      <c r="P298" s="145">
        <f t="shared" si="28"/>
        <v>0.2309498551071576</v>
      </c>
      <c r="Q298" s="31">
        <v>301.48928536882897</v>
      </c>
      <c r="R298" s="135">
        <f t="shared" si="25"/>
        <v>1.9043564289914272E-2</v>
      </c>
      <c r="S298" s="135">
        <f t="shared" si="27"/>
        <v>5.6585737611135389E-2</v>
      </c>
      <c r="T298" s="135">
        <f t="shared" si="29"/>
        <v>0.16881694155993032</v>
      </c>
    </row>
    <row r="299" spans="11:20" x14ac:dyDescent="0.3">
      <c r="K299" s="29">
        <v>44742</v>
      </c>
      <c r="L299" s="32">
        <v>302.356613493748</v>
      </c>
      <c r="M299" s="31">
        <v>292.15742868064501</v>
      </c>
      <c r="N299" s="145">
        <f t="shared" si="24"/>
        <v>3.0397765672993682E-3</v>
      </c>
      <c r="O299" s="145">
        <f t="shared" si="26"/>
        <v>0.11514347498636424</v>
      </c>
      <c r="P299" s="145">
        <f t="shared" si="28"/>
        <v>0.21554302172530981</v>
      </c>
      <c r="Q299" s="31">
        <v>303.65443164636201</v>
      </c>
      <c r="R299" s="135">
        <f t="shared" si="25"/>
        <v>7.181503232807307E-3</v>
      </c>
      <c r="S299" s="135">
        <f t="shared" si="27"/>
        <v>5.1324833541816828E-2</v>
      </c>
      <c r="T299" s="135">
        <f t="shared" si="29"/>
        <v>0.15715364315995495</v>
      </c>
    </row>
    <row r="300" spans="11:20" x14ac:dyDescent="0.3">
      <c r="K300" s="29">
        <v>44773</v>
      </c>
      <c r="L300" s="32">
        <v>299.97739700085498</v>
      </c>
      <c r="M300" s="31">
        <v>282.26166310113598</v>
      </c>
      <c r="N300" s="145">
        <f t="shared" si="24"/>
        <v>-3.3871346774228428E-2</v>
      </c>
      <c r="O300" s="145">
        <f t="shared" si="26"/>
        <v>9.987809859204777E-3</v>
      </c>
      <c r="P300" s="145">
        <f t="shared" si="28"/>
        <v>0.15313321694905579</v>
      </c>
      <c r="Q300" s="31">
        <v>302.90066866247798</v>
      </c>
      <c r="R300" s="135">
        <f t="shared" si="25"/>
        <v>-2.4823052303147852E-3</v>
      </c>
      <c r="S300" s="135">
        <f t="shared" si="27"/>
        <v>2.3814085605057711E-2</v>
      </c>
      <c r="T300" s="135">
        <f t="shared" si="29"/>
        <v>0.14052597346915729</v>
      </c>
    </row>
    <row r="301" spans="11:20" x14ac:dyDescent="0.3">
      <c r="K301" s="29">
        <v>44804</v>
      </c>
      <c r="L301" s="32">
        <v>299.81754415412303</v>
      </c>
      <c r="M301" s="31">
        <v>277.55852545818198</v>
      </c>
      <c r="N301" s="145">
        <f t="shared" si="24"/>
        <v>-1.6662332359562604E-2</v>
      </c>
      <c r="O301" s="145">
        <f t="shared" si="26"/>
        <v>-4.7081422446925925E-2</v>
      </c>
      <c r="P301" s="145">
        <f t="shared" si="28"/>
        <v>0.11417030602366052</v>
      </c>
      <c r="Q301" s="31">
        <v>303.735460574429</v>
      </c>
      <c r="R301" s="135">
        <f t="shared" si="25"/>
        <v>2.7559923047948409E-3</v>
      </c>
      <c r="S301" s="135">
        <f t="shared" si="27"/>
        <v>7.4502654475834262E-3</v>
      </c>
      <c r="T301" s="135">
        <f t="shared" si="29"/>
        <v>0.12546141164893054</v>
      </c>
    </row>
    <row r="302" spans="11:20" x14ac:dyDescent="0.3">
      <c r="K302" s="29">
        <v>44834</v>
      </c>
      <c r="L302" s="32">
        <v>299.00063150652898</v>
      </c>
      <c r="M302" s="31">
        <v>275.33754604963201</v>
      </c>
      <c r="N302" s="145">
        <f t="shared" si="24"/>
        <v>-8.0018417913254591E-3</v>
      </c>
      <c r="O302" s="145">
        <f t="shared" si="26"/>
        <v>-5.7571298826697537E-2</v>
      </c>
      <c r="P302" s="145">
        <f t="shared" si="28"/>
        <v>8.151390230483746E-2</v>
      </c>
      <c r="Q302" s="31">
        <v>303.28141319412401</v>
      </c>
      <c r="R302" s="135">
        <f t="shared" si="25"/>
        <v>-1.494877744752876E-3</v>
      </c>
      <c r="S302" s="135">
        <f t="shared" si="27"/>
        <v>-1.2284307863236199E-3</v>
      </c>
      <c r="T302" s="135">
        <f t="shared" si="29"/>
        <v>0.1178743651292633</v>
      </c>
    </row>
    <row r="303" spans="11:20" x14ac:dyDescent="0.3">
      <c r="K303" s="29">
        <v>44865</v>
      </c>
      <c r="L303" s="32">
        <v>300.88904546609501</v>
      </c>
      <c r="M303" s="31">
        <v>278.04265296850002</v>
      </c>
      <c r="N303" s="145">
        <f t="shared" si="24"/>
        <v>9.8246932090415573E-3</v>
      </c>
      <c r="O303" s="145">
        <f t="shared" si="26"/>
        <v>-1.4947159618783457E-2</v>
      </c>
      <c r="P303" s="145">
        <f t="shared" si="28"/>
        <v>6.091546835602113E-2</v>
      </c>
      <c r="Q303" s="31">
        <v>305.12606817826497</v>
      </c>
      <c r="R303" s="135">
        <f t="shared" si="25"/>
        <v>6.0823212498031243E-3</v>
      </c>
      <c r="S303" s="135">
        <f t="shared" si="27"/>
        <v>7.3469613837886527E-3</v>
      </c>
      <c r="T303" s="135">
        <f t="shared" si="29"/>
        <v>0.10326056188687605</v>
      </c>
    </row>
    <row r="304" spans="11:20" x14ac:dyDescent="0.3">
      <c r="K304" s="29">
        <v>44895</v>
      </c>
      <c r="L304" s="32">
        <v>299.05879414987697</v>
      </c>
      <c r="M304" s="31">
        <v>270.68757679234102</v>
      </c>
      <c r="N304" s="145">
        <f t="shared" si="24"/>
        <v>-2.6453049910267756E-2</v>
      </c>
      <c r="O304" s="145">
        <f t="shared" si="26"/>
        <v>-2.4754954489323189E-2</v>
      </c>
      <c r="P304" s="145">
        <f t="shared" si="28"/>
        <v>1.3560221676766737E-2</v>
      </c>
      <c r="Q304" s="31">
        <v>304.51746616658198</v>
      </c>
      <c r="R304" s="135">
        <f t="shared" si="25"/>
        <v>-1.9945919905061116E-3</v>
      </c>
      <c r="S304" s="135">
        <f t="shared" si="27"/>
        <v>2.5746272452813468E-3</v>
      </c>
      <c r="T304" s="135">
        <f t="shared" si="29"/>
        <v>8.5810441628683343E-2</v>
      </c>
    </row>
    <row r="305" spans="11:20" x14ac:dyDescent="0.3">
      <c r="K305" s="29">
        <v>44926</v>
      </c>
      <c r="L305" s="32">
        <v>297.37368961659701</v>
      </c>
      <c r="M305" s="31">
        <v>264.83546547270902</v>
      </c>
      <c r="N305" s="145">
        <f t="shared" si="24"/>
        <v>-2.1619430743663126E-2</v>
      </c>
      <c r="O305" s="145">
        <f t="shared" si="26"/>
        <v>-3.814256619774592E-2</v>
      </c>
      <c r="P305" s="145">
        <f t="shared" si="28"/>
        <v>-1.4476292159582793E-2</v>
      </c>
      <c r="Q305" s="31">
        <v>304.19671816394799</v>
      </c>
      <c r="R305" s="135">
        <f t="shared" si="25"/>
        <v>-1.0532991971584638E-3</v>
      </c>
      <c r="S305" s="135">
        <f t="shared" si="27"/>
        <v>3.0180054893047537E-3</v>
      </c>
      <c r="T305" s="135">
        <f t="shared" si="29"/>
        <v>6.8897426446151488E-2</v>
      </c>
    </row>
    <row r="306" spans="11:20" x14ac:dyDescent="0.3">
      <c r="K306" s="29">
        <v>44957</v>
      </c>
      <c r="L306" s="32">
        <v>295.327860981166</v>
      </c>
      <c r="M306" s="31">
        <v>255.60541430574199</v>
      </c>
      <c r="N306" s="145">
        <f t="shared" si="24"/>
        <v>-3.4852020859412303E-2</v>
      </c>
      <c r="O306" s="145">
        <f t="shared" si="26"/>
        <v>-8.0697110400899552E-2</v>
      </c>
      <c r="P306" s="145">
        <f t="shared" si="28"/>
        <v>-2.6098652923198795E-2</v>
      </c>
      <c r="Q306" s="31">
        <v>303.36235263606198</v>
      </c>
      <c r="R306" s="135">
        <f t="shared" si="25"/>
        <v>-2.7428485518253831E-3</v>
      </c>
      <c r="S306" s="135">
        <f t="shared" si="27"/>
        <v>-5.7802846958738829E-3</v>
      </c>
      <c r="T306" s="135">
        <f t="shared" si="29"/>
        <v>6.7472912792069684E-2</v>
      </c>
    </row>
    <row r="307" spans="11:20" x14ac:dyDescent="0.3">
      <c r="K307" s="29">
        <v>44985</v>
      </c>
      <c r="L307" s="32">
        <v>295.39416615979098</v>
      </c>
      <c r="M307" s="31">
        <v>254.314664529212</v>
      </c>
      <c r="N307" s="145">
        <f t="shared" si="24"/>
        <v>-5.0497747867972453E-3</v>
      </c>
      <c r="O307" s="145">
        <f t="shared" si="26"/>
        <v>-6.0486382334751787E-2</v>
      </c>
      <c r="P307" s="145">
        <f t="shared" si="28"/>
        <v>-1.4793496127582961E-2</v>
      </c>
      <c r="Q307" s="31">
        <v>303.36420320282099</v>
      </c>
      <c r="R307" s="135">
        <f t="shared" si="25"/>
        <v>6.1001859423814864E-6</v>
      </c>
      <c r="S307" s="135">
        <f t="shared" si="27"/>
        <v>-3.787181662447292E-3</v>
      </c>
      <c r="T307" s="135">
        <f t="shared" si="29"/>
        <v>6.3156490001772481E-2</v>
      </c>
    </row>
    <row r="308" spans="11:20" x14ac:dyDescent="0.3">
      <c r="K308" s="29">
        <v>45016</v>
      </c>
      <c r="L308" s="32">
        <v>297.00055953336903</v>
      </c>
      <c r="M308" s="31">
        <v>249.59578400961499</v>
      </c>
      <c r="N308" s="145">
        <f t="shared" si="24"/>
        <v>-1.8555282796344441E-2</v>
      </c>
      <c r="O308" s="145">
        <f t="shared" si="26"/>
        <v>-5.7543960118379478E-2</v>
      </c>
      <c r="P308" s="145">
        <f t="shared" si="28"/>
        <v>-4.7311200747614857E-2</v>
      </c>
      <c r="Q308" s="31">
        <v>305.13703601178702</v>
      </c>
      <c r="R308" s="135">
        <f t="shared" si="25"/>
        <v>5.843909038208972E-3</v>
      </c>
      <c r="S308" s="135">
        <f t="shared" si="27"/>
        <v>3.0911505341495449E-3</v>
      </c>
      <c r="T308" s="135">
        <f t="shared" si="29"/>
        <v>5.6457967213661586E-2</v>
      </c>
    </row>
    <row r="309" spans="11:20" x14ac:dyDescent="0.3">
      <c r="K309" s="29">
        <v>45046</v>
      </c>
      <c r="L309" s="32">
        <v>297.42820703907898</v>
      </c>
      <c r="M309" s="31">
        <v>247.72821473061501</v>
      </c>
      <c r="N309" s="145">
        <f t="shared" si="24"/>
        <v>-7.4823750986436899E-3</v>
      </c>
      <c r="O309" s="145">
        <f t="shared" si="26"/>
        <v>-3.0817811886037272E-2</v>
      </c>
      <c r="P309" s="145">
        <f t="shared" si="28"/>
        <v>-0.11357966828652999</v>
      </c>
      <c r="Q309" s="31">
        <v>305.61129425985098</v>
      </c>
      <c r="R309" s="135">
        <f t="shared" si="25"/>
        <v>1.554246755040456E-3</v>
      </c>
      <c r="S309" s="135">
        <f t="shared" si="27"/>
        <v>7.4133840413843632E-3</v>
      </c>
      <c r="T309" s="135">
        <f t="shared" si="29"/>
        <v>3.2976088051755781E-2</v>
      </c>
    </row>
    <row r="310" spans="11:20" x14ac:dyDescent="0.3">
      <c r="K310" s="29">
        <v>45077</v>
      </c>
      <c r="L310" s="32">
        <v>301.55724838686001</v>
      </c>
      <c r="M310" s="31">
        <v>253.07784386614799</v>
      </c>
      <c r="N310" s="145">
        <f t="shared" si="24"/>
        <v>2.1594751091837727E-2</v>
      </c>
      <c r="O310" s="145">
        <f t="shared" si="26"/>
        <v>-4.8633477953526905E-3</v>
      </c>
      <c r="P310" s="145">
        <f t="shared" si="28"/>
        <v>-0.13112890843821989</v>
      </c>
      <c r="Q310" s="31">
        <v>309.60320710422701</v>
      </c>
      <c r="R310" s="135">
        <f t="shared" si="25"/>
        <v>1.3062059286924832E-2</v>
      </c>
      <c r="S310" s="135">
        <f t="shared" si="27"/>
        <v>2.0566051747492375E-2</v>
      </c>
      <c r="T310" s="135">
        <f t="shared" si="29"/>
        <v>2.6912802972324013E-2</v>
      </c>
    </row>
    <row r="311" spans="11:20" x14ac:dyDescent="0.3">
      <c r="K311" s="29">
        <v>45107</v>
      </c>
      <c r="L311" s="32">
        <v>302.634146735603</v>
      </c>
      <c r="M311" s="31">
        <v>262.11935814868201</v>
      </c>
      <c r="N311" s="145">
        <f t="shared" si="24"/>
        <v>3.5726218243411489E-2</v>
      </c>
      <c r="O311" s="145">
        <f t="shared" si="26"/>
        <v>5.0175423390102614E-2</v>
      </c>
      <c r="P311" s="145">
        <f t="shared" si="28"/>
        <v>-0.10281467312884029</v>
      </c>
      <c r="Q311" s="31">
        <v>310.155572057222</v>
      </c>
      <c r="R311" s="135">
        <f t="shared" si="25"/>
        <v>1.7841060438661405E-3</v>
      </c>
      <c r="S311" s="135">
        <f t="shared" si="27"/>
        <v>1.6446827009360954E-2</v>
      </c>
      <c r="T311" s="135">
        <f t="shared" si="29"/>
        <v>2.1409667481590677E-2</v>
      </c>
    </row>
    <row r="312" spans="11:20" x14ac:dyDescent="0.3">
      <c r="K312" s="29">
        <v>45138</v>
      </c>
      <c r="L312" s="32">
        <v>307.411505176513</v>
      </c>
      <c r="M312" s="31">
        <v>269.87856512585699</v>
      </c>
      <c r="N312" s="145">
        <f t="shared" si="24"/>
        <v>2.9601808244829053E-2</v>
      </c>
      <c r="O312" s="145">
        <f t="shared" si="26"/>
        <v>8.9413918472422527E-2</v>
      </c>
      <c r="P312" s="145">
        <f t="shared" si="28"/>
        <v>-4.3870987789234595E-2</v>
      </c>
      <c r="Q312" s="31">
        <v>315.14374111594901</v>
      </c>
      <c r="R312" s="135">
        <f t="shared" si="25"/>
        <v>1.6082796854627324E-2</v>
      </c>
      <c r="S312" s="135">
        <f t="shared" si="27"/>
        <v>3.1191408940511645E-2</v>
      </c>
      <c r="T312" s="135">
        <f t="shared" si="29"/>
        <v>4.0419430262511158E-2</v>
      </c>
    </row>
    <row r="313" spans="11:20" x14ac:dyDescent="0.3">
      <c r="K313" s="29">
        <v>45169</v>
      </c>
      <c r="L313" s="32">
        <v>307.59133335015798</v>
      </c>
      <c r="M313" s="31">
        <v>259.64405184068403</v>
      </c>
      <c r="N313" s="145">
        <f t="shared" si="24"/>
        <v>-3.7922660810057796E-2</v>
      </c>
      <c r="O313" s="145">
        <f t="shared" si="26"/>
        <v>2.5945408235771517E-2</v>
      </c>
      <c r="P313" s="145">
        <f t="shared" si="28"/>
        <v>-6.454304939084643E-2</v>
      </c>
      <c r="Q313" s="31">
        <v>317.17304815461398</v>
      </c>
      <c r="R313" s="135">
        <f t="shared" si="25"/>
        <v>6.4393061765370962E-3</v>
      </c>
      <c r="S313" s="135">
        <f t="shared" si="27"/>
        <v>2.4450137713975861E-2</v>
      </c>
      <c r="T313" s="135">
        <f t="shared" si="29"/>
        <v>4.4241089120024446E-2</v>
      </c>
    </row>
    <row r="314" spans="11:20" x14ac:dyDescent="0.3">
      <c r="K314" s="29">
        <v>45199</v>
      </c>
      <c r="L314" s="32">
        <v>308.91660717621198</v>
      </c>
      <c r="M314" s="31">
        <v>248.36590802233201</v>
      </c>
      <c r="N314" s="145">
        <f t="shared" si="24"/>
        <v>-4.3436942762209774E-2</v>
      </c>
      <c r="O314" s="145">
        <f t="shared" si="26"/>
        <v>-5.2470180850010428E-2</v>
      </c>
      <c r="P314" s="145">
        <f t="shared" si="28"/>
        <v>-9.7958445603485322E-2</v>
      </c>
      <c r="Q314" s="31">
        <v>320.26839849256902</v>
      </c>
      <c r="R314" s="135">
        <f t="shared" si="25"/>
        <v>9.7591846342699462E-3</v>
      </c>
      <c r="S314" s="135">
        <f t="shared" si="27"/>
        <v>3.260565776158697E-2</v>
      </c>
      <c r="T314" s="135">
        <f t="shared" si="29"/>
        <v>5.6010637511676231E-2</v>
      </c>
    </row>
    <row r="315" spans="11:20" x14ac:dyDescent="0.3">
      <c r="K315" s="29">
        <v>45230</v>
      </c>
      <c r="L315" s="32">
        <v>306.63569917906</v>
      </c>
      <c r="M315" s="31">
        <v>232.645515438394</v>
      </c>
      <c r="N315" s="145">
        <f t="shared" si="24"/>
        <v>-6.3295291648983065E-2</v>
      </c>
      <c r="O315" s="145">
        <f t="shared" si="26"/>
        <v>-0.13796223375539096</v>
      </c>
      <c r="P315" s="145">
        <f t="shared" si="28"/>
        <v>-0.16327400506874445</v>
      </c>
      <c r="Q315" s="31">
        <v>319.64474949565999</v>
      </c>
      <c r="R315" s="135">
        <f t="shared" si="25"/>
        <v>-1.9472698519255038E-3</v>
      </c>
      <c r="S315" s="135">
        <f t="shared" si="27"/>
        <v>1.428239813290455E-2</v>
      </c>
      <c r="T315" s="135">
        <f t="shared" si="29"/>
        <v>4.7582566131035176E-2</v>
      </c>
    </row>
    <row r="316" spans="11:20" x14ac:dyDescent="0.3">
      <c r="K316" s="29">
        <v>45260</v>
      </c>
      <c r="L316" s="32">
        <v>307.14764787622403</v>
      </c>
      <c r="M316" s="31">
        <v>234.29160892863899</v>
      </c>
      <c r="N316" s="145">
        <f t="shared" si="24"/>
        <v>7.0755436103855374E-3</v>
      </c>
      <c r="O316" s="145">
        <f t="shared" si="26"/>
        <v>-9.7643072245695572E-2</v>
      </c>
      <c r="P316" s="145">
        <f t="shared" si="28"/>
        <v>-0.1344574741663277</v>
      </c>
      <c r="Q316" s="31">
        <v>319.90275548247098</v>
      </c>
      <c r="R316" s="135">
        <f t="shared" si="25"/>
        <v>8.0716478909192979E-4</v>
      </c>
      <c r="S316" s="135">
        <f t="shared" si="27"/>
        <v>8.606365968795382E-3</v>
      </c>
      <c r="T316" s="135">
        <f t="shared" si="29"/>
        <v>5.0523503658317814E-2</v>
      </c>
    </row>
    <row r="317" spans="11:20" x14ac:dyDescent="0.3">
      <c r="K317" s="29">
        <v>45291</v>
      </c>
      <c r="L317" s="32">
        <v>303.99340842124798</v>
      </c>
      <c r="M317" s="31">
        <v>233.056116529729</v>
      </c>
      <c r="N317" s="145">
        <f t="shared" si="24"/>
        <v>-5.2733104892642713E-3</v>
      </c>
      <c r="O317" s="145">
        <f t="shared" si="26"/>
        <v>-6.1642081292519468E-2</v>
      </c>
      <c r="P317" s="145">
        <f t="shared" si="28"/>
        <v>-0.11999657555779608</v>
      </c>
      <c r="Q317" s="31">
        <v>317.08792180048101</v>
      </c>
      <c r="R317" s="135">
        <f t="shared" si="25"/>
        <v>-8.7990291854307401E-3</v>
      </c>
      <c r="S317" s="135">
        <f t="shared" si="27"/>
        <v>-9.9306603681718064E-3</v>
      </c>
      <c r="T317" s="135">
        <f t="shared" si="29"/>
        <v>4.2377852444763331E-2</v>
      </c>
    </row>
    <row r="318" spans="11:20" x14ac:dyDescent="0.3">
      <c r="K318" s="29">
        <v>45322</v>
      </c>
      <c r="L318" s="32">
        <v>306.22789981970999</v>
      </c>
      <c r="M318" s="31">
        <v>245.06758546850199</v>
      </c>
      <c r="N318" s="145">
        <f t="shared" si="24"/>
        <v>5.1538956014659298E-2</v>
      </c>
      <c r="O318" s="145">
        <f t="shared" si="26"/>
        <v>5.3394839813267092E-2</v>
      </c>
      <c r="P318" s="145">
        <f t="shared" si="28"/>
        <v>-4.1226939053157885E-2</v>
      </c>
      <c r="Q318" s="31">
        <v>317.88896974287201</v>
      </c>
      <c r="R318" s="135">
        <f t="shared" si="25"/>
        <v>2.5262644437622495E-3</v>
      </c>
      <c r="S318" s="135">
        <f t="shared" si="27"/>
        <v>-5.4929097241805946E-3</v>
      </c>
      <c r="T318" s="135">
        <f t="shared" si="29"/>
        <v>4.7885365407346114E-2</v>
      </c>
    </row>
    <row r="319" spans="11:20" x14ac:dyDescent="0.3">
      <c r="K319" s="29">
        <v>45351</v>
      </c>
      <c r="L319" s="32">
        <v>306.33325211950699</v>
      </c>
      <c r="M319" s="31">
        <v>242.433593247636</v>
      </c>
      <c r="N319" s="145">
        <f t="shared" si="24"/>
        <v>-1.0748023716929067E-2</v>
      </c>
      <c r="O319" s="145">
        <f t="shared" si="26"/>
        <v>3.4751497743467752E-2</v>
      </c>
      <c r="P319" s="145">
        <f t="shared" si="28"/>
        <v>-4.6717995218916175E-2</v>
      </c>
      <c r="Q319" s="31">
        <v>318.84162725315201</v>
      </c>
      <c r="R319" s="135">
        <f t="shared" si="25"/>
        <v>2.9968246808014243E-3</v>
      </c>
      <c r="S319" s="135">
        <f t="shared" si="27"/>
        <v>-3.3170337270730377E-3</v>
      </c>
      <c r="T319" s="135">
        <f t="shared" si="29"/>
        <v>5.1019282719996006E-2</v>
      </c>
    </row>
    <row r="320" spans="11:20" x14ac:dyDescent="0.3">
      <c r="K320" s="29">
        <v>45382</v>
      </c>
      <c r="L320" s="32">
        <v>309.84389811153</v>
      </c>
      <c r="M320" s="31">
        <v>249.63368519668799</v>
      </c>
      <c r="N320" s="145">
        <f t="shared" si="24"/>
        <v>2.9699233726645291E-2</v>
      </c>
      <c r="O320" s="145">
        <f t="shared" si="26"/>
        <v>7.1131231884421942E-2</v>
      </c>
      <c r="P320" s="145">
        <f t="shared" si="28"/>
        <v>1.518502695203594E-4</v>
      </c>
      <c r="Q320" s="31">
        <v>321.32031301717501</v>
      </c>
      <c r="R320" s="135">
        <f t="shared" si="25"/>
        <v>7.7740343548522439E-3</v>
      </c>
      <c r="S320" s="135">
        <f t="shared" si="27"/>
        <v>1.3347689791089357E-2</v>
      </c>
      <c r="T320" s="135">
        <f t="shared" si="29"/>
        <v>5.3036095574982456E-2</v>
      </c>
    </row>
    <row r="321" spans="11:20" x14ac:dyDescent="0.3">
      <c r="K321" s="29">
        <v>45412</v>
      </c>
      <c r="L321" s="32">
        <v>310.17950734846403</v>
      </c>
      <c r="M321" s="31">
        <v>243.65971404912099</v>
      </c>
      <c r="N321" s="145">
        <f t="shared" si="24"/>
        <v>-2.3930949634701992E-2</v>
      </c>
      <c r="O321" s="145">
        <f t="shared" si="26"/>
        <v>-5.744829193504053E-3</v>
      </c>
      <c r="P321" s="145">
        <f t="shared" si="28"/>
        <v>-1.6423243052545278E-2</v>
      </c>
      <c r="Q321" s="31">
        <v>322.55185138967897</v>
      </c>
      <c r="R321" s="135">
        <f t="shared" si="25"/>
        <v>3.8327435976266422E-3</v>
      </c>
      <c r="S321" s="135">
        <f t="shared" si="27"/>
        <v>1.4668271285344092E-2</v>
      </c>
      <c r="T321" s="135">
        <f t="shared" si="29"/>
        <v>5.5431711615422152E-2</v>
      </c>
    </row>
    <row r="322" spans="11:20" x14ac:dyDescent="0.3">
      <c r="K322" s="29">
        <v>45443</v>
      </c>
      <c r="L322" s="32">
        <v>311.99114516198699</v>
      </c>
      <c r="M322" s="31">
        <v>247.857666499933</v>
      </c>
      <c r="N322" s="145">
        <f t="shared" si="24"/>
        <v>1.7228750625414069E-2</v>
      </c>
      <c r="O322" s="145">
        <f t="shared" si="26"/>
        <v>2.2373439174151688E-2</v>
      </c>
      <c r="P322" s="145">
        <f t="shared" si="28"/>
        <v>-2.0626765608829478E-2</v>
      </c>
      <c r="Q322" s="31">
        <v>323.04728461666701</v>
      </c>
      <c r="R322" s="135">
        <f t="shared" si="25"/>
        <v>1.5359801063101752E-3</v>
      </c>
      <c r="S322" s="135">
        <f t="shared" si="27"/>
        <v>1.3190427485103129E-2</v>
      </c>
      <c r="T322" s="135">
        <f t="shared" si="29"/>
        <v>4.3423573154118156E-2</v>
      </c>
    </row>
    <row r="323" spans="11:20" x14ac:dyDescent="0.3">
      <c r="K323" s="29">
        <v>45473</v>
      </c>
      <c r="L323" s="32">
        <v>309.38213266159403</v>
      </c>
      <c r="M323" s="31">
        <v>241.99458623019001</v>
      </c>
      <c r="N323" s="145">
        <f t="shared" si="24"/>
        <v>-2.3655028922595744E-2</v>
      </c>
      <c r="O323" s="145">
        <f t="shared" si="26"/>
        <v>-3.0601234606936534E-2</v>
      </c>
      <c r="P323" s="145">
        <f t="shared" si="28"/>
        <v>-7.6777129551326873E-2</v>
      </c>
      <c r="Q323" s="31">
        <v>321.20651940190498</v>
      </c>
      <c r="R323" s="135">
        <f t="shared" si="25"/>
        <v>-5.6981293526311427E-3</v>
      </c>
      <c r="S323" s="135">
        <f t="shared" si="27"/>
        <v>-3.5414385788912206E-4</v>
      </c>
      <c r="T323" s="135">
        <f t="shared" si="29"/>
        <v>3.5630336322457268E-2</v>
      </c>
    </row>
    <row r="324" spans="11:20" x14ac:dyDescent="0.3">
      <c r="K324" s="29">
        <v>45504</v>
      </c>
      <c r="L324" s="32">
        <v>308.88507088485898</v>
      </c>
      <c r="M324" s="31">
        <v>244.06620062431301</v>
      </c>
      <c r="N324" s="145">
        <f t="shared" si="24"/>
        <v>8.5605815666984775E-3</v>
      </c>
      <c r="O324" s="145">
        <f t="shared" si="26"/>
        <v>1.6682551597761996E-3</v>
      </c>
      <c r="P324" s="145">
        <f t="shared" si="28"/>
        <v>-9.5644366900744626E-2</v>
      </c>
      <c r="Q324" s="31">
        <v>320.66371451536497</v>
      </c>
      <c r="R324" s="135">
        <f t="shared" si="25"/>
        <v>-1.6898937404842274E-3</v>
      </c>
      <c r="S324" s="135">
        <f t="shared" si="27"/>
        <v>-5.8537468198652798E-3</v>
      </c>
      <c r="T324" s="135">
        <f t="shared" si="29"/>
        <v>1.7515732280988017E-2</v>
      </c>
    </row>
    <row r="325" spans="11:20" x14ac:dyDescent="0.3">
      <c r="K325" s="29">
        <v>45535</v>
      </c>
      <c r="L325" s="32">
        <v>309.49088827074098</v>
      </c>
      <c r="M325" s="31">
        <v>238.36489146421201</v>
      </c>
      <c r="N325" s="145">
        <f t="shared" si="24"/>
        <v>-2.3359683338033954E-2</v>
      </c>
      <c r="O325" s="145">
        <f t="shared" si="26"/>
        <v>-3.8299299633419048E-2</v>
      </c>
      <c r="P325" s="145">
        <f t="shared" si="28"/>
        <v>-8.1955123661098805E-2</v>
      </c>
      <c r="Q325" s="31">
        <v>323.38219543839801</v>
      </c>
      <c r="R325" s="135">
        <f t="shared" si="25"/>
        <v>8.4776692839774181E-3</v>
      </c>
      <c r="S325" s="135">
        <f t="shared" si="27"/>
        <v>1.0367238409956236E-3</v>
      </c>
      <c r="T325" s="135">
        <f t="shared" si="29"/>
        <v>1.9576528711724661E-2</v>
      </c>
    </row>
    <row r="326" spans="11:20" x14ac:dyDescent="0.3">
      <c r="K326" s="29">
        <v>45565</v>
      </c>
      <c r="L326" s="32">
        <v>312.99996312017601</v>
      </c>
      <c r="M326" s="31">
        <v>241.253743191269</v>
      </c>
      <c r="N326" s="145">
        <f t="shared" si="24"/>
        <v>1.2119451439813744E-2</v>
      </c>
      <c r="O326" s="145">
        <f t="shared" si="26"/>
        <v>-3.0614033580746991E-3</v>
      </c>
      <c r="P326" s="145">
        <f t="shared" si="28"/>
        <v>-2.8635833668538391E-2</v>
      </c>
      <c r="Q326" s="31">
        <v>327.55551930131099</v>
      </c>
      <c r="R326" s="135">
        <f t="shared" si="25"/>
        <v>1.2905236966603395E-2</v>
      </c>
      <c r="S326" s="135">
        <f t="shared" si="27"/>
        <v>1.9766099116630631E-2</v>
      </c>
      <c r="T326" s="135">
        <f t="shared" si="29"/>
        <v>2.2753168414494818E-2</v>
      </c>
    </row>
    <row r="327" spans="11:20" x14ac:dyDescent="0.3">
      <c r="K327" s="29">
        <v>45596</v>
      </c>
      <c r="L327" s="32">
        <v>313.400459682632</v>
      </c>
      <c r="M327" s="31">
        <v>235.018686345383</v>
      </c>
      <c r="N327" s="145">
        <f t="shared" si="24"/>
        <v>-2.584439421917184E-2</v>
      </c>
      <c r="O327" s="145">
        <f t="shared" si="26"/>
        <v>-3.7069918963735127E-2</v>
      </c>
      <c r="P327" s="145">
        <f t="shared" si="28"/>
        <v>1.0200802291490785E-2</v>
      </c>
      <c r="Q327" s="31">
        <v>329.72525728148901</v>
      </c>
      <c r="R327" s="135">
        <f t="shared" si="25"/>
        <v>6.6240312018133185E-3</v>
      </c>
      <c r="S327" s="135">
        <f t="shared" si="27"/>
        <v>2.8258709532568149E-2</v>
      </c>
      <c r="T327" s="135">
        <f t="shared" si="29"/>
        <v>3.1536597431161217E-2</v>
      </c>
    </row>
    <row r="328" spans="11:20" x14ac:dyDescent="0.3">
      <c r="K328" s="29">
        <v>45626</v>
      </c>
      <c r="L328" s="32">
        <v>311.31481197170501</v>
      </c>
      <c r="M328" s="31">
        <v>236.75692264765601</v>
      </c>
      <c r="N328" s="145">
        <f t="shared" ref="N328:N333" si="30">M328/M327-1</f>
        <v>7.3961621065250505E-3</v>
      </c>
      <c r="O328" s="145">
        <f t="shared" si="26"/>
        <v>-6.745829080275545E-3</v>
      </c>
      <c r="P328" s="145">
        <f t="shared" si="28"/>
        <v>1.0522415763374315E-2</v>
      </c>
      <c r="Q328" s="31">
        <v>327.33672698190998</v>
      </c>
      <c r="R328" s="135">
        <f t="shared" ref="R328:R333" si="31">Q328/Q327-1</f>
        <v>-7.2440016250860939E-3</v>
      </c>
      <c r="S328" s="135">
        <f t="shared" si="27"/>
        <v>1.2228661934065244E-2</v>
      </c>
      <c r="T328" s="135">
        <f t="shared" si="29"/>
        <v>2.3238222778754203E-2</v>
      </c>
    </row>
    <row r="329" spans="11:20" x14ac:dyDescent="0.3">
      <c r="K329" s="29">
        <v>45657</v>
      </c>
      <c r="L329" s="32">
        <v>307.23686924523201</v>
      </c>
      <c r="M329" s="31">
        <v>231.78405522796601</v>
      </c>
      <c r="N329" s="145">
        <f t="shared" si="30"/>
        <v>-2.1004105662796868E-2</v>
      </c>
      <c r="O329" s="145">
        <f t="shared" si="26"/>
        <v>-3.9251983567340165E-2</v>
      </c>
      <c r="P329" s="145">
        <f t="shared" si="28"/>
        <v>-5.4581759994302148E-3</v>
      </c>
      <c r="Q329" s="31">
        <v>323.40978491346101</v>
      </c>
      <c r="R329" s="135">
        <f t="shared" si="31"/>
        <v>-1.199664365393982E-2</v>
      </c>
      <c r="S329" s="135">
        <f t="shared" si="27"/>
        <v>-1.2656585352898375E-2</v>
      </c>
      <c r="T329" s="135">
        <f t="shared" si="29"/>
        <v>1.9937256130991621E-2</v>
      </c>
    </row>
    <row r="330" spans="11:20" x14ac:dyDescent="0.3">
      <c r="K330" s="29">
        <v>45688</v>
      </c>
      <c r="L330" s="32">
        <v>308.95549184630102</v>
      </c>
      <c r="M330" s="31">
        <v>243.19747121587901</v>
      </c>
      <c r="N330" s="145">
        <f t="shared" si="30"/>
        <v>4.9241592467124562E-2</v>
      </c>
      <c r="O330" s="145">
        <f t="shared" ref="O330:O333" si="32">M330/M327-1</f>
        <v>3.480057265947134E-2</v>
      </c>
      <c r="P330" s="145">
        <f t="shared" si="28"/>
        <v>-7.6310143140629894E-3</v>
      </c>
      <c r="Q330" s="31">
        <v>322.71646011126899</v>
      </c>
      <c r="R330" s="135">
        <f t="shared" si="31"/>
        <v>-2.1437966151133248E-3</v>
      </c>
      <c r="S330" s="135">
        <f t="shared" ref="S330:S333" si="33">Q330/Q327-1</f>
        <v>-2.1256476461663842E-2</v>
      </c>
      <c r="T330" s="135">
        <f t="shared" si="29"/>
        <v>1.5186089571782801E-2</v>
      </c>
    </row>
    <row r="331" spans="11:20" x14ac:dyDescent="0.3">
      <c r="K331" s="29">
        <v>45716</v>
      </c>
      <c r="L331" s="32">
        <v>312.57667398611699</v>
      </c>
      <c r="M331" s="31">
        <v>242.913356523224</v>
      </c>
      <c r="N331" s="145">
        <f t="shared" si="30"/>
        <v>-1.1682469033685861E-3</v>
      </c>
      <c r="O331" s="145">
        <f t="shared" si="32"/>
        <v>2.6003184222537223E-2</v>
      </c>
      <c r="P331" s="145">
        <f t="shared" si="28"/>
        <v>1.9789471795599312E-3</v>
      </c>
      <c r="Q331" s="31">
        <v>326.06547957069</v>
      </c>
      <c r="R331" s="135">
        <f t="shared" si="31"/>
        <v>1.0377591084961502E-2</v>
      </c>
      <c r="S331" s="135">
        <f t="shared" si="33"/>
        <v>-3.8836076322417146E-3</v>
      </c>
      <c r="T331" s="135">
        <f t="shared" si="29"/>
        <v>2.2656553285629988E-2</v>
      </c>
    </row>
    <row r="332" spans="11:20" x14ac:dyDescent="0.3">
      <c r="K332" s="29">
        <v>45747</v>
      </c>
      <c r="L332" s="32">
        <v>316.96646774653999</v>
      </c>
      <c r="M332" s="31">
        <v>247.834539749313</v>
      </c>
      <c r="N332" s="145">
        <f t="shared" si="30"/>
        <v>2.0259006324415463E-2</v>
      </c>
      <c r="O332" s="145">
        <f t="shared" si="32"/>
        <v>6.9247578335623228E-2</v>
      </c>
      <c r="P332" s="145">
        <f t="shared" si="28"/>
        <v>-7.2071421208937947E-3</v>
      </c>
      <c r="Q332" s="31">
        <v>330.08341763031001</v>
      </c>
      <c r="R332" s="135">
        <f t="shared" si="31"/>
        <v>1.2322488307901169E-2</v>
      </c>
      <c r="S332" s="135">
        <f t="shared" si="33"/>
        <v>2.0635222025316091E-2</v>
      </c>
      <c r="T332" s="135">
        <f t="shared" si="29"/>
        <v>2.7272177506769024E-2</v>
      </c>
    </row>
    <row r="333" spans="11:20" x14ac:dyDescent="0.3">
      <c r="K333" s="29">
        <v>45777</v>
      </c>
      <c r="L333" s="32">
        <v>314.28605013324801</v>
      </c>
      <c r="M333" s="31">
        <v>229.05852180047501</v>
      </c>
      <c r="N333" s="145">
        <f t="shared" si="30"/>
        <v>-7.576029542867635E-2</v>
      </c>
      <c r="O333" s="145">
        <f t="shared" si="32"/>
        <v>-5.8137732044315937E-2</v>
      </c>
      <c r="P333" s="145">
        <f t="shared" si="28"/>
        <v>-5.9924523451186706E-2</v>
      </c>
      <c r="Q333" s="31">
        <v>331.28245037828401</v>
      </c>
      <c r="R333" s="135">
        <f t="shared" si="31"/>
        <v>3.6325143401081395E-3</v>
      </c>
      <c r="S333" s="135">
        <f t="shared" si="33"/>
        <v>2.6543394359437311E-2</v>
      </c>
      <c r="T333" s="135">
        <f t="shared" si="29"/>
        <v>2.706727290818578E-2</v>
      </c>
    </row>
    <row r="334" spans="11:20" x14ac:dyDescent="0.3">
      <c r="K334" s="29">
        <v>45808</v>
      </c>
      <c r="L334" s="32">
        <v>313.330189390702</v>
      </c>
      <c r="M334" s="31">
        <v>226.658835328202</v>
      </c>
      <c r="N334" s="145">
        <f t="shared" ref="N334:N336" si="34">M334/M333-1</f>
        <v>-1.0476302970134799E-2</v>
      </c>
      <c r="O334" s="145">
        <f t="shared" ref="O334:O336" si="35">M334/M331-1</f>
        <v>-6.6914892732413245E-2</v>
      </c>
      <c r="P334" s="145">
        <f t="shared" ref="P334:P336" si="36">M334/M322-1</f>
        <v>-8.5528244782925533E-2</v>
      </c>
      <c r="Q334" s="31">
        <v>331.505419067969</v>
      </c>
      <c r="R334" s="135">
        <f t="shared" ref="R334:R336" si="37">Q334/Q333-1</f>
        <v>6.7304709147864017E-4</v>
      </c>
      <c r="S334" s="135">
        <f t="shared" ref="S334:S336" si="38">Q334/Q331-1</f>
        <v>1.6683579949773986E-2</v>
      </c>
      <c r="T334" s="135">
        <f t="shared" ref="T334:T336" si="39">Q334/Q322-1</f>
        <v>2.6182341886385352E-2</v>
      </c>
    </row>
    <row r="335" spans="11:20" x14ac:dyDescent="0.3">
      <c r="K335" s="29">
        <v>45838</v>
      </c>
      <c r="L335" s="32">
        <v>310.03527322526003</v>
      </c>
      <c r="M335" s="31">
        <v>221.58333109553101</v>
      </c>
      <c r="N335" s="145">
        <f t="shared" si="34"/>
        <v>-2.2392704106688255E-2</v>
      </c>
      <c r="O335" s="145">
        <f t="shared" si="35"/>
        <v>-0.10592231688260778</v>
      </c>
      <c r="P335" s="145">
        <f t="shared" si="36"/>
        <v>-8.4345916380308639E-2</v>
      </c>
      <c r="Q335" s="31">
        <v>328.33786326924798</v>
      </c>
      <c r="R335" s="135">
        <f t="shared" si="37"/>
        <v>-9.5550649145544897E-3</v>
      </c>
      <c r="S335" s="135">
        <f t="shared" si="38"/>
        <v>-5.2882219094599892E-3</v>
      </c>
      <c r="T335" s="135">
        <f t="shared" si="39"/>
        <v>2.2201740738705178E-2</v>
      </c>
    </row>
    <row r="336" spans="11:20" x14ac:dyDescent="0.3">
      <c r="K336" s="29">
        <v>45869</v>
      </c>
      <c r="L336" s="32">
        <v>311.01028830216802</v>
      </c>
      <c r="M336" s="31">
        <v>224.841967955054</v>
      </c>
      <c r="N336" s="145">
        <f t="shared" si="34"/>
        <v>1.470614618623145E-2</v>
      </c>
      <c r="O336" s="145">
        <f t="shared" si="35"/>
        <v>-1.8408194605804229E-2</v>
      </c>
      <c r="P336" s="145">
        <f t="shared" si="36"/>
        <v>-7.8766468360158326E-2</v>
      </c>
      <c r="Q336" s="31">
        <v>326.49346175337598</v>
      </c>
      <c r="R336" s="135">
        <f t="shared" si="37"/>
        <v>-5.6173890440394114E-3</v>
      </c>
      <c r="S336" s="135">
        <f t="shared" si="38"/>
        <v>-1.4455908000679196E-2</v>
      </c>
      <c r="T336" s="135">
        <f t="shared" si="39"/>
        <v>1.818025231455267E-2</v>
      </c>
    </row>
    <row r="337" spans="11:18" x14ac:dyDescent="0.3">
      <c r="L337" s="33"/>
    </row>
    <row r="338" spans="11:18" x14ac:dyDescent="0.3">
      <c r="K338" s="79"/>
      <c r="L338" s="149" t="s">
        <v>113</v>
      </c>
      <c r="M338" s="150" t="s">
        <v>114</v>
      </c>
      <c r="N338" s="31"/>
      <c r="O338" s="31"/>
      <c r="P338" s="31"/>
      <c r="Q338" s="150" t="s">
        <v>115</v>
      </c>
    </row>
    <row r="339" spans="11:18" x14ac:dyDescent="0.3">
      <c r="K339" s="79" t="s">
        <v>102</v>
      </c>
      <c r="L339" s="151">
        <f>MIN($L$138:$L$173)</f>
        <v>119.619365709447</v>
      </c>
      <c r="M339" s="151">
        <f>MIN($M$138:$M$173)</f>
        <v>100.974874238686</v>
      </c>
      <c r="N339" s="29">
        <f>INDEX($K$138:$K$173,MATCH(M339,$M$138:$M$173,0),1)</f>
        <v>40209</v>
      </c>
      <c r="O339" s="31"/>
      <c r="P339" s="31"/>
      <c r="Q339" s="151">
        <f>MIN($Q$138:$Q$173)</f>
        <v>122.55850377997599</v>
      </c>
      <c r="R339" s="29">
        <f>INDEX($K$138:$K$173,MATCH(Q339,$Q$138:$Q$173,0),1)</f>
        <v>40755</v>
      </c>
    </row>
    <row r="340" spans="11:18" x14ac:dyDescent="0.3">
      <c r="K340" s="79" t="s">
        <v>103</v>
      </c>
      <c r="L340" s="142">
        <f>L336/L339-1</f>
        <v>1.5999994771549422</v>
      </c>
      <c r="M340" s="142">
        <f>M336/M339-1</f>
        <v>1.2267120375269696</v>
      </c>
      <c r="N340" s="31"/>
      <c r="O340" s="31"/>
      <c r="P340" s="31"/>
      <c r="Q340" s="142">
        <f>Q336/Q339-1</f>
        <v>1.6639804802081759</v>
      </c>
    </row>
    <row r="341" spans="11:18" x14ac:dyDescent="0.3">
      <c r="K341" s="79" t="s">
        <v>104</v>
      </c>
      <c r="L341" s="142">
        <f>L336/L324-1</f>
        <v>6.8802853152500898E-3</v>
      </c>
      <c r="M341" s="142">
        <f>M336/M324-1</f>
        <v>-7.8766468360158326E-2</v>
      </c>
      <c r="N341" s="31"/>
      <c r="O341" s="31"/>
      <c r="P341" s="31"/>
      <c r="Q341" s="142">
        <f>Q336/Q324-1</f>
        <v>1.818025231455267E-2</v>
      </c>
    </row>
    <row r="342" spans="11:18" x14ac:dyDescent="0.3">
      <c r="K342" s="79" t="s">
        <v>105</v>
      </c>
      <c r="L342" s="142">
        <f>L336/L333-1</f>
        <v>-1.0422867415499915E-2</v>
      </c>
      <c r="M342" s="142">
        <f>M336/M333-1</f>
        <v>-1.8408194605804229E-2</v>
      </c>
      <c r="N342" s="31"/>
      <c r="O342" s="31"/>
      <c r="P342" s="31"/>
      <c r="Q342" s="142">
        <f>Q336/Q333-1</f>
        <v>-1.4455908000679196E-2</v>
      </c>
    </row>
    <row r="343" spans="11:18" x14ac:dyDescent="0.3">
      <c r="K343" s="79" t="s">
        <v>106</v>
      </c>
      <c r="L343" s="142">
        <f>L336/L335-1</f>
        <v>3.1448520897801036E-3</v>
      </c>
      <c r="M343" s="142">
        <f>M336/M335-1</f>
        <v>1.470614618623145E-2</v>
      </c>
      <c r="N343" s="31"/>
      <c r="O343" s="31"/>
      <c r="P343" s="31"/>
      <c r="Q343" s="142">
        <f>Q336/Q335-1</f>
        <v>-5.6173890440394114E-3</v>
      </c>
    </row>
    <row r="344" spans="11:18" x14ac:dyDescent="0.3">
      <c r="L344" s="33"/>
    </row>
    <row r="345" spans="11:18" x14ac:dyDescent="0.3">
      <c r="L345" s="33"/>
    </row>
    <row r="346" spans="11:18" x14ac:dyDescent="0.3">
      <c r="L346" s="33"/>
    </row>
    <row r="347" spans="11:18" x14ac:dyDescent="0.3">
      <c r="L347" s="33"/>
    </row>
    <row r="348" spans="11:18" x14ac:dyDescent="0.3">
      <c r="L348" s="33"/>
    </row>
    <row r="349" spans="11:18" x14ac:dyDescent="0.3">
      <c r="L349" s="33"/>
    </row>
    <row r="350" spans="11:18" x14ac:dyDescent="0.3">
      <c r="L350" s="33"/>
    </row>
    <row r="351" spans="11:18" x14ac:dyDescent="0.3">
      <c r="L351" s="33"/>
    </row>
    <row r="352" spans="11:18" x14ac:dyDescent="0.3">
      <c r="L352" s="33"/>
    </row>
    <row r="353" spans="12:12" x14ac:dyDescent="0.3">
      <c r="L353" s="33"/>
    </row>
    <row r="354" spans="12:12" x14ac:dyDescent="0.3">
      <c r="L354" s="33"/>
    </row>
    <row r="355" spans="12:12" x14ac:dyDescent="0.3">
      <c r="L355" s="33"/>
    </row>
    <row r="356" spans="12:12" x14ac:dyDescent="0.3">
      <c r="L356" s="33"/>
    </row>
    <row r="357" spans="12:12" x14ac:dyDescent="0.3">
      <c r="L357" s="33"/>
    </row>
    <row r="358" spans="12:12" x14ac:dyDescent="0.3">
      <c r="L358" s="33"/>
    </row>
    <row r="359" spans="12:12" x14ac:dyDescent="0.3">
      <c r="L359" s="33"/>
    </row>
    <row r="360" spans="12:12" x14ac:dyDescent="0.3">
      <c r="L360" s="33"/>
    </row>
    <row r="361" spans="12:12" x14ac:dyDescent="0.3">
      <c r="L361" s="33"/>
    </row>
    <row r="362" spans="12:12" x14ac:dyDescent="0.3">
      <c r="L362" s="33"/>
    </row>
    <row r="363" spans="12:12" x14ac:dyDescent="0.3">
      <c r="L363" s="33"/>
    </row>
    <row r="364" spans="12:12" x14ac:dyDescent="0.3">
      <c r="L364" s="33"/>
    </row>
    <row r="365" spans="12:12" x14ac:dyDescent="0.3">
      <c r="L365" s="33"/>
    </row>
    <row r="366" spans="12:12" x14ac:dyDescent="0.3">
      <c r="L366" s="33"/>
    </row>
    <row r="367" spans="12:12" x14ac:dyDescent="0.3">
      <c r="L367" s="33"/>
    </row>
    <row r="368" spans="12:12" x14ac:dyDescent="0.3">
      <c r="L368" s="33"/>
    </row>
    <row r="369" spans="12:12" x14ac:dyDescent="0.3">
      <c r="L369" s="33"/>
    </row>
    <row r="370" spans="12:12" x14ac:dyDescent="0.3">
      <c r="L370" s="33"/>
    </row>
    <row r="371" spans="12:12" x14ac:dyDescent="0.3">
      <c r="L371" s="33"/>
    </row>
    <row r="372" spans="12:12" x14ac:dyDescent="0.3">
      <c r="L372" s="33"/>
    </row>
    <row r="373" spans="12:12" x14ac:dyDescent="0.3">
      <c r="L373" s="33"/>
    </row>
    <row r="374" spans="12:12" x14ac:dyDescent="0.3">
      <c r="L374" s="33"/>
    </row>
    <row r="375" spans="12:12" x14ac:dyDescent="0.3">
      <c r="L375" s="33"/>
    </row>
    <row r="376" spans="12:12" x14ac:dyDescent="0.3">
      <c r="L376" s="33"/>
    </row>
    <row r="377" spans="12:12" x14ac:dyDescent="0.3">
      <c r="L377" s="33"/>
    </row>
    <row r="378" spans="12:12" x14ac:dyDescent="0.3">
      <c r="L378" s="33"/>
    </row>
    <row r="379" spans="12:12" x14ac:dyDescent="0.3">
      <c r="L379" s="33"/>
    </row>
    <row r="380" spans="12:12" x14ac:dyDescent="0.3">
      <c r="L380" s="33"/>
    </row>
    <row r="381" spans="12:12" x14ac:dyDescent="0.3">
      <c r="L381" s="33"/>
    </row>
    <row r="382" spans="12:12" x14ac:dyDescent="0.3">
      <c r="L382" s="33"/>
    </row>
    <row r="383" spans="12:12" x14ac:dyDescent="0.3">
      <c r="L383" s="33"/>
    </row>
    <row r="384" spans="12:12" x14ac:dyDescent="0.3">
      <c r="L384" s="33"/>
    </row>
    <row r="385" spans="12:12" x14ac:dyDescent="0.3">
      <c r="L385" s="33"/>
    </row>
    <row r="386" spans="12:12" x14ac:dyDescent="0.3">
      <c r="L386" s="33"/>
    </row>
    <row r="387" spans="12:12" x14ac:dyDescent="0.3">
      <c r="L387" s="33"/>
    </row>
    <row r="388" spans="12:12" x14ac:dyDescent="0.3">
      <c r="L388" s="33"/>
    </row>
    <row r="389" spans="12:12" x14ac:dyDescent="0.3">
      <c r="L389" s="33"/>
    </row>
    <row r="390" spans="12:12" x14ac:dyDescent="0.3">
      <c r="L390" s="33"/>
    </row>
    <row r="391" spans="12:12" x14ac:dyDescent="0.3">
      <c r="L391" s="33"/>
    </row>
    <row r="392" spans="12:12" x14ac:dyDescent="0.3">
      <c r="L392" s="33"/>
    </row>
    <row r="393" spans="12:12" x14ac:dyDescent="0.3">
      <c r="L393" s="33"/>
    </row>
    <row r="394" spans="12:12" x14ac:dyDescent="0.3">
      <c r="L394" s="33"/>
    </row>
    <row r="395" spans="12:12" x14ac:dyDescent="0.3">
      <c r="L395" s="33"/>
    </row>
    <row r="396" spans="12:12" x14ac:dyDescent="0.3">
      <c r="L396" s="33"/>
    </row>
    <row r="397" spans="12:12" x14ac:dyDescent="0.3">
      <c r="L397" s="33"/>
    </row>
    <row r="398" spans="12:12" x14ac:dyDescent="0.3">
      <c r="L398" s="33"/>
    </row>
    <row r="399" spans="12:12" x14ac:dyDescent="0.3">
      <c r="L399" s="33"/>
    </row>
    <row r="400" spans="12:12" x14ac:dyDescent="0.3">
      <c r="L400" s="33"/>
    </row>
    <row r="401" spans="12:12" x14ac:dyDescent="0.3">
      <c r="L401" s="33"/>
    </row>
    <row r="402" spans="12:12" x14ac:dyDescent="0.3">
      <c r="L402" s="33"/>
    </row>
    <row r="403" spans="12:12" x14ac:dyDescent="0.3">
      <c r="L403" s="33"/>
    </row>
    <row r="404" spans="12:12" x14ac:dyDescent="0.3">
      <c r="L404" s="33"/>
    </row>
    <row r="405" spans="12:12" x14ac:dyDescent="0.3">
      <c r="L405" s="33"/>
    </row>
    <row r="406" spans="12:12" x14ac:dyDescent="0.3">
      <c r="L406" s="33"/>
    </row>
    <row r="407" spans="12:12" x14ac:dyDescent="0.3">
      <c r="L407" s="33"/>
    </row>
    <row r="408" spans="12:12" x14ac:dyDescent="0.3">
      <c r="L408" s="33"/>
    </row>
    <row r="409" spans="12:12" x14ac:dyDescent="0.3">
      <c r="L409" s="33"/>
    </row>
    <row r="410" spans="12:12" x14ac:dyDescent="0.3">
      <c r="L410" s="33"/>
    </row>
    <row r="411" spans="12:12" x14ac:dyDescent="0.3">
      <c r="L411" s="33"/>
    </row>
    <row r="412" spans="12:12" x14ac:dyDescent="0.3">
      <c r="L412" s="33"/>
    </row>
    <row r="413" spans="12:12" x14ac:dyDescent="0.3">
      <c r="L413" s="33"/>
    </row>
    <row r="414" spans="12:12" x14ac:dyDescent="0.3">
      <c r="L414" s="33"/>
    </row>
    <row r="415" spans="12:12" x14ac:dyDescent="0.3">
      <c r="L415" s="33"/>
    </row>
    <row r="416" spans="12:12" x14ac:dyDescent="0.3">
      <c r="L416" s="33"/>
    </row>
    <row r="417" spans="12:12" x14ac:dyDescent="0.3">
      <c r="L417" s="33"/>
    </row>
    <row r="418" spans="12:12" x14ac:dyDescent="0.3">
      <c r="L418" s="33"/>
    </row>
    <row r="419" spans="12:12" x14ac:dyDescent="0.3">
      <c r="L419" s="33"/>
    </row>
    <row r="420" spans="12:12" x14ac:dyDescent="0.3">
      <c r="L420" s="33"/>
    </row>
    <row r="421" spans="12:12" x14ac:dyDescent="0.3">
      <c r="L421" s="33"/>
    </row>
    <row r="422" spans="12:12" x14ac:dyDescent="0.3">
      <c r="L422" s="33"/>
    </row>
    <row r="423" spans="12:12" x14ac:dyDescent="0.3">
      <c r="L423" s="33"/>
    </row>
    <row r="424" spans="12:12" x14ac:dyDescent="0.3">
      <c r="L424" s="33"/>
    </row>
    <row r="425" spans="12:12" x14ac:dyDescent="0.3">
      <c r="L425" s="33"/>
    </row>
    <row r="426" spans="12:12" x14ac:dyDescent="0.3">
      <c r="L426" s="33"/>
    </row>
    <row r="427" spans="12:12" x14ac:dyDescent="0.3">
      <c r="L427" s="33"/>
    </row>
    <row r="428" spans="12:12" x14ac:dyDescent="0.3">
      <c r="L428" s="33"/>
    </row>
    <row r="429" spans="12:12" x14ac:dyDescent="0.3">
      <c r="L429" s="33"/>
    </row>
    <row r="430" spans="12:12" x14ac:dyDescent="0.3">
      <c r="L430" s="33"/>
    </row>
    <row r="431" spans="12:12" x14ac:dyDescent="0.3">
      <c r="L431" s="33"/>
    </row>
    <row r="432" spans="12:12" x14ac:dyDescent="0.3">
      <c r="L432" s="33"/>
    </row>
    <row r="433" spans="12:12" x14ac:dyDescent="0.3">
      <c r="L433" s="33"/>
    </row>
    <row r="434" spans="12:12" x14ac:dyDescent="0.3">
      <c r="L434" s="33"/>
    </row>
    <row r="435" spans="12:12" x14ac:dyDescent="0.3">
      <c r="L435" s="33"/>
    </row>
    <row r="436" spans="12:12" x14ac:dyDescent="0.3">
      <c r="L436" s="33"/>
    </row>
    <row r="437" spans="12:12" x14ac:dyDescent="0.3">
      <c r="L437" s="33"/>
    </row>
    <row r="438" spans="12:12" x14ac:dyDescent="0.3">
      <c r="L438" s="33"/>
    </row>
    <row r="439" spans="12:12" x14ac:dyDescent="0.3">
      <c r="L439" s="33"/>
    </row>
    <row r="440" spans="12:12" x14ac:dyDescent="0.3">
      <c r="L440" s="33"/>
    </row>
    <row r="441" spans="12:12" x14ac:dyDescent="0.3">
      <c r="L441" s="33"/>
    </row>
    <row r="442" spans="12:12" x14ac:dyDescent="0.3">
      <c r="L442" s="33"/>
    </row>
    <row r="443" spans="12:12" x14ac:dyDescent="0.3">
      <c r="L443" s="33"/>
    </row>
    <row r="444" spans="12:12" x14ac:dyDescent="0.3">
      <c r="L444" s="33"/>
    </row>
    <row r="445" spans="12:12" x14ac:dyDescent="0.3">
      <c r="L445" s="33"/>
    </row>
    <row r="446" spans="12:12" x14ac:dyDescent="0.3">
      <c r="L446" s="33"/>
    </row>
    <row r="447" spans="12:12" x14ac:dyDescent="0.3">
      <c r="L447" s="33"/>
    </row>
    <row r="448" spans="12:12" x14ac:dyDescent="0.3">
      <c r="L448" s="33"/>
    </row>
    <row r="449" spans="12:12" x14ac:dyDescent="0.3">
      <c r="L449" s="33"/>
    </row>
    <row r="450" spans="12:12" x14ac:dyDescent="0.3">
      <c r="L450" s="33"/>
    </row>
    <row r="451" spans="12:12" x14ac:dyDescent="0.3">
      <c r="L451" s="33"/>
    </row>
    <row r="452" spans="12:12" x14ac:dyDescent="0.3">
      <c r="L452" s="33"/>
    </row>
    <row r="453" spans="12:12" x14ac:dyDescent="0.3">
      <c r="L453" s="33"/>
    </row>
    <row r="454" spans="12:12" x14ac:dyDescent="0.3">
      <c r="L454" s="33"/>
    </row>
    <row r="455" spans="12:12" x14ac:dyDescent="0.3">
      <c r="L455" s="33"/>
    </row>
    <row r="456" spans="12:12" x14ac:dyDescent="0.3">
      <c r="L456" s="33"/>
    </row>
    <row r="457" spans="12:12" x14ac:dyDescent="0.3">
      <c r="L457" s="33"/>
    </row>
    <row r="458" spans="12:12" x14ac:dyDescent="0.3">
      <c r="L458" s="33"/>
    </row>
    <row r="459" spans="12:12" x14ac:dyDescent="0.3">
      <c r="L459" s="33"/>
    </row>
    <row r="460" spans="12:12" x14ac:dyDescent="0.3">
      <c r="L460" s="33"/>
    </row>
    <row r="461" spans="12:12" x14ac:dyDescent="0.3">
      <c r="L461" s="33"/>
    </row>
    <row r="462" spans="12:12" x14ac:dyDescent="0.3">
      <c r="L462" s="33"/>
    </row>
    <row r="463" spans="12:12" x14ac:dyDescent="0.3">
      <c r="L463" s="33"/>
    </row>
    <row r="464" spans="12:12" x14ac:dyDescent="0.3">
      <c r="L464" s="33"/>
    </row>
    <row r="465" spans="12:12" x14ac:dyDescent="0.3">
      <c r="L465" s="33"/>
    </row>
    <row r="466" spans="12:12" x14ac:dyDescent="0.3">
      <c r="L466" s="33"/>
    </row>
    <row r="467" spans="12:12" x14ac:dyDescent="0.3">
      <c r="L467" s="33"/>
    </row>
    <row r="468" spans="12:12" x14ac:dyDescent="0.3">
      <c r="L468" s="33"/>
    </row>
    <row r="469" spans="12:12" x14ac:dyDescent="0.3">
      <c r="L469" s="33"/>
    </row>
    <row r="470" spans="12:12" x14ac:dyDescent="0.3">
      <c r="L470" s="33"/>
    </row>
    <row r="471" spans="12:12" x14ac:dyDescent="0.3">
      <c r="L471" s="33"/>
    </row>
    <row r="472" spans="12:12" x14ac:dyDescent="0.3">
      <c r="L472" s="33"/>
    </row>
    <row r="473" spans="12:12" x14ac:dyDescent="0.3">
      <c r="L473" s="33"/>
    </row>
    <row r="474" spans="12:12" x14ac:dyDescent="0.3">
      <c r="L474" s="33"/>
    </row>
    <row r="475" spans="12:12" x14ac:dyDescent="0.3">
      <c r="L475" s="33"/>
    </row>
    <row r="476" spans="12:12" x14ac:dyDescent="0.3">
      <c r="L476" s="33"/>
    </row>
    <row r="477" spans="12:12" x14ac:dyDescent="0.3">
      <c r="L477" s="33"/>
    </row>
    <row r="478" spans="12:12" x14ac:dyDescent="0.3">
      <c r="L478" s="33"/>
    </row>
    <row r="479" spans="12:12" x14ac:dyDescent="0.3">
      <c r="L479" s="33"/>
    </row>
    <row r="480" spans="12:12" x14ac:dyDescent="0.3">
      <c r="L480" s="33"/>
    </row>
    <row r="481" spans="12:12" x14ac:dyDescent="0.3">
      <c r="L481" s="33"/>
    </row>
    <row r="482" spans="12:12" x14ac:dyDescent="0.3">
      <c r="L482" s="33"/>
    </row>
    <row r="483" spans="12:12" x14ac:dyDescent="0.3">
      <c r="L483" s="33"/>
    </row>
    <row r="484" spans="12:12" x14ac:dyDescent="0.3">
      <c r="L484" s="33"/>
    </row>
    <row r="485" spans="12:12" x14ac:dyDescent="0.3">
      <c r="L485" s="33"/>
    </row>
    <row r="486" spans="12:12" x14ac:dyDescent="0.3">
      <c r="L486" s="33"/>
    </row>
    <row r="487" spans="12:12" x14ac:dyDescent="0.3">
      <c r="L487" s="33"/>
    </row>
    <row r="488" spans="12:12" x14ac:dyDescent="0.3">
      <c r="L488" s="33"/>
    </row>
    <row r="489" spans="12:12" x14ac:dyDescent="0.3">
      <c r="L489" s="33"/>
    </row>
    <row r="490" spans="12:12" x14ac:dyDescent="0.3">
      <c r="L490" s="33"/>
    </row>
    <row r="491" spans="12:12" x14ac:dyDescent="0.3">
      <c r="L491" s="33"/>
    </row>
    <row r="492" spans="12:12" x14ac:dyDescent="0.3">
      <c r="L492" s="33"/>
    </row>
    <row r="493" spans="12:12" x14ac:dyDescent="0.3">
      <c r="L493" s="33"/>
    </row>
    <row r="494" spans="12:12" x14ac:dyDescent="0.3">
      <c r="L494" s="33"/>
    </row>
    <row r="495" spans="12:12" x14ac:dyDescent="0.3">
      <c r="L495" s="33"/>
    </row>
    <row r="496" spans="12:12" x14ac:dyDescent="0.3">
      <c r="L496" s="33"/>
    </row>
    <row r="497" spans="12:12" x14ac:dyDescent="0.3">
      <c r="L497" s="33"/>
    </row>
    <row r="498" spans="12:12" x14ac:dyDescent="0.3">
      <c r="L498" s="33"/>
    </row>
    <row r="499" spans="12:12" x14ac:dyDescent="0.3">
      <c r="L499" s="33"/>
    </row>
    <row r="500" spans="12:12" x14ac:dyDescent="0.3">
      <c r="L500" s="33"/>
    </row>
    <row r="501" spans="12:12" x14ac:dyDescent="0.3">
      <c r="L501" s="33"/>
    </row>
    <row r="502" spans="12:12" x14ac:dyDescent="0.3">
      <c r="L502" s="33"/>
    </row>
    <row r="503" spans="12:12" x14ac:dyDescent="0.3">
      <c r="L503" s="33"/>
    </row>
    <row r="504" spans="12:12" x14ac:dyDescent="0.3">
      <c r="L504" s="33"/>
    </row>
    <row r="505" spans="12:12" x14ac:dyDescent="0.3">
      <c r="L505" s="33"/>
    </row>
    <row r="506" spans="12:12" x14ac:dyDescent="0.3">
      <c r="L506" s="33"/>
    </row>
    <row r="507" spans="12:12" x14ac:dyDescent="0.3">
      <c r="L507" s="33"/>
    </row>
    <row r="508" spans="12:12" x14ac:dyDescent="0.3">
      <c r="L508" s="33"/>
    </row>
  </sheetData>
  <mergeCells count="2">
    <mergeCell ref="A7:J7"/>
    <mergeCell ref="A8:J8"/>
  </mergeCells>
  <conditionalFormatting sqref="K6:K336">
    <cfRule type="expression" dxfId="29" priority="7">
      <formula>$L6=""</formula>
    </cfRule>
  </conditionalFormatting>
  <conditionalFormatting sqref="K338:K340">
    <cfRule type="expression" dxfId="26" priority="4">
      <formula>$L338=""</formula>
    </cfRule>
  </conditionalFormatting>
  <conditionalFormatting sqref="K341:K343">
    <cfRule type="expression" dxfId="25" priority="3">
      <formula>$L340=""</formula>
    </cfRule>
  </conditionalFormatting>
  <conditionalFormatting sqref="N339">
    <cfRule type="expression" dxfId="24" priority="2">
      <formula>$L339=""</formula>
    </cfRule>
  </conditionalFormatting>
  <conditionalFormatting sqref="R339">
    <cfRule type="expression" dxfId="23" priority="1">
      <formula>$L339=""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3BB9B-B811-4430-BE20-3753A8D90CE5}">
  <sheetPr codeName="Sheet4"/>
  <dimension ref="A1:S364"/>
  <sheetViews>
    <sheetView topLeftCell="E1" workbookViewId="0">
      <selection activeCell="L366" sqref="L366"/>
    </sheetView>
  </sheetViews>
  <sheetFormatPr defaultColWidth="9.109375" defaultRowHeight="15.6" x14ac:dyDescent="0.3"/>
  <cols>
    <col min="1" max="10" width="13.6640625" style="28" customWidth="1"/>
    <col min="11" max="11" width="23.88671875" style="46" customWidth="1"/>
    <col min="12" max="15" width="27.33203125" style="14" customWidth="1"/>
    <col min="16" max="16" width="20.88671875" style="14" customWidth="1"/>
    <col min="17" max="17" width="11.44140625" style="13" customWidth="1"/>
    <col min="18" max="16384" width="9.109375" style="28"/>
  </cols>
  <sheetData>
    <row r="1" spans="1:19" s="35" customFormat="1" ht="15.9" customHeight="1" x14ac:dyDescent="0.3">
      <c r="K1" s="36"/>
      <c r="L1" s="2"/>
      <c r="M1" s="2"/>
      <c r="N1" s="2"/>
      <c r="O1" s="2"/>
      <c r="P1" s="2"/>
      <c r="Q1" s="1"/>
    </row>
    <row r="2" spans="1:19" s="37" customFormat="1" ht="15.9" customHeight="1" x14ac:dyDescent="0.3">
      <c r="K2" s="5"/>
      <c r="L2" s="5"/>
      <c r="M2" s="5"/>
      <c r="N2" s="5"/>
      <c r="O2" s="5"/>
      <c r="P2" s="5"/>
      <c r="Q2" s="4"/>
    </row>
    <row r="3" spans="1:19" s="37" customFormat="1" ht="15.9" customHeight="1" x14ac:dyDescent="0.3">
      <c r="K3" s="38"/>
      <c r="L3" s="5"/>
      <c r="M3" s="5"/>
      <c r="N3" s="5"/>
      <c r="O3" s="5"/>
      <c r="P3" s="5"/>
      <c r="Q3" s="4"/>
    </row>
    <row r="4" spans="1:19" s="39" customFormat="1" ht="15.9" customHeight="1" x14ac:dyDescent="0.3">
      <c r="K4" s="40"/>
      <c r="L4" s="8"/>
      <c r="M4" s="8"/>
      <c r="N4" s="8"/>
      <c r="O4" s="8"/>
      <c r="P4" s="8"/>
      <c r="Q4" s="7"/>
    </row>
    <row r="5" spans="1:19" s="41" customFormat="1" ht="45.75" customHeight="1" x14ac:dyDescent="0.3">
      <c r="K5" s="42" t="s">
        <v>0</v>
      </c>
      <c r="L5" s="27" t="s">
        <v>5</v>
      </c>
      <c r="M5" s="143" t="s">
        <v>116</v>
      </c>
      <c r="N5" s="143" t="s">
        <v>117</v>
      </c>
      <c r="O5" s="143" t="s">
        <v>118</v>
      </c>
      <c r="P5" s="27" t="s">
        <v>6</v>
      </c>
      <c r="Q5" s="154" t="s">
        <v>119</v>
      </c>
      <c r="R5" s="154" t="s">
        <v>120</v>
      </c>
      <c r="S5" s="154" t="s">
        <v>121</v>
      </c>
    </row>
    <row r="6" spans="1:19" x14ac:dyDescent="0.3">
      <c r="A6" s="44"/>
      <c r="K6" s="45">
        <v>35079</v>
      </c>
      <c r="L6" s="18">
        <v>64.552604529544496</v>
      </c>
      <c r="M6" s="152"/>
      <c r="N6" s="152"/>
      <c r="O6" s="152"/>
      <c r="P6" s="18">
        <v>69.700722967433904</v>
      </c>
      <c r="Q6" s="155"/>
      <c r="R6" s="147"/>
      <c r="S6" s="147"/>
    </row>
    <row r="7" spans="1:19" x14ac:dyDescent="0.3">
      <c r="A7" s="19" t="s">
        <v>77</v>
      </c>
      <c r="B7" s="19"/>
      <c r="C7" s="19"/>
      <c r="D7" s="19"/>
      <c r="E7" s="19"/>
      <c r="F7" s="19"/>
      <c r="G7" s="19"/>
      <c r="H7" s="19"/>
      <c r="I7" s="19"/>
      <c r="J7" s="19"/>
      <c r="K7" s="45">
        <v>35110</v>
      </c>
      <c r="L7" s="18">
        <v>64.050863255685499</v>
      </c>
      <c r="M7" s="153">
        <f>L7/L6-1</f>
        <v>-7.7725953509646395E-3</v>
      </c>
      <c r="N7" s="152"/>
      <c r="O7" s="152"/>
      <c r="P7" s="18">
        <v>67.723452848212403</v>
      </c>
      <c r="Q7" s="156">
        <f>P7/P6-1</f>
        <v>-2.8368000144637473E-2</v>
      </c>
      <c r="R7" s="157"/>
      <c r="S7" s="157"/>
    </row>
    <row r="8" spans="1:19" x14ac:dyDescent="0.3">
      <c r="A8" s="19" t="s">
        <v>74</v>
      </c>
      <c r="B8" s="19"/>
      <c r="C8" s="19"/>
      <c r="D8" s="19"/>
      <c r="E8" s="19"/>
      <c r="F8" s="19"/>
      <c r="G8" s="19"/>
      <c r="H8" s="19"/>
      <c r="I8" s="19"/>
      <c r="J8" s="19"/>
      <c r="K8" s="45">
        <v>35139</v>
      </c>
      <c r="L8" s="18">
        <v>63.715059393823701</v>
      </c>
      <c r="M8" s="153">
        <f t="shared" ref="M8:M71" si="0">L8/L7-1</f>
        <v>-5.2427687121295863E-3</v>
      </c>
      <c r="N8" s="152"/>
      <c r="O8" s="152"/>
      <c r="P8" s="18">
        <v>65.960091521232201</v>
      </c>
      <c r="Q8" s="156">
        <f t="shared" ref="Q8:Q71" si="1">P8/P7-1</f>
        <v>-2.603767606079388E-2</v>
      </c>
      <c r="R8" s="157"/>
      <c r="S8" s="157"/>
    </row>
    <row r="9" spans="1:19" ht="14.4" x14ac:dyDescent="0.3">
      <c r="K9" s="45">
        <v>35170</v>
      </c>
      <c r="L9" s="18">
        <v>63.7347876097813</v>
      </c>
      <c r="M9" s="153">
        <f t="shared" si="0"/>
        <v>3.0963191661892431E-4</v>
      </c>
      <c r="N9" s="153">
        <f>L9/L6-1</f>
        <v>-1.2668999581401774E-2</v>
      </c>
      <c r="O9" s="152"/>
      <c r="P9" s="18">
        <v>65.251674724949197</v>
      </c>
      <c r="Q9" s="156">
        <f t="shared" si="1"/>
        <v>-1.0740082070003876E-2</v>
      </c>
      <c r="R9" s="156">
        <f>P9/P6-1</f>
        <v>-6.3830733069489498E-2</v>
      </c>
      <c r="S9" s="157"/>
    </row>
    <row r="10" spans="1:19" ht="14.4" x14ac:dyDescent="0.3">
      <c r="K10" s="45">
        <v>35200</v>
      </c>
      <c r="L10" s="18">
        <v>63.5214214620745</v>
      </c>
      <c r="M10" s="153">
        <f t="shared" si="0"/>
        <v>-3.3477188158709259E-3</v>
      </c>
      <c r="N10" s="153">
        <f t="shared" ref="N10:N73" si="2">L10/L7-1</f>
        <v>-8.2659587505872212E-3</v>
      </c>
      <c r="O10" s="152"/>
      <c r="P10" s="18">
        <v>64.243976676333901</v>
      </c>
      <c r="Q10" s="156">
        <f t="shared" si="1"/>
        <v>-1.5443251883771159E-2</v>
      </c>
      <c r="R10" s="156">
        <f t="shared" ref="R10:R73" si="3">P10/P7-1</f>
        <v>-5.1377713709857664E-2</v>
      </c>
      <c r="S10" s="157"/>
    </row>
    <row r="11" spans="1:19" ht="14.4" x14ac:dyDescent="0.3">
      <c r="K11" s="45">
        <v>35231</v>
      </c>
      <c r="L11" s="18">
        <v>63.728224145315302</v>
      </c>
      <c r="M11" s="153">
        <f t="shared" si="0"/>
        <v>3.255636893520597E-3</v>
      </c>
      <c r="N11" s="153">
        <f t="shared" si="2"/>
        <v>2.0661915121555907E-4</v>
      </c>
      <c r="O11" s="152"/>
      <c r="P11" s="18">
        <v>65.294350867676201</v>
      </c>
      <c r="Q11" s="156">
        <f t="shared" si="1"/>
        <v>1.6349769203020559E-2</v>
      </c>
      <c r="R11" s="156">
        <f t="shared" si="3"/>
        <v>-1.009308262317532E-2</v>
      </c>
      <c r="S11" s="157"/>
    </row>
    <row r="12" spans="1:19" ht="14.4" x14ac:dyDescent="0.3">
      <c r="K12" s="45">
        <v>35261</v>
      </c>
      <c r="L12" s="18">
        <v>63.808590758471297</v>
      </c>
      <c r="M12" s="153">
        <f t="shared" si="0"/>
        <v>1.2610835188620051E-3</v>
      </c>
      <c r="N12" s="153">
        <f t="shared" si="2"/>
        <v>1.1579727721360289E-3</v>
      </c>
      <c r="O12" s="152"/>
      <c r="P12" s="18">
        <v>66.559505546457601</v>
      </c>
      <c r="Q12" s="156">
        <f t="shared" si="1"/>
        <v>1.937617361945021E-2</v>
      </c>
      <c r="R12" s="156">
        <f t="shared" si="3"/>
        <v>2.0042869811712993E-2</v>
      </c>
      <c r="S12" s="157"/>
    </row>
    <row r="13" spans="1:19" ht="14.4" x14ac:dyDescent="0.3">
      <c r="K13" s="45">
        <v>35292</v>
      </c>
      <c r="L13" s="18">
        <v>63.543137954422299</v>
      </c>
      <c r="M13" s="153">
        <f t="shared" si="0"/>
        <v>-4.1601420889201268E-3</v>
      </c>
      <c r="N13" s="153">
        <f t="shared" si="2"/>
        <v>3.4187667479645967E-4</v>
      </c>
      <c r="O13" s="152"/>
      <c r="P13" s="18">
        <v>68.183118970405999</v>
      </c>
      <c r="Q13" s="156">
        <f t="shared" si="1"/>
        <v>2.4393411739141335E-2</v>
      </c>
      <c r="R13" s="156">
        <f t="shared" si="3"/>
        <v>6.1315355895818824E-2</v>
      </c>
      <c r="S13" s="157"/>
    </row>
    <row r="14" spans="1:19" ht="14.4" x14ac:dyDescent="0.3">
      <c r="K14" s="45">
        <v>35323</v>
      </c>
      <c r="L14" s="18">
        <v>63.271959953406501</v>
      </c>
      <c r="M14" s="153">
        <f t="shared" si="0"/>
        <v>-4.2676205448070048E-3</v>
      </c>
      <c r="N14" s="153">
        <f t="shared" si="2"/>
        <v>-7.1595309304148813E-3</v>
      </c>
      <c r="O14" s="152"/>
      <c r="P14" s="18">
        <v>68.262682247126193</v>
      </c>
      <c r="Q14" s="156">
        <f t="shared" si="1"/>
        <v>1.1669057960626006E-3</v>
      </c>
      <c r="R14" s="156">
        <f t="shared" si="3"/>
        <v>4.5460768657697992E-2</v>
      </c>
      <c r="S14" s="157"/>
    </row>
    <row r="15" spans="1:19" ht="14.4" x14ac:dyDescent="0.3">
      <c r="K15" s="45">
        <v>35353</v>
      </c>
      <c r="L15" s="18">
        <v>62.819084458522198</v>
      </c>
      <c r="M15" s="153">
        <f t="shared" si="0"/>
        <v>-7.1576018068320035E-3</v>
      </c>
      <c r="N15" s="153">
        <f t="shared" si="2"/>
        <v>-1.550741503905928E-2</v>
      </c>
      <c r="O15" s="152"/>
      <c r="P15" s="18">
        <v>68.054477195468806</v>
      </c>
      <c r="Q15" s="156">
        <f t="shared" si="1"/>
        <v>-3.0500567045349536E-3</v>
      </c>
      <c r="R15" s="156">
        <f t="shared" si="3"/>
        <v>2.246067840704935E-2</v>
      </c>
      <c r="S15" s="157"/>
    </row>
    <row r="16" spans="1:19" ht="14.4" x14ac:dyDescent="0.3">
      <c r="K16" s="45">
        <v>35384</v>
      </c>
      <c r="L16" s="18">
        <v>64.450789348079397</v>
      </c>
      <c r="M16" s="153">
        <f t="shared" si="0"/>
        <v>2.5974668424761482E-2</v>
      </c>
      <c r="N16" s="153">
        <f t="shared" si="2"/>
        <v>1.4284019059746855E-2</v>
      </c>
      <c r="O16" s="152"/>
      <c r="P16" s="18">
        <v>67.235752053954201</v>
      </c>
      <c r="Q16" s="156">
        <f t="shared" si="1"/>
        <v>-1.203043760314304E-2</v>
      </c>
      <c r="R16" s="156">
        <f t="shared" si="3"/>
        <v>-1.3894449693082955E-2</v>
      </c>
      <c r="S16" s="157"/>
    </row>
    <row r="17" spans="11:19" ht="14.4" x14ac:dyDescent="0.3">
      <c r="K17" s="45">
        <v>35414</v>
      </c>
      <c r="L17" s="18">
        <v>67.141811616311699</v>
      </c>
      <c r="M17" s="153">
        <f t="shared" si="0"/>
        <v>4.1753131271967892E-2</v>
      </c>
      <c r="N17" s="153">
        <f t="shared" si="2"/>
        <v>6.1162190419815632E-2</v>
      </c>
      <c r="O17" s="152"/>
      <c r="P17" s="18">
        <v>67.642892821516298</v>
      </c>
      <c r="Q17" s="156">
        <f t="shared" si="1"/>
        <v>6.0554207415628447E-3</v>
      </c>
      <c r="R17" s="156">
        <f t="shared" si="3"/>
        <v>-9.079476592585678E-3</v>
      </c>
      <c r="S17" s="157"/>
    </row>
    <row r="18" spans="11:19" ht="14.4" x14ac:dyDescent="0.3">
      <c r="K18" s="45">
        <v>35445</v>
      </c>
      <c r="L18" s="18">
        <v>70.6494562961242</v>
      </c>
      <c r="M18" s="153">
        <f t="shared" si="0"/>
        <v>5.2242330008270832E-2</v>
      </c>
      <c r="N18" s="153">
        <f t="shared" si="2"/>
        <v>0.12464956955512774</v>
      </c>
      <c r="O18" s="153">
        <f>L18/L6-1</f>
        <v>9.4447804407168379E-2</v>
      </c>
      <c r="P18" s="18">
        <v>67.621866048574304</v>
      </c>
      <c r="Q18" s="156">
        <f t="shared" si="1"/>
        <v>-3.1084970001915568E-4</v>
      </c>
      <c r="R18" s="156">
        <f t="shared" si="3"/>
        <v>-6.3568359455901113E-3</v>
      </c>
      <c r="S18" s="156">
        <f>P18/P6-1</f>
        <v>-2.9825471391895064E-2</v>
      </c>
    </row>
    <row r="19" spans="11:19" ht="14.4" x14ac:dyDescent="0.3">
      <c r="K19" s="45">
        <v>35476</v>
      </c>
      <c r="L19" s="18">
        <v>72.0851000105515</v>
      </c>
      <c r="M19" s="153">
        <f t="shared" si="0"/>
        <v>2.032066189454973E-2</v>
      </c>
      <c r="N19" s="153">
        <f t="shared" si="2"/>
        <v>0.11845177909678473</v>
      </c>
      <c r="O19" s="153">
        <f t="shared" ref="O19:O82" si="4">L19/L7-1</f>
        <v>0.12543526107983927</v>
      </c>
      <c r="P19" s="18">
        <v>68.784072914123499</v>
      </c>
      <c r="Q19" s="156">
        <f t="shared" si="1"/>
        <v>1.7186849956408512E-2</v>
      </c>
      <c r="R19" s="156">
        <f t="shared" si="3"/>
        <v>2.3028237401536478E-2</v>
      </c>
      <c r="S19" s="156">
        <f t="shared" ref="S19:S82" si="5">P19/P7-1</f>
        <v>1.5661045344044222E-2</v>
      </c>
    </row>
    <row r="20" spans="11:19" ht="14.4" x14ac:dyDescent="0.3">
      <c r="K20" s="45">
        <v>35504</v>
      </c>
      <c r="L20" s="18">
        <v>72.396052141893605</v>
      </c>
      <c r="M20" s="153">
        <f t="shared" si="0"/>
        <v>4.3136810699657691E-3</v>
      </c>
      <c r="N20" s="153">
        <f t="shared" si="2"/>
        <v>7.8255864700341515E-2</v>
      </c>
      <c r="O20" s="153">
        <f t="shared" si="4"/>
        <v>0.13624711066205819</v>
      </c>
      <c r="P20" s="18">
        <v>68.487915650332695</v>
      </c>
      <c r="Q20" s="156">
        <f t="shared" si="1"/>
        <v>-4.3056081334490459E-3</v>
      </c>
      <c r="R20" s="156">
        <f t="shared" si="3"/>
        <v>1.2492411154651384E-2</v>
      </c>
      <c r="S20" s="156">
        <f t="shared" si="5"/>
        <v>3.8323538836916304E-2</v>
      </c>
    </row>
    <row r="21" spans="11:19" ht="14.4" x14ac:dyDescent="0.3">
      <c r="K21" s="45">
        <v>35535</v>
      </c>
      <c r="L21" s="18">
        <v>71.779716853077304</v>
      </c>
      <c r="M21" s="153">
        <f t="shared" si="0"/>
        <v>-8.5133825751756431E-3</v>
      </c>
      <c r="N21" s="153">
        <f t="shared" si="2"/>
        <v>1.5998149401400319E-2</v>
      </c>
      <c r="O21" s="153">
        <f t="shared" si="4"/>
        <v>0.12622508907617913</v>
      </c>
      <c r="P21" s="18">
        <v>68.882288680569005</v>
      </c>
      <c r="Q21" s="156">
        <f t="shared" si="1"/>
        <v>5.7582863559433317E-3</v>
      </c>
      <c r="R21" s="156">
        <f t="shared" si="3"/>
        <v>1.8639276104704283E-2</v>
      </c>
      <c r="S21" s="156">
        <f t="shared" si="5"/>
        <v>5.564016511336578E-2</v>
      </c>
    </row>
    <row r="22" spans="11:19" ht="14.4" x14ac:dyDescent="0.3">
      <c r="K22" s="45">
        <v>35565</v>
      </c>
      <c r="L22" s="18">
        <v>72.015219676091405</v>
      </c>
      <c r="M22" s="153">
        <f t="shared" si="0"/>
        <v>3.2809104485065355E-3</v>
      </c>
      <c r="N22" s="153">
        <f t="shared" si="2"/>
        <v>-9.6941440672015933E-4</v>
      </c>
      <c r="O22" s="153">
        <f t="shared" si="4"/>
        <v>0.13371549342749089</v>
      </c>
      <c r="P22" s="18">
        <v>69.371603836103802</v>
      </c>
      <c r="Q22" s="156">
        <f t="shared" si="1"/>
        <v>7.1036425314483509E-3</v>
      </c>
      <c r="R22" s="156">
        <f t="shared" si="3"/>
        <v>8.5416710161061449E-3</v>
      </c>
      <c r="S22" s="156">
        <f t="shared" si="5"/>
        <v>7.9814909117523758E-2</v>
      </c>
    </row>
    <row r="23" spans="11:19" ht="14.4" x14ac:dyDescent="0.3">
      <c r="K23" s="45">
        <v>35596</v>
      </c>
      <c r="L23" s="18">
        <v>72.530216434803293</v>
      </c>
      <c r="M23" s="153">
        <f t="shared" si="0"/>
        <v>7.1512211033755158E-3</v>
      </c>
      <c r="N23" s="153">
        <f t="shared" si="2"/>
        <v>1.8531990203931592E-3</v>
      </c>
      <c r="O23" s="153">
        <f t="shared" si="4"/>
        <v>0.13811764579250441</v>
      </c>
      <c r="P23" s="18">
        <v>70.032607242115105</v>
      </c>
      <c r="Q23" s="156">
        <f t="shared" si="1"/>
        <v>9.5284434762814563E-3</v>
      </c>
      <c r="R23" s="156">
        <f t="shared" si="3"/>
        <v>2.2554221093088689E-2</v>
      </c>
      <c r="S23" s="156">
        <f t="shared" si="5"/>
        <v>7.2567631218837469E-2</v>
      </c>
    </row>
    <row r="24" spans="11:19" ht="14.4" x14ac:dyDescent="0.3">
      <c r="K24" s="45">
        <v>35626</v>
      </c>
      <c r="L24" s="18">
        <v>73.449303458192503</v>
      </c>
      <c r="M24" s="153">
        <f t="shared" si="0"/>
        <v>1.2671781066796672E-2</v>
      </c>
      <c r="N24" s="153">
        <f t="shared" si="2"/>
        <v>2.3259866133668483E-2</v>
      </c>
      <c r="O24" s="153">
        <f t="shared" si="4"/>
        <v>0.15108800531598154</v>
      </c>
      <c r="P24" s="18">
        <v>70.926149772417304</v>
      </c>
      <c r="Q24" s="156">
        <f t="shared" si="1"/>
        <v>1.2758949944746023E-2</v>
      </c>
      <c r="R24" s="156">
        <f t="shared" si="3"/>
        <v>2.9671794172321908E-2</v>
      </c>
      <c r="S24" s="156">
        <f t="shared" si="5"/>
        <v>6.560511815869563E-2</v>
      </c>
    </row>
    <row r="25" spans="11:19" ht="14.4" x14ac:dyDescent="0.3">
      <c r="K25" s="45">
        <v>35657</v>
      </c>
      <c r="L25" s="18">
        <v>73.631222499598806</v>
      </c>
      <c r="M25" s="153">
        <f t="shared" si="0"/>
        <v>2.4767973669055365E-3</v>
      </c>
      <c r="N25" s="153">
        <f t="shared" si="2"/>
        <v>2.2439740249017071E-2</v>
      </c>
      <c r="O25" s="153">
        <f t="shared" si="4"/>
        <v>0.15875962172992475</v>
      </c>
      <c r="P25" s="18">
        <v>71.421035251695301</v>
      </c>
      <c r="Q25" s="156">
        <f t="shared" si="1"/>
        <v>6.9774755977300984E-3</v>
      </c>
      <c r="R25" s="156">
        <f t="shared" si="3"/>
        <v>2.9542799968030886E-2</v>
      </c>
      <c r="S25" s="156">
        <f t="shared" si="5"/>
        <v>4.7488532794967675E-2</v>
      </c>
    </row>
    <row r="26" spans="11:19" ht="14.4" x14ac:dyDescent="0.3">
      <c r="K26" s="45">
        <v>35688</v>
      </c>
      <c r="L26" s="18">
        <v>74.656162450385196</v>
      </c>
      <c r="M26" s="153">
        <f t="shared" si="0"/>
        <v>1.3919909462211777E-2</v>
      </c>
      <c r="N26" s="153">
        <f t="shared" si="2"/>
        <v>2.9311177052572246E-2</v>
      </c>
      <c r="O26" s="153">
        <f t="shared" si="4"/>
        <v>0.1799249225938635</v>
      </c>
      <c r="P26" s="18">
        <v>73.616636587046401</v>
      </c>
      <c r="Q26" s="156">
        <f t="shared" si="1"/>
        <v>3.0741662139362358E-2</v>
      </c>
      <c r="R26" s="156">
        <f t="shared" si="3"/>
        <v>5.1176580254118864E-2</v>
      </c>
      <c r="S26" s="156">
        <f t="shared" si="5"/>
        <v>7.8431643229864401E-2</v>
      </c>
    </row>
    <row r="27" spans="11:19" ht="14.4" x14ac:dyDescent="0.3">
      <c r="K27" s="45">
        <v>35718</v>
      </c>
      <c r="L27" s="18">
        <v>75.552893152797694</v>
      </c>
      <c r="M27" s="153">
        <f t="shared" si="0"/>
        <v>1.2011475985099551E-2</v>
      </c>
      <c r="N27" s="153">
        <f t="shared" si="2"/>
        <v>2.8640022376829721E-2</v>
      </c>
      <c r="O27" s="153">
        <f t="shared" si="4"/>
        <v>0.20270605348734905</v>
      </c>
      <c r="P27" s="18">
        <v>75.309013388932399</v>
      </c>
      <c r="Q27" s="156">
        <f t="shared" si="1"/>
        <v>2.2989053566511153E-2</v>
      </c>
      <c r="R27" s="156">
        <f t="shared" si="3"/>
        <v>6.1794748912474606E-2</v>
      </c>
      <c r="S27" s="156">
        <f t="shared" si="5"/>
        <v>0.10659895560767918</v>
      </c>
    </row>
    <row r="28" spans="11:19" ht="14.4" x14ac:dyDescent="0.3">
      <c r="K28" s="45">
        <v>35749</v>
      </c>
      <c r="L28" s="18">
        <v>79.016549551031602</v>
      </c>
      <c r="M28" s="153">
        <f t="shared" si="0"/>
        <v>4.5844126593921786E-2</v>
      </c>
      <c r="N28" s="153">
        <f t="shared" si="2"/>
        <v>7.3139177493109608E-2</v>
      </c>
      <c r="O28" s="153">
        <f t="shared" si="4"/>
        <v>0.22599816620223057</v>
      </c>
      <c r="P28" s="18">
        <v>76.324713782295206</v>
      </c>
      <c r="Q28" s="156">
        <f t="shared" si="1"/>
        <v>1.3487102640918014E-2</v>
      </c>
      <c r="R28" s="156">
        <f t="shared" si="3"/>
        <v>6.8658743370476616E-2</v>
      </c>
      <c r="S28" s="156">
        <f t="shared" si="5"/>
        <v>0.13518048732536592</v>
      </c>
    </row>
    <row r="29" spans="11:19" ht="14.4" x14ac:dyDescent="0.3">
      <c r="K29" s="45">
        <v>35779</v>
      </c>
      <c r="L29" s="18">
        <v>81.555102069898993</v>
      </c>
      <c r="M29" s="153">
        <f t="shared" si="0"/>
        <v>3.212684599987381E-2</v>
      </c>
      <c r="N29" s="153">
        <f t="shared" si="2"/>
        <v>9.2409513067306159E-2</v>
      </c>
      <c r="O29" s="153">
        <f t="shared" si="4"/>
        <v>0.21466937079317172</v>
      </c>
      <c r="P29" s="18">
        <v>77.191361125098993</v>
      </c>
      <c r="Q29" s="156">
        <f t="shared" si="1"/>
        <v>1.1354740815350706E-2</v>
      </c>
      <c r="R29" s="156">
        <f t="shared" si="3"/>
        <v>4.8558650649921153E-2</v>
      </c>
      <c r="S29" s="156">
        <f t="shared" si="5"/>
        <v>0.14115996382321261</v>
      </c>
    </row>
    <row r="30" spans="11:19" ht="14.4" x14ac:dyDescent="0.3">
      <c r="K30" s="45">
        <v>35810</v>
      </c>
      <c r="L30" s="18">
        <v>85.691231671745797</v>
      </c>
      <c r="M30" s="153">
        <f t="shared" si="0"/>
        <v>5.071576758375973E-2</v>
      </c>
      <c r="N30" s="153">
        <f t="shared" si="2"/>
        <v>0.13418862065870063</v>
      </c>
      <c r="O30" s="153">
        <f t="shared" si="4"/>
        <v>0.2129071639642155</v>
      </c>
      <c r="P30" s="18">
        <v>77.987434099083998</v>
      </c>
      <c r="Q30" s="156">
        <f t="shared" si="1"/>
        <v>1.0312980136402361E-2</v>
      </c>
      <c r="R30" s="156">
        <f t="shared" si="3"/>
        <v>3.5565738941750968E-2</v>
      </c>
      <c r="S30" s="156">
        <f t="shared" si="5"/>
        <v>0.15328722284983787</v>
      </c>
    </row>
    <row r="31" spans="11:19" ht="14.4" x14ac:dyDescent="0.3">
      <c r="K31" s="45">
        <v>35841</v>
      </c>
      <c r="L31" s="18">
        <v>84.488839176546406</v>
      </c>
      <c r="M31" s="153">
        <f t="shared" si="0"/>
        <v>-1.403168646011943E-2</v>
      </c>
      <c r="N31" s="153">
        <f t="shared" si="2"/>
        <v>6.9254980843989067E-2</v>
      </c>
      <c r="O31" s="153">
        <f t="shared" si="4"/>
        <v>0.17207077695916784</v>
      </c>
      <c r="P31" s="18">
        <v>79.579767754037803</v>
      </c>
      <c r="Q31" s="156">
        <f t="shared" si="1"/>
        <v>2.0417823375631583E-2</v>
      </c>
      <c r="R31" s="156">
        <f t="shared" si="3"/>
        <v>4.2647444195167861E-2</v>
      </c>
      <c r="S31" s="156">
        <f t="shared" si="5"/>
        <v>0.15695050296589241</v>
      </c>
    </row>
    <row r="32" spans="11:19" ht="14.4" x14ac:dyDescent="0.3">
      <c r="K32" s="45">
        <v>35869</v>
      </c>
      <c r="L32" s="18">
        <v>82.953844387433307</v>
      </c>
      <c r="M32" s="153">
        <f t="shared" si="0"/>
        <v>-1.8168018451592216E-2</v>
      </c>
      <c r="N32" s="153">
        <f t="shared" si="2"/>
        <v>1.7150886726074788E-2</v>
      </c>
      <c r="O32" s="153">
        <f t="shared" si="4"/>
        <v>0.1458338118333693</v>
      </c>
      <c r="P32" s="18">
        <v>79.566421727357607</v>
      </c>
      <c r="Q32" s="156">
        <f t="shared" si="1"/>
        <v>-1.6770627832751739E-4</v>
      </c>
      <c r="R32" s="156">
        <f t="shared" si="3"/>
        <v>3.0768476778243459E-2</v>
      </c>
      <c r="S32" s="156">
        <f t="shared" si="5"/>
        <v>0.16175855217417601</v>
      </c>
    </row>
    <row r="33" spans="11:19" ht="14.4" x14ac:dyDescent="0.3">
      <c r="K33" s="45">
        <v>35900</v>
      </c>
      <c r="L33" s="18">
        <v>81.036604354236204</v>
      </c>
      <c r="M33" s="153">
        <f t="shared" si="0"/>
        <v>-2.3112129972454265E-2</v>
      </c>
      <c r="N33" s="153">
        <f t="shared" si="2"/>
        <v>-5.4318595108305834E-2</v>
      </c>
      <c r="O33" s="153">
        <f t="shared" si="4"/>
        <v>0.12896244102085852</v>
      </c>
      <c r="P33" s="18">
        <v>79.531945352788398</v>
      </c>
      <c r="Q33" s="156">
        <f t="shared" si="1"/>
        <v>-4.3330306705691157E-4</v>
      </c>
      <c r="R33" s="156">
        <f t="shared" si="3"/>
        <v>1.9804616878945858E-2</v>
      </c>
      <c r="S33" s="156">
        <f t="shared" si="5"/>
        <v>0.15460660318076158</v>
      </c>
    </row>
    <row r="34" spans="11:19" ht="14.4" x14ac:dyDescent="0.3">
      <c r="K34" s="45">
        <v>35930</v>
      </c>
      <c r="L34" s="18">
        <v>83.185372771572005</v>
      </c>
      <c r="M34" s="153">
        <f t="shared" si="0"/>
        <v>2.6516022413067386E-2</v>
      </c>
      <c r="N34" s="153">
        <f t="shared" si="2"/>
        <v>-1.542767562767311E-2</v>
      </c>
      <c r="O34" s="153">
        <f t="shared" si="4"/>
        <v>0.15510822775687538</v>
      </c>
      <c r="P34" s="18">
        <v>78.7841031182558</v>
      </c>
      <c r="Q34" s="156">
        <f t="shared" si="1"/>
        <v>-9.4030421513684459E-3</v>
      </c>
      <c r="R34" s="156">
        <f t="shared" si="3"/>
        <v>-9.9983281961969483E-3</v>
      </c>
      <c r="S34" s="156">
        <f t="shared" si="5"/>
        <v>0.13568230748116794</v>
      </c>
    </row>
    <row r="35" spans="11:19" ht="14.4" x14ac:dyDescent="0.3">
      <c r="K35" s="45">
        <v>35961</v>
      </c>
      <c r="L35" s="18">
        <v>86.398249154584406</v>
      </c>
      <c r="M35" s="153">
        <f t="shared" si="0"/>
        <v>3.862309293047228E-2</v>
      </c>
      <c r="N35" s="153">
        <f t="shared" si="2"/>
        <v>4.1521942624673569E-2</v>
      </c>
      <c r="O35" s="153">
        <f t="shared" si="4"/>
        <v>0.19120352042857824</v>
      </c>
      <c r="P35" s="18">
        <v>79.235655798169702</v>
      </c>
      <c r="Q35" s="156">
        <f t="shared" si="1"/>
        <v>5.7315202184393677E-3</v>
      </c>
      <c r="R35" s="156">
        <f t="shared" si="3"/>
        <v>-4.157104492160113E-3</v>
      </c>
      <c r="S35" s="156">
        <f t="shared" si="5"/>
        <v>0.1314109086962596</v>
      </c>
    </row>
    <row r="36" spans="11:19" ht="14.4" x14ac:dyDescent="0.3">
      <c r="K36" s="45">
        <v>35991</v>
      </c>
      <c r="L36" s="18">
        <v>87.089065209058802</v>
      </c>
      <c r="M36" s="153">
        <f t="shared" si="0"/>
        <v>7.9957182145946604E-3</v>
      </c>
      <c r="N36" s="153">
        <f t="shared" si="2"/>
        <v>7.4687987028249747E-2</v>
      </c>
      <c r="O36" s="153">
        <f t="shared" si="4"/>
        <v>0.18570307829576738</v>
      </c>
      <c r="P36" s="18">
        <v>80.336003635297601</v>
      </c>
      <c r="Q36" s="156">
        <f t="shared" si="1"/>
        <v>1.3887028838768245E-2</v>
      </c>
      <c r="R36" s="156">
        <f t="shared" si="3"/>
        <v>1.0109878224939139E-2</v>
      </c>
      <c r="S36" s="156">
        <f t="shared" si="5"/>
        <v>0.13267115010576425</v>
      </c>
    </row>
    <row r="37" spans="11:19" ht="14.4" x14ac:dyDescent="0.3">
      <c r="K37" s="45">
        <v>36022</v>
      </c>
      <c r="L37" s="18">
        <v>87.121410336511204</v>
      </c>
      <c r="M37" s="153">
        <f t="shared" si="0"/>
        <v>3.7140285493664216E-4</v>
      </c>
      <c r="N37" s="153">
        <f t="shared" si="2"/>
        <v>4.7316462423599326E-2</v>
      </c>
      <c r="O37" s="153">
        <f t="shared" si="4"/>
        <v>0.1832128732751368</v>
      </c>
      <c r="P37" s="18">
        <v>81.758152572345196</v>
      </c>
      <c r="Q37" s="156">
        <f t="shared" si="1"/>
        <v>1.7702510365137591E-2</v>
      </c>
      <c r="R37" s="156">
        <f t="shared" si="3"/>
        <v>3.7749359786774628E-2</v>
      </c>
      <c r="S37" s="156">
        <f t="shared" si="5"/>
        <v>0.14473491295975749</v>
      </c>
    </row>
    <row r="38" spans="11:19" ht="14.4" x14ac:dyDescent="0.3">
      <c r="K38" s="45">
        <v>36053</v>
      </c>
      <c r="L38" s="18">
        <v>86.462671372134196</v>
      </c>
      <c r="M38" s="153">
        <f t="shared" si="0"/>
        <v>-7.561160475164419E-3</v>
      </c>
      <c r="N38" s="153">
        <f t="shared" si="2"/>
        <v>7.4564262794862834E-4</v>
      </c>
      <c r="O38" s="153">
        <f t="shared" si="4"/>
        <v>0.15814513543467146</v>
      </c>
      <c r="P38" s="18">
        <v>81.6969323404752</v>
      </c>
      <c r="Q38" s="156">
        <f t="shared" si="1"/>
        <v>-7.4879666362104302E-4</v>
      </c>
      <c r="R38" s="156">
        <f t="shared" si="3"/>
        <v>3.1062739590051569E-2</v>
      </c>
      <c r="S38" s="156">
        <f t="shared" si="5"/>
        <v>0.10976181645944161</v>
      </c>
    </row>
    <row r="39" spans="11:19" ht="14.4" x14ac:dyDescent="0.3">
      <c r="K39" s="45">
        <v>36083</v>
      </c>
      <c r="L39" s="18">
        <v>87.718468233929599</v>
      </c>
      <c r="M39" s="153">
        <f t="shared" si="0"/>
        <v>1.452415061744361E-2</v>
      </c>
      <c r="N39" s="153">
        <f t="shared" si="2"/>
        <v>7.2271188507984085E-3</v>
      </c>
      <c r="O39" s="153">
        <f t="shared" si="4"/>
        <v>0.16102063830339786</v>
      </c>
      <c r="P39" s="18">
        <v>79.912950833558995</v>
      </c>
      <c r="Q39" s="156">
        <f t="shared" si="1"/>
        <v>-2.1836578875218837E-2</v>
      </c>
      <c r="R39" s="156">
        <f t="shared" si="3"/>
        <v>-5.266042404338922E-3</v>
      </c>
      <c r="S39" s="156">
        <f t="shared" si="5"/>
        <v>6.1133949808233723E-2</v>
      </c>
    </row>
    <row r="40" spans="11:19" ht="14.4" x14ac:dyDescent="0.3">
      <c r="K40" s="45">
        <v>36114</v>
      </c>
      <c r="L40" s="18">
        <v>88.007788753413905</v>
      </c>
      <c r="M40" s="153">
        <f t="shared" si="0"/>
        <v>3.2982851309344419E-3</v>
      </c>
      <c r="N40" s="153">
        <f t="shared" si="2"/>
        <v>1.017405955067785E-2</v>
      </c>
      <c r="O40" s="153">
        <f t="shared" si="4"/>
        <v>0.11378931696549777</v>
      </c>
      <c r="P40" s="18">
        <v>80.243402102515702</v>
      </c>
      <c r="Q40" s="156">
        <f t="shared" si="1"/>
        <v>4.1351403684861676E-3</v>
      </c>
      <c r="R40" s="156">
        <f t="shared" si="3"/>
        <v>-1.8527210096744073E-2</v>
      </c>
      <c r="S40" s="156">
        <f t="shared" si="5"/>
        <v>5.1342325781895015E-2</v>
      </c>
    </row>
    <row r="41" spans="11:19" ht="14.4" x14ac:dyDescent="0.3">
      <c r="K41" s="45">
        <v>36144</v>
      </c>
      <c r="L41" s="18">
        <v>88.032721871867594</v>
      </c>
      <c r="M41" s="153">
        <f t="shared" si="0"/>
        <v>2.8330581652880049E-4</v>
      </c>
      <c r="N41" s="153">
        <f t="shared" si="2"/>
        <v>1.815870912634554E-2</v>
      </c>
      <c r="O41" s="153">
        <f t="shared" si="4"/>
        <v>7.9426297528470746E-2</v>
      </c>
      <c r="P41" s="18">
        <v>80.934203725868898</v>
      </c>
      <c r="Q41" s="156">
        <f t="shared" si="1"/>
        <v>8.6088277073628205E-3</v>
      </c>
      <c r="R41" s="156">
        <f t="shared" si="3"/>
        <v>-9.3360741065233732E-3</v>
      </c>
      <c r="S41" s="156">
        <f t="shared" si="5"/>
        <v>4.8487843020466048E-2</v>
      </c>
    </row>
    <row r="42" spans="11:19" ht="14.4" x14ac:dyDescent="0.3">
      <c r="K42" s="45">
        <v>36175</v>
      </c>
      <c r="L42" s="18">
        <v>87.574165453180697</v>
      </c>
      <c r="M42" s="153">
        <f t="shared" si="0"/>
        <v>-5.2089315079264509E-3</v>
      </c>
      <c r="N42" s="153">
        <f t="shared" si="2"/>
        <v>-1.6450672663830268E-3</v>
      </c>
      <c r="O42" s="153">
        <f t="shared" si="4"/>
        <v>2.1973470852277854E-2</v>
      </c>
      <c r="P42" s="18">
        <v>83.138850839702997</v>
      </c>
      <c r="Q42" s="156">
        <f t="shared" si="1"/>
        <v>2.7239992640212041E-2</v>
      </c>
      <c r="R42" s="156">
        <f t="shared" si="3"/>
        <v>4.0367674732257663E-2</v>
      </c>
      <c r="S42" s="156">
        <f t="shared" si="5"/>
        <v>6.6054445823593211E-2</v>
      </c>
    </row>
    <row r="43" spans="11:19" ht="14.4" x14ac:dyDescent="0.3">
      <c r="K43" s="45">
        <v>36206</v>
      </c>
      <c r="L43" s="18">
        <v>86.609419047467398</v>
      </c>
      <c r="M43" s="153">
        <f t="shared" si="0"/>
        <v>-1.1016335704952529E-2</v>
      </c>
      <c r="N43" s="153">
        <f t="shared" si="2"/>
        <v>-1.58891585137374E-2</v>
      </c>
      <c r="O43" s="153">
        <f t="shared" si="4"/>
        <v>2.5098934860376731E-2</v>
      </c>
      <c r="P43" s="18">
        <v>81.487689014253206</v>
      </c>
      <c r="Q43" s="156">
        <f t="shared" si="1"/>
        <v>-1.9860291653938544E-2</v>
      </c>
      <c r="R43" s="156">
        <f t="shared" si="3"/>
        <v>1.5506407743627992E-2</v>
      </c>
      <c r="S43" s="156">
        <f t="shared" si="5"/>
        <v>2.3974953861543469E-2</v>
      </c>
    </row>
    <row r="44" spans="11:19" ht="14.4" x14ac:dyDescent="0.3">
      <c r="K44" s="45">
        <v>36234</v>
      </c>
      <c r="L44" s="18">
        <v>84.919376679118301</v>
      </c>
      <c r="M44" s="153">
        <f t="shared" si="0"/>
        <v>-1.9513378416992411E-2</v>
      </c>
      <c r="N44" s="153">
        <f t="shared" si="2"/>
        <v>-3.5365772255466443E-2</v>
      </c>
      <c r="O44" s="153">
        <f t="shared" si="4"/>
        <v>2.369428814540564E-2</v>
      </c>
      <c r="P44" s="18">
        <v>80.846876918937895</v>
      </c>
      <c r="Q44" s="156">
        <f t="shared" si="1"/>
        <v>-7.8639129795817775E-3</v>
      </c>
      <c r="R44" s="156">
        <f t="shared" si="3"/>
        <v>-1.0789851868658884E-3</v>
      </c>
      <c r="S44" s="156">
        <f t="shared" si="5"/>
        <v>1.609290909132377E-2</v>
      </c>
    </row>
    <row r="45" spans="11:19" ht="14.4" x14ac:dyDescent="0.3">
      <c r="K45" s="45">
        <v>36265</v>
      </c>
      <c r="L45" s="18">
        <v>83.452139012212299</v>
      </c>
      <c r="M45" s="153">
        <f t="shared" si="0"/>
        <v>-1.7278007968077769E-2</v>
      </c>
      <c r="N45" s="153">
        <f t="shared" si="2"/>
        <v>-4.7068977701787307E-2</v>
      </c>
      <c r="O45" s="153">
        <f t="shared" si="4"/>
        <v>2.9807945152995785E-2</v>
      </c>
      <c r="P45" s="18">
        <v>80.376501582752695</v>
      </c>
      <c r="Q45" s="156">
        <f t="shared" si="1"/>
        <v>-5.8181015038691886E-3</v>
      </c>
      <c r="R45" s="156">
        <f t="shared" si="3"/>
        <v>-3.3225732964198507E-2</v>
      </c>
      <c r="S45" s="156">
        <f t="shared" si="5"/>
        <v>1.0619081756620075E-2</v>
      </c>
    </row>
    <row r="46" spans="11:19" ht="14.4" x14ac:dyDescent="0.3">
      <c r="K46" s="45">
        <v>36295</v>
      </c>
      <c r="L46" s="18">
        <v>83.148872960586004</v>
      </c>
      <c r="M46" s="153">
        <f t="shared" si="0"/>
        <v>-3.6340117247554149E-3</v>
      </c>
      <c r="N46" s="153">
        <f t="shared" si="2"/>
        <v>-3.9955770687998715E-2</v>
      </c>
      <c r="O46" s="153">
        <f t="shared" si="4"/>
        <v>-4.3877679175918782E-4</v>
      </c>
      <c r="P46" s="18">
        <v>81.509067633626003</v>
      </c>
      <c r="Q46" s="156">
        <f t="shared" si="1"/>
        <v>1.4090760714526196E-2</v>
      </c>
      <c r="R46" s="156">
        <f t="shared" si="3"/>
        <v>2.623539780230999E-4</v>
      </c>
      <c r="S46" s="156">
        <f t="shared" si="5"/>
        <v>3.4587745592280283E-2</v>
      </c>
    </row>
    <row r="47" spans="11:19" ht="14.4" x14ac:dyDescent="0.3">
      <c r="K47" s="45">
        <v>36326</v>
      </c>
      <c r="L47" s="18">
        <v>84.900663935836903</v>
      </c>
      <c r="M47" s="153">
        <f t="shared" si="0"/>
        <v>2.1068126516655017E-2</v>
      </c>
      <c r="N47" s="153">
        <f t="shared" si="2"/>
        <v>-2.2035893353422598E-4</v>
      </c>
      <c r="O47" s="153">
        <f t="shared" si="4"/>
        <v>-1.7333513507524989E-2</v>
      </c>
      <c r="P47" s="18">
        <v>82.966095999229694</v>
      </c>
      <c r="Q47" s="156">
        <f t="shared" si="1"/>
        <v>1.7875659824166723E-2</v>
      </c>
      <c r="R47" s="156">
        <f t="shared" si="3"/>
        <v>2.6212751327632011E-2</v>
      </c>
      <c r="S47" s="156">
        <f t="shared" si="5"/>
        <v>4.7080322153983722E-2</v>
      </c>
    </row>
    <row r="48" spans="11:19" ht="14.4" x14ac:dyDescent="0.3">
      <c r="K48" s="45">
        <v>36356</v>
      </c>
      <c r="L48" s="18">
        <v>86.717189745668307</v>
      </c>
      <c r="M48" s="153">
        <f t="shared" si="0"/>
        <v>2.1395896399635017E-2</v>
      </c>
      <c r="N48" s="153">
        <f t="shared" si="2"/>
        <v>3.9124829777918535E-2</v>
      </c>
      <c r="O48" s="153">
        <f t="shared" si="4"/>
        <v>-4.2700591916770003E-3</v>
      </c>
      <c r="P48" s="18">
        <v>84.821362695206503</v>
      </c>
      <c r="Q48" s="156">
        <f t="shared" si="1"/>
        <v>2.2361745163880453E-2</v>
      </c>
      <c r="R48" s="156">
        <f t="shared" si="3"/>
        <v>5.5300504810818829E-2</v>
      </c>
      <c r="S48" s="156">
        <f t="shared" si="5"/>
        <v>5.5832489256885998E-2</v>
      </c>
    </row>
    <row r="49" spans="11:19" ht="14.4" x14ac:dyDescent="0.3">
      <c r="K49" s="45">
        <v>36387</v>
      </c>
      <c r="L49" s="18">
        <v>88.830058586693795</v>
      </c>
      <c r="M49" s="153">
        <f t="shared" si="0"/>
        <v>2.4365052041265267E-2</v>
      </c>
      <c r="N49" s="153">
        <f t="shared" si="2"/>
        <v>6.8325467607970758E-2</v>
      </c>
      <c r="O49" s="153">
        <f t="shared" si="4"/>
        <v>1.9612265728743861E-2</v>
      </c>
      <c r="P49" s="18">
        <v>88.857768740405803</v>
      </c>
      <c r="Q49" s="156">
        <f t="shared" si="1"/>
        <v>4.7587139807026668E-2</v>
      </c>
      <c r="R49" s="156">
        <f t="shared" si="3"/>
        <v>9.0158080813920849E-2</v>
      </c>
      <c r="S49" s="156">
        <f t="shared" si="5"/>
        <v>8.6836797856683301E-2</v>
      </c>
    </row>
    <row r="50" spans="11:19" ht="14.4" x14ac:dyDescent="0.3">
      <c r="K50" s="45">
        <v>36418</v>
      </c>
      <c r="L50" s="18">
        <v>89.410075073188196</v>
      </c>
      <c r="M50" s="153">
        <f t="shared" si="0"/>
        <v>6.5295069678281692E-3</v>
      </c>
      <c r="N50" s="153">
        <f t="shared" si="2"/>
        <v>5.3113967880854762E-2</v>
      </c>
      <c r="O50" s="153">
        <f t="shared" si="4"/>
        <v>3.408874204647705E-2</v>
      </c>
      <c r="P50" s="18">
        <v>92.562046421818707</v>
      </c>
      <c r="Q50" s="156">
        <f t="shared" si="1"/>
        <v>4.1687718855903277E-2</v>
      </c>
      <c r="R50" s="156">
        <f t="shared" si="3"/>
        <v>0.11566110598572821</v>
      </c>
      <c r="S50" s="156">
        <f t="shared" si="5"/>
        <v>0.13299292605091595</v>
      </c>
    </row>
    <row r="51" spans="11:19" ht="14.4" x14ac:dyDescent="0.3">
      <c r="K51" s="45">
        <v>36448</v>
      </c>
      <c r="L51" s="18">
        <v>90.159617037308607</v>
      </c>
      <c r="M51" s="153">
        <f t="shared" si="0"/>
        <v>8.3831935439810934E-3</v>
      </c>
      <c r="N51" s="153">
        <f t="shared" si="2"/>
        <v>3.9697173094937144E-2</v>
      </c>
      <c r="O51" s="153">
        <f t="shared" si="4"/>
        <v>2.7829359683628985E-2</v>
      </c>
      <c r="P51" s="18">
        <v>94.828938205051202</v>
      </c>
      <c r="Q51" s="156">
        <f t="shared" si="1"/>
        <v>2.4490510645172492E-2</v>
      </c>
      <c r="R51" s="156">
        <f t="shared" si="3"/>
        <v>0.11798413974797239</v>
      </c>
      <c r="S51" s="156">
        <f t="shared" si="5"/>
        <v>0.18665294193126347</v>
      </c>
    </row>
    <row r="52" spans="11:19" ht="14.4" x14ac:dyDescent="0.3">
      <c r="K52" s="45">
        <v>36479</v>
      </c>
      <c r="L52" s="18">
        <v>90.351519177081897</v>
      </c>
      <c r="M52" s="153">
        <f t="shared" si="0"/>
        <v>2.1284711057931727E-3</v>
      </c>
      <c r="N52" s="153">
        <f t="shared" si="2"/>
        <v>1.7127767498917423E-2</v>
      </c>
      <c r="O52" s="153">
        <f t="shared" si="4"/>
        <v>2.6630943202479607E-2</v>
      </c>
      <c r="P52" s="18">
        <v>94.389829137884504</v>
      </c>
      <c r="Q52" s="156">
        <f t="shared" si="1"/>
        <v>-4.63053868869856E-3</v>
      </c>
      <c r="R52" s="156">
        <f t="shared" si="3"/>
        <v>6.2257475917951277E-2</v>
      </c>
      <c r="S52" s="156">
        <f t="shared" si="5"/>
        <v>0.17629395893877864</v>
      </c>
    </row>
    <row r="53" spans="11:19" ht="14.4" x14ac:dyDescent="0.3">
      <c r="K53" s="45">
        <v>36509</v>
      </c>
      <c r="L53" s="18">
        <v>90.719743308866498</v>
      </c>
      <c r="M53" s="153">
        <f t="shared" si="0"/>
        <v>4.0754614326174998E-3</v>
      </c>
      <c r="N53" s="153">
        <f t="shared" si="2"/>
        <v>1.4647882071525453E-2</v>
      </c>
      <c r="O53" s="153">
        <f t="shared" si="4"/>
        <v>3.0522984861355074E-2</v>
      </c>
      <c r="P53" s="18">
        <v>93.159675518982397</v>
      </c>
      <c r="Q53" s="156">
        <f t="shared" si="1"/>
        <v>-1.3032692506574017E-2</v>
      </c>
      <c r="R53" s="156">
        <f t="shared" si="3"/>
        <v>6.4565242479646123E-3</v>
      </c>
      <c r="S53" s="156">
        <f t="shared" si="5"/>
        <v>0.15105445201539536</v>
      </c>
    </row>
    <row r="54" spans="11:19" ht="14.4" x14ac:dyDescent="0.3">
      <c r="K54" s="45">
        <v>36540</v>
      </c>
      <c r="L54" s="18">
        <v>91.455688436637004</v>
      </c>
      <c r="M54" s="153">
        <f t="shared" si="0"/>
        <v>8.1122928805572592E-3</v>
      </c>
      <c r="N54" s="153">
        <f t="shared" si="2"/>
        <v>1.4375298408733084E-2</v>
      </c>
      <c r="O54" s="153">
        <f t="shared" si="4"/>
        <v>4.4322694522638262E-2</v>
      </c>
      <c r="P54" s="18">
        <v>92.901961650114899</v>
      </c>
      <c r="Q54" s="156">
        <f t="shared" si="1"/>
        <v>-2.7663671801324563E-3</v>
      </c>
      <c r="R54" s="156">
        <f t="shared" si="3"/>
        <v>-2.0320553951258535E-2</v>
      </c>
      <c r="S54" s="156">
        <f t="shared" si="5"/>
        <v>0.11743138991944702</v>
      </c>
    </row>
    <row r="55" spans="11:19" ht="14.4" x14ac:dyDescent="0.3">
      <c r="K55" s="45">
        <v>36571</v>
      </c>
      <c r="L55" s="18">
        <v>88.545074437104006</v>
      </c>
      <c r="M55" s="153">
        <f t="shared" si="0"/>
        <v>-3.1825401451650026E-2</v>
      </c>
      <c r="N55" s="153">
        <f t="shared" si="2"/>
        <v>-1.9993518165836277E-2</v>
      </c>
      <c r="O55" s="153">
        <f t="shared" si="4"/>
        <v>2.2349248048595616E-2</v>
      </c>
      <c r="P55" s="18">
        <v>93.130053915803202</v>
      </c>
      <c r="Q55" s="156">
        <f t="shared" si="1"/>
        <v>2.45519321268306E-3</v>
      </c>
      <c r="R55" s="156">
        <f t="shared" si="3"/>
        <v>-1.3346514487710626E-2</v>
      </c>
      <c r="S55" s="156">
        <f t="shared" si="5"/>
        <v>0.1428726847255859</v>
      </c>
    </row>
    <row r="56" spans="11:19" ht="14.4" x14ac:dyDescent="0.3">
      <c r="K56" s="45">
        <v>36600</v>
      </c>
      <c r="L56" s="18">
        <v>86.108011586170306</v>
      </c>
      <c r="M56" s="153">
        <f t="shared" si="0"/>
        <v>-2.7523415237115323E-2</v>
      </c>
      <c r="N56" s="153">
        <f t="shared" si="2"/>
        <v>-5.0834929139900509E-2</v>
      </c>
      <c r="O56" s="153">
        <f t="shared" si="4"/>
        <v>1.3997216578066185E-2</v>
      </c>
      <c r="P56" s="18">
        <v>94.4664829997688</v>
      </c>
      <c r="Q56" s="156">
        <f t="shared" si="1"/>
        <v>1.4350137552522346E-2</v>
      </c>
      <c r="R56" s="156">
        <f t="shared" si="3"/>
        <v>1.4027608764267674E-2</v>
      </c>
      <c r="S56" s="156">
        <f t="shared" si="5"/>
        <v>0.1684617464504754</v>
      </c>
    </row>
    <row r="57" spans="11:19" ht="14.4" x14ac:dyDescent="0.3">
      <c r="K57" s="45">
        <v>36631</v>
      </c>
      <c r="L57" s="18">
        <v>84.188247903021406</v>
      </c>
      <c r="M57" s="153">
        <f t="shared" si="0"/>
        <v>-2.2294832359794348E-2</v>
      </c>
      <c r="N57" s="153">
        <f t="shared" si="2"/>
        <v>-7.9464062409312919E-2</v>
      </c>
      <c r="O57" s="153">
        <f t="shared" si="4"/>
        <v>8.8207312541310756E-3</v>
      </c>
      <c r="P57" s="18">
        <v>94.439072608939696</v>
      </c>
      <c r="Q57" s="156">
        <f t="shared" si="1"/>
        <v>-2.9015995894721147E-4</v>
      </c>
      <c r="R57" s="156">
        <f t="shared" si="3"/>
        <v>1.6545516709473018E-2</v>
      </c>
      <c r="S57" s="156">
        <f t="shared" si="5"/>
        <v>0.17495873482013513</v>
      </c>
    </row>
    <row r="58" spans="11:19" ht="14.4" x14ac:dyDescent="0.3">
      <c r="K58" s="45">
        <v>36661</v>
      </c>
      <c r="L58" s="18">
        <v>87.743168412746201</v>
      </c>
      <c r="M58" s="153">
        <f t="shared" si="0"/>
        <v>4.2225852161928756E-2</v>
      </c>
      <c r="N58" s="153">
        <f t="shared" si="2"/>
        <v>-9.0564724176432909E-3</v>
      </c>
      <c r="O58" s="153">
        <f t="shared" si="4"/>
        <v>5.5253851177730073E-2</v>
      </c>
      <c r="P58" s="18">
        <v>94.287876540479203</v>
      </c>
      <c r="Q58" s="156">
        <f t="shared" si="1"/>
        <v>-1.6009906099626603E-3</v>
      </c>
      <c r="R58" s="156">
        <f t="shared" si="3"/>
        <v>1.2432319922446977E-2</v>
      </c>
      <c r="S58" s="156">
        <f t="shared" si="5"/>
        <v>0.15677775832613494</v>
      </c>
    </row>
    <row r="59" spans="11:19" ht="14.4" x14ac:dyDescent="0.3">
      <c r="K59" s="45">
        <v>36692</v>
      </c>
      <c r="L59" s="18">
        <v>92.033240163118194</v>
      </c>
      <c r="M59" s="153">
        <f t="shared" si="0"/>
        <v>4.8893513056097682E-2</v>
      </c>
      <c r="N59" s="153">
        <f t="shared" si="2"/>
        <v>6.8811582892241985E-2</v>
      </c>
      <c r="O59" s="153">
        <f t="shared" si="4"/>
        <v>8.40108415721188E-2</v>
      </c>
      <c r="P59" s="18">
        <v>93.290810284648501</v>
      </c>
      <c r="Q59" s="156">
        <f t="shared" si="1"/>
        <v>-1.0574702627889287E-2</v>
      </c>
      <c r="R59" s="156">
        <f t="shared" si="3"/>
        <v>-1.2445395210946675E-2</v>
      </c>
      <c r="S59" s="156">
        <f t="shared" si="5"/>
        <v>0.12444498154420414</v>
      </c>
    </row>
    <row r="60" spans="11:19" ht="14.4" x14ac:dyDescent="0.3">
      <c r="K60" s="45">
        <v>36722</v>
      </c>
      <c r="L60" s="18">
        <v>95.190126281304302</v>
      </c>
      <c r="M60" s="153">
        <f t="shared" si="0"/>
        <v>3.4301586172462262E-2</v>
      </c>
      <c r="N60" s="153">
        <f t="shared" si="2"/>
        <v>0.13068187843695522</v>
      </c>
      <c r="O60" s="153">
        <f t="shared" si="4"/>
        <v>9.7707692794083423E-2</v>
      </c>
      <c r="P60" s="18">
        <v>94.010572650037503</v>
      </c>
      <c r="Q60" s="156">
        <f t="shared" si="1"/>
        <v>7.7152547308021457E-3</v>
      </c>
      <c r="R60" s="156">
        <f t="shared" si="3"/>
        <v>-4.5373164630339025E-3</v>
      </c>
      <c r="S60" s="156">
        <f t="shared" si="5"/>
        <v>0.1083360330799108</v>
      </c>
    </row>
    <row r="61" spans="11:19" ht="14.4" x14ac:dyDescent="0.3">
      <c r="K61" s="45">
        <v>36753</v>
      </c>
      <c r="L61" s="18">
        <v>96.753258558435107</v>
      </c>
      <c r="M61" s="153">
        <f t="shared" si="0"/>
        <v>1.6421159821885967E-2</v>
      </c>
      <c r="N61" s="153">
        <f t="shared" si="2"/>
        <v>0.10268708446115382</v>
      </c>
      <c r="O61" s="153">
        <f t="shared" si="4"/>
        <v>8.9195032602715774E-2</v>
      </c>
      <c r="P61" s="18">
        <v>94.903776636088097</v>
      </c>
      <c r="Q61" s="156">
        <f t="shared" si="1"/>
        <v>9.5011014279811068E-3</v>
      </c>
      <c r="R61" s="156">
        <f t="shared" si="3"/>
        <v>6.5321239400748521E-3</v>
      </c>
      <c r="S61" s="156">
        <f t="shared" si="5"/>
        <v>6.8041410237808853E-2</v>
      </c>
    </row>
    <row r="62" spans="11:19" ht="14.4" x14ac:dyDescent="0.3">
      <c r="K62" s="45">
        <v>36784</v>
      </c>
      <c r="L62" s="18">
        <v>98.217071145717895</v>
      </c>
      <c r="M62" s="153">
        <f t="shared" si="0"/>
        <v>1.5129336304458452E-2</v>
      </c>
      <c r="N62" s="153">
        <f t="shared" si="2"/>
        <v>6.7191277538849903E-2</v>
      </c>
      <c r="O62" s="153">
        <f t="shared" si="4"/>
        <v>9.8501159576485975E-2</v>
      </c>
      <c r="P62" s="18">
        <v>96.217444346093799</v>
      </c>
      <c r="Q62" s="156">
        <f t="shared" si="1"/>
        <v>1.3842101511334137E-2</v>
      </c>
      <c r="R62" s="156">
        <f t="shared" si="3"/>
        <v>3.1371086310812091E-2</v>
      </c>
      <c r="S62" s="156">
        <f t="shared" si="5"/>
        <v>3.9491325716988879E-2</v>
      </c>
    </row>
    <row r="63" spans="11:19" ht="14.4" x14ac:dyDescent="0.3">
      <c r="K63" s="45">
        <v>36814</v>
      </c>
      <c r="L63" s="18">
        <v>99.630590178998602</v>
      </c>
      <c r="M63" s="153">
        <f t="shared" si="0"/>
        <v>1.4391785631477028E-2</v>
      </c>
      <c r="N63" s="153">
        <f t="shared" si="2"/>
        <v>4.6648366497297422E-2</v>
      </c>
      <c r="O63" s="153">
        <f t="shared" si="4"/>
        <v>0.10504673215028015</v>
      </c>
      <c r="P63" s="18">
        <v>97.438375688702607</v>
      </c>
      <c r="Q63" s="156">
        <f t="shared" si="1"/>
        <v>1.2689292995739176E-2</v>
      </c>
      <c r="R63" s="156">
        <f t="shared" si="3"/>
        <v>3.6461888722084446E-2</v>
      </c>
      <c r="S63" s="156">
        <f t="shared" si="5"/>
        <v>2.7517312046760889E-2</v>
      </c>
    </row>
    <row r="64" spans="11:19" ht="14.4" x14ac:dyDescent="0.3">
      <c r="K64" s="45">
        <v>36845</v>
      </c>
      <c r="L64" s="18">
        <v>100.399023271613</v>
      </c>
      <c r="M64" s="153">
        <f t="shared" si="0"/>
        <v>7.71282285123287E-3</v>
      </c>
      <c r="N64" s="153">
        <f t="shared" si="2"/>
        <v>3.768105351176354E-2</v>
      </c>
      <c r="O64" s="153">
        <f t="shared" si="4"/>
        <v>0.11120459496468227</v>
      </c>
      <c r="P64" s="18">
        <v>98.655521457511895</v>
      </c>
      <c r="Q64" s="156">
        <f t="shared" si="1"/>
        <v>1.2491441490135591E-2</v>
      </c>
      <c r="R64" s="156">
        <f t="shared" si="3"/>
        <v>3.9532091918849543E-2</v>
      </c>
      <c r="S64" s="156">
        <f t="shared" si="5"/>
        <v>4.5192287755877469E-2</v>
      </c>
    </row>
    <row r="65" spans="11:19" ht="14.4" x14ac:dyDescent="0.3">
      <c r="K65" s="45">
        <v>36875</v>
      </c>
      <c r="L65" s="18">
        <v>100</v>
      </c>
      <c r="M65" s="153">
        <f t="shared" si="0"/>
        <v>-3.9743740388141768E-3</v>
      </c>
      <c r="N65" s="153">
        <f t="shared" si="2"/>
        <v>1.8152942594234833E-2</v>
      </c>
      <c r="O65" s="153">
        <f t="shared" si="4"/>
        <v>0.10229588789220578</v>
      </c>
      <c r="P65" s="18">
        <v>100</v>
      </c>
      <c r="Q65" s="156">
        <f t="shared" si="1"/>
        <v>1.3628011110023097E-2</v>
      </c>
      <c r="R65" s="156">
        <f t="shared" si="3"/>
        <v>3.9312576629039864E-2</v>
      </c>
      <c r="S65" s="156">
        <f t="shared" si="5"/>
        <v>7.3425808354429023E-2</v>
      </c>
    </row>
    <row r="66" spans="11:19" ht="14.4" x14ac:dyDescent="0.3">
      <c r="K66" s="45">
        <v>36906</v>
      </c>
      <c r="L66" s="18">
        <v>99.721278703846906</v>
      </c>
      <c r="M66" s="153">
        <f t="shared" si="0"/>
        <v>-2.7872129615309493E-3</v>
      </c>
      <c r="N66" s="153">
        <f t="shared" si="2"/>
        <v>9.1024779322657068E-4</v>
      </c>
      <c r="O66" s="153">
        <f t="shared" si="4"/>
        <v>9.0378088104782428E-2</v>
      </c>
      <c r="P66" s="18">
        <v>100.56624454721999</v>
      </c>
      <c r="Q66" s="156">
        <f t="shared" si="1"/>
        <v>5.6624454721998507E-3</v>
      </c>
      <c r="R66" s="156">
        <f t="shared" si="3"/>
        <v>3.210099548980927E-2</v>
      </c>
      <c r="S66" s="156">
        <f t="shared" si="5"/>
        <v>8.2498612095728729E-2</v>
      </c>
    </row>
    <row r="67" spans="11:19" ht="14.4" x14ac:dyDescent="0.3">
      <c r="K67" s="45">
        <v>36937</v>
      </c>
      <c r="L67" s="18">
        <v>98.922612830079103</v>
      </c>
      <c r="M67" s="153">
        <f t="shared" si="0"/>
        <v>-8.0089814746527876E-3</v>
      </c>
      <c r="N67" s="153">
        <f t="shared" si="2"/>
        <v>-1.4705426342044303E-2</v>
      </c>
      <c r="O67" s="153">
        <f t="shared" si="4"/>
        <v>0.11720062870743364</v>
      </c>
      <c r="P67" s="18">
        <v>101.078770888804</v>
      </c>
      <c r="Q67" s="156">
        <f t="shared" si="1"/>
        <v>5.0964052987316766E-3</v>
      </c>
      <c r="R67" s="156">
        <f t="shared" si="3"/>
        <v>2.4562735014641124E-2</v>
      </c>
      <c r="S67" s="156">
        <f t="shared" si="5"/>
        <v>8.5350718041965923E-2</v>
      </c>
    </row>
    <row r="68" spans="11:19" ht="14.4" x14ac:dyDescent="0.3">
      <c r="K68" s="45">
        <v>36965</v>
      </c>
      <c r="L68" s="18">
        <v>98.805487414726699</v>
      </c>
      <c r="M68" s="153">
        <f t="shared" si="0"/>
        <v>-1.1840105310764182E-3</v>
      </c>
      <c r="N68" s="153">
        <f t="shared" si="2"/>
        <v>-1.1945125852732996E-2</v>
      </c>
      <c r="O68" s="153">
        <f t="shared" si="4"/>
        <v>0.14745986575070003</v>
      </c>
      <c r="P68" s="18">
        <v>100.70000980196301</v>
      </c>
      <c r="Q68" s="156">
        <f t="shared" si="1"/>
        <v>-3.7471873026401203E-3</v>
      </c>
      <c r="R68" s="156">
        <f t="shared" si="3"/>
        <v>7.0000980196300855E-3</v>
      </c>
      <c r="S68" s="156">
        <f t="shared" si="5"/>
        <v>6.5986650547892767E-2</v>
      </c>
    </row>
    <row r="69" spans="11:19" ht="14.4" x14ac:dyDescent="0.3">
      <c r="K69" s="45">
        <v>36996</v>
      </c>
      <c r="L69" s="18">
        <v>98.872666297804003</v>
      </c>
      <c r="M69" s="153">
        <f t="shared" si="0"/>
        <v>6.7991044662663036E-4</v>
      </c>
      <c r="N69" s="153">
        <f t="shared" si="2"/>
        <v>-8.5098428045945473E-3</v>
      </c>
      <c r="O69" s="153">
        <f t="shared" si="4"/>
        <v>0.17442361327792399</v>
      </c>
      <c r="P69" s="18">
        <v>100.33787051101601</v>
      </c>
      <c r="Q69" s="156">
        <f t="shared" si="1"/>
        <v>-3.5962190238033598E-3</v>
      </c>
      <c r="R69" s="156">
        <f t="shared" si="3"/>
        <v>-2.270881618700149E-3</v>
      </c>
      <c r="S69" s="156">
        <f t="shared" si="5"/>
        <v>6.2461412836003705E-2</v>
      </c>
    </row>
    <row r="70" spans="11:19" ht="14.4" x14ac:dyDescent="0.3">
      <c r="K70" s="45">
        <v>37026</v>
      </c>
      <c r="L70" s="18">
        <v>99.374995997537596</v>
      </c>
      <c r="M70" s="153">
        <f t="shared" si="0"/>
        <v>5.0805719977307096E-3</v>
      </c>
      <c r="N70" s="153">
        <f t="shared" si="2"/>
        <v>4.5731016854109185E-3</v>
      </c>
      <c r="O70" s="153">
        <f t="shared" si="4"/>
        <v>0.13256676041233173</v>
      </c>
      <c r="P70" s="18">
        <v>100.855217665228</v>
      </c>
      <c r="Q70" s="156">
        <f t="shared" si="1"/>
        <v>5.1560507670449507E-3</v>
      </c>
      <c r="R70" s="156">
        <f t="shared" si="3"/>
        <v>-2.2116733475314732E-3</v>
      </c>
      <c r="S70" s="156">
        <f t="shared" si="5"/>
        <v>6.9652020659616065E-2</v>
      </c>
    </row>
    <row r="71" spans="11:19" ht="14.4" x14ac:dyDescent="0.3">
      <c r="K71" s="45">
        <v>37057</v>
      </c>
      <c r="L71" s="18">
        <v>99.805620264781396</v>
      </c>
      <c r="M71" s="153">
        <f t="shared" si="0"/>
        <v>4.333326134216664E-3</v>
      </c>
      <c r="N71" s="153">
        <f t="shared" si="2"/>
        <v>1.012223993042749E-2</v>
      </c>
      <c r="O71" s="153">
        <f t="shared" si="4"/>
        <v>8.4451879428427912E-2</v>
      </c>
      <c r="P71" s="18">
        <v>102.149082406837</v>
      </c>
      <c r="Q71" s="156">
        <f t="shared" si="1"/>
        <v>1.2828932122319836E-2</v>
      </c>
      <c r="R71" s="156">
        <f t="shared" si="3"/>
        <v>1.4389994675509277E-2</v>
      </c>
      <c r="S71" s="156">
        <f t="shared" si="5"/>
        <v>9.4953319573065853E-2</v>
      </c>
    </row>
    <row r="72" spans="11:19" ht="14.4" x14ac:dyDescent="0.3">
      <c r="K72" s="45">
        <v>37087</v>
      </c>
      <c r="L72" s="18">
        <v>100.517947252317</v>
      </c>
      <c r="M72" s="153">
        <f t="shared" ref="M72:M135" si="6">L72/L71-1</f>
        <v>7.1371430350897214E-3</v>
      </c>
      <c r="N72" s="153">
        <f t="shared" si="2"/>
        <v>1.6640402409675348E-2</v>
      </c>
      <c r="O72" s="153">
        <f t="shared" si="4"/>
        <v>5.5970310988642025E-2</v>
      </c>
      <c r="P72" s="18">
        <v>103.401229152027</v>
      </c>
      <c r="Q72" s="156">
        <f t="shared" ref="Q72:Q135" si="7">P72/P71-1</f>
        <v>1.2258032237656202E-2</v>
      </c>
      <c r="R72" s="156">
        <f t="shared" si="3"/>
        <v>3.0530433079847707E-2</v>
      </c>
      <c r="S72" s="156">
        <f t="shared" si="5"/>
        <v>9.9889366028510729E-2</v>
      </c>
    </row>
    <row r="73" spans="11:19" ht="14.4" x14ac:dyDescent="0.3">
      <c r="K73" s="45">
        <v>37118</v>
      </c>
      <c r="L73" s="18">
        <v>100.760128413697</v>
      </c>
      <c r="M73" s="153">
        <f t="shared" si="6"/>
        <v>2.4093325420990741E-3</v>
      </c>
      <c r="N73" s="153">
        <f t="shared" si="2"/>
        <v>1.3938439969283012E-2</v>
      </c>
      <c r="O73" s="153">
        <f t="shared" si="4"/>
        <v>4.141328069939787E-2</v>
      </c>
      <c r="P73" s="18">
        <v>103.814082733802</v>
      </c>
      <c r="Q73" s="156">
        <f t="shared" si="7"/>
        <v>3.9927337920517836E-3</v>
      </c>
      <c r="R73" s="156">
        <f t="shared" si="3"/>
        <v>2.9337749073086616E-2</v>
      </c>
      <c r="S73" s="156">
        <f t="shared" si="5"/>
        <v>9.3887792599453457E-2</v>
      </c>
    </row>
    <row r="74" spans="11:19" ht="14.4" x14ac:dyDescent="0.3">
      <c r="K74" s="45">
        <v>37149</v>
      </c>
      <c r="L74" s="18">
        <v>100.52413154899099</v>
      </c>
      <c r="M74" s="153">
        <f t="shared" si="6"/>
        <v>-2.3421651840007662E-3</v>
      </c>
      <c r="N74" s="153">
        <f t="shared" ref="N74:N137" si="8">L74/L71-1</f>
        <v>7.1991064461440768E-3</v>
      </c>
      <c r="O74" s="153">
        <f t="shared" si="4"/>
        <v>2.3489403383351481E-2</v>
      </c>
      <c r="P74" s="18">
        <v>104.088518405816</v>
      </c>
      <c r="Q74" s="156">
        <f t="shared" si="7"/>
        <v>2.6435302878677902E-3</v>
      </c>
      <c r="R74" s="156">
        <f t="shared" ref="R74:R137" si="9">P74/P71-1</f>
        <v>1.8986328151775922E-2</v>
      </c>
      <c r="S74" s="156">
        <f t="shared" si="5"/>
        <v>8.1805062618478752E-2</v>
      </c>
    </row>
    <row r="75" spans="11:19" ht="14.4" x14ac:dyDescent="0.3">
      <c r="K75" s="45">
        <v>37179</v>
      </c>
      <c r="L75" s="18">
        <v>98.676932249828397</v>
      </c>
      <c r="M75" s="153">
        <f t="shared" si="6"/>
        <v>-1.8375680254072657E-2</v>
      </c>
      <c r="N75" s="153">
        <f t="shared" si="8"/>
        <v>-1.8315286501696559E-2</v>
      </c>
      <c r="O75" s="153">
        <f t="shared" si="4"/>
        <v>-9.5719389743335048E-3</v>
      </c>
      <c r="P75" s="18">
        <v>104.20481097397099</v>
      </c>
      <c r="Q75" s="156">
        <f t="shared" si="7"/>
        <v>1.1172468389029078E-3</v>
      </c>
      <c r="R75" s="156">
        <f t="shared" si="9"/>
        <v>7.7714919690414774E-3</v>
      </c>
      <c r="S75" s="156">
        <f t="shared" si="5"/>
        <v>6.9443227449581979E-2</v>
      </c>
    </row>
    <row r="76" spans="11:19" ht="14.4" x14ac:dyDescent="0.3">
      <c r="K76" s="45">
        <v>37210</v>
      </c>
      <c r="L76" s="18">
        <v>96.971071888129799</v>
      </c>
      <c r="M76" s="153">
        <f t="shared" si="6"/>
        <v>-1.7287326660903157E-2</v>
      </c>
      <c r="N76" s="153">
        <f t="shared" si="8"/>
        <v>-3.7604721085807369E-2</v>
      </c>
      <c r="O76" s="153">
        <f t="shared" si="4"/>
        <v>-3.4143274224983755E-2</v>
      </c>
      <c r="P76" s="18">
        <v>104.223511774389</v>
      </c>
      <c r="Q76" s="156">
        <f t="shared" si="7"/>
        <v>1.7946196766938094E-4</v>
      </c>
      <c r="R76" s="156">
        <f t="shared" si="9"/>
        <v>3.9438680167973583E-3</v>
      </c>
      <c r="S76" s="156">
        <f t="shared" si="5"/>
        <v>5.6438709507760088E-2</v>
      </c>
    </row>
    <row r="77" spans="11:19" ht="14.4" x14ac:dyDescent="0.3">
      <c r="K77" s="45">
        <v>37240</v>
      </c>
      <c r="L77" s="18">
        <v>95.421452900457695</v>
      </c>
      <c r="M77" s="153">
        <f t="shared" si="6"/>
        <v>-1.5980219229295711E-2</v>
      </c>
      <c r="N77" s="153">
        <f t="shared" si="8"/>
        <v>-5.0760733466734598E-2</v>
      </c>
      <c r="O77" s="153">
        <f t="shared" si="4"/>
        <v>-4.5785470995423072E-2</v>
      </c>
      <c r="P77" s="18">
        <v>104.43636352646899</v>
      </c>
      <c r="Q77" s="156">
        <f t="shared" si="7"/>
        <v>2.0422623307949639E-3</v>
      </c>
      <c r="R77" s="156">
        <f t="shared" si="9"/>
        <v>3.3418202697133026E-3</v>
      </c>
      <c r="S77" s="156">
        <f t="shared" si="5"/>
        <v>4.4363635264689893E-2</v>
      </c>
    </row>
    <row r="78" spans="11:19" ht="14.4" x14ac:dyDescent="0.3">
      <c r="K78" s="45">
        <v>37271</v>
      </c>
      <c r="L78" s="18">
        <v>96.125136253393194</v>
      </c>
      <c r="M78" s="153">
        <f t="shared" si="6"/>
        <v>7.3744774528803347E-3</v>
      </c>
      <c r="N78" s="153">
        <f t="shared" si="8"/>
        <v>-2.5860106696209528E-2</v>
      </c>
      <c r="O78" s="153">
        <f t="shared" si="4"/>
        <v>-3.6061936802210148E-2</v>
      </c>
      <c r="P78" s="18">
        <v>105.62791615655701</v>
      </c>
      <c r="Q78" s="156">
        <f t="shared" si="7"/>
        <v>1.1409365376706226E-2</v>
      </c>
      <c r="R78" s="156">
        <f t="shared" si="9"/>
        <v>1.3656808829503042E-2</v>
      </c>
      <c r="S78" s="156">
        <f t="shared" si="5"/>
        <v>5.0331715498835639E-2</v>
      </c>
    </row>
    <row r="79" spans="11:19" ht="14.4" x14ac:dyDescent="0.3">
      <c r="K79" s="45">
        <v>37302</v>
      </c>
      <c r="L79" s="18">
        <v>97.224523944058404</v>
      </c>
      <c r="M79" s="153">
        <f t="shared" si="6"/>
        <v>1.143704689028624E-2</v>
      </c>
      <c r="N79" s="153">
        <f t="shared" si="8"/>
        <v>2.6136872676936207E-3</v>
      </c>
      <c r="O79" s="153">
        <f t="shared" si="4"/>
        <v>-1.7165831324507441E-2</v>
      </c>
      <c r="P79" s="18">
        <v>107.584451057142</v>
      </c>
      <c r="Q79" s="156">
        <f t="shared" si="7"/>
        <v>1.8522895951910145E-2</v>
      </c>
      <c r="R79" s="156">
        <f t="shared" si="9"/>
        <v>3.2247419277412037E-2</v>
      </c>
      <c r="S79" s="156">
        <f t="shared" si="5"/>
        <v>6.4362478007324198E-2</v>
      </c>
    </row>
    <row r="80" spans="11:19" ht="14.4" x14ac:dyDescent="0.3">
      <c r="K80" s="45">
        <v>37330</v>
      </c>
      <c r="L80" s="18">
        <v>98.204658754057903</v>
      </c>
      <c r="M80" s="153">
        <f t="shared" si="6"/>
        <v>1.0081147947440305E-2</v>
      </c>
      <c r="N80" s="153">
        <f t="shared" si="8"/>
        <v>2.9167506561691203E-2</v>
      </c>
      <c r="O80" s="153">
        <f t="shared" si="4"/>
        <v>-6.0809240092797312E-3</v>
      </c>
      <c r="P80" s="18">
        <v>108.801820903077</v>
      </c>
      <c r="Q80" s="156">
        <f t="shared" si="7"/>
        <v>1.1315481316983345E-2</v>
      </c>
      <c r="R80" s="156">
        <f t="shared" si="9"/>
        <v>4.1800166428636709E-2</v>
      </c>
      <c r="S80" s="156">
        <f t="shared" si="5"/>
        <v>8.0454918694119693E-2</v>
      </c>
    </row>
    <row r="81" spans="11:19" ht="14.4" x14ac:dyDescent="0.3">
      <c r="K81" s="45">
        <v>37361</v>
      </c>
      <c r="L81" s="18">
        <v>97.326952616903199</v>
      </c>
      <c r="M81" s="153">
        <f t="shared" si="6"/>
        <v>-8.937520360951634E-3</v>
      </c>
      <c r="N81" s="153">
        <f t="shared" si="8"/>
        <v>1.2502623250820966E-2</v>
      </c>
      <c r="O81" s="153">
        <f t="shared" si="4"/>
        <v>-1.5633377138279281E-2</v>
      </c>
      <c r="P81" s="18">
        <v>110.41908059735999</v>
      </c>
      <c r="Q81" s="156">
        <f t="shared" si="7"/>
        <v>1.4864270476903974E-2</v>
      </c>
      <c r="R81" s="156">
        <f t="shared" si="9"/>
        <v>4.5358884423145618E-2</v>
      </c>
      <c r="S81" s="156">
        <f t="shared" si="5"/>
        <v>0.10047263346332613</v>
      </c>
    </row>
    <row r="82" spans="11:19" ht="14.4" x14ac:dyDescent="0.3">
      <c r="K82" s="45">
        <v>37391</v>
      </c>
      <c r="L82" s="18">
        <v>96.819988891020898</v>
      </c>
      <c r="M82" s="153">
        <f t="shared" si="6"/>
        <v>-5.2088728995534073E-3</v>
      </c>
      <c r="N82" s="153">
        <f t="shared" si="8"/>
        <v>-4.1608334669787084E-3</v>
      </c>
      <c r="O82" s="153">
        <f t="shared" si="4"/>
        <v>-2.5710764371552841E-2</v>
      </c>
      <c r="P82" s="18">
        <v>110.54593874901801</v>
      </c>
      <c r="Q82" s="156">
        <f t="shared" si="7"/>
        <v>1.1488788982096931E-3</v>
      </c>
      <c r="R82" s="156">
        <f t="shared" si="9"/>
        <v>2.752709766863104E-2</v>
      </c>
      <c r="S82" s="156">
        <f t="shared" si="5"/>
        <v>9.6085470916901228E-2</v>
      </c>
    </row>
    <row r="83" spans="11:19" ht="14.4" x14ac:dyDescent="0.3">
      <c r="K83" s="45">
        <v>37422</v>
      </c>
      <c r="L83" s="18">
        <v>96.882674604660906</v>
      </c>
      <c r="M83" s="153">
        <f t="shared" si="6"/>
        <v>6.4744599083321752E-4</v>
      </c>
      <c r="N83" s="153">
        <f t="shared" si="8"/>
        <v>-1.346152174621118E-2</v>
      </c>
      <c r="O83" s="153">
        <f t="shared" ref="O83:O146" si="10">L83/L71-1</f>
        <v>-2.9286383395704552E-2</v>
      </c>
      <c r="P83" s="18">
        <v>111.408035767523</v>
      </c>
      <c r="Q83" s="156">
        <f t="shared" si="7"/>
        <v>7.7985408442935444E-3</v>
      </c>
      <c r="R83" s="156">
        <f t="shared" si="9"/>
        <v>2.3953779843148615E-2</v>
      </c>
      <c r="S83" s="156">
        <f t="shared" ref="S83:S146" si="11">P83/P71-1</f>
        <v>9.0641571539621602E-2</v>
      </c>
    </row>
    <row r="84" spans="11:19" ht="14.4" x14ac:dyDescent="0.3">
      <c r="K84" s="45">
        <v>37452</v>
      </c>
      <c r="L84" s="18">
        <v>97.789237633253904</v>
      </c>
      <c r="M84" s="153">
        <f t="shared" si="6"/>
        <v>9.3573286688493074E-3</v>
      </c>
      <c r="N84" s="153">
        <f t="shared" si="8"/>
        <v>4.7498149682170254E-3</v>
      </c>
      <c r="O84" s="153">
        <f t="shared" si="10"/>
        <v>-2.7146491682859097E-2</v>
      </c>
      <c r="P84" s="18">
        <v>110.169563488286</v>
      </c>
      <c r="Q84" s="156">
        <f t="shared" si="7"/>
        <v>-1.111654353031899E-2</v>
      </c>
      <c r="R84" s="156">
        <f t="shared" si="9"/>
        <v>-2.259728189404564E-3</v>
      </c>
      <c r="S84" s="156">
        <f t="shared" si="11"/>
        <v>6.5457000770346552E-2</v>
      </c>
    </row>
    <row r="85" spans="11:19" ht="14.4" x14ac:dyDescent="0.3">
      <c r="K85" s="45">
        <v>37483</v>
      </c>
      <c r="L85" s="18">
        <v>98.251705660298398</v>
      </c>
      <c r="M85" s="153">
        <f t="shared" si="6"/>
        <v>4.7292323596890284E-3</v>
      </c>
      <c r="N85" s="153">
        <f t="shared" si="8"/>
        <v>1.4787408939790581E-2</v>
      </c>
      <c r="O85" s="153">
        <f t="shared" si="10"/>
        <v>-2.4894993613938432E-2</v>
      </c>
      <c r="P85" s="18">
        <v>109.794280580951</v>
      </c>
      <c r="Q85" s="156">
        <f t="shared" si="7"/>
        <v>-3.4064118568910562E-3</v>
      </c>
      <c r="R85" s="156">
        <f t="shared" si="9"/>
        <v>-6.7995095665482896E-3</v>
      </c>
      <c r="S85" s="156">
        <f t="shared" si="11"/>
        <v>5.7604880664247737E-2</v>
      </c>
    </row>
    <row r="86" spans="11:19" ht="14.4" x14ac:dyDescent="0.3">
      <c r="K86" s="45">
        <v>37514</v>
      </c>
      <c r="L86" s="18">
        <v>98.580233396833094</v>
      </c>
      <c r="M86" s="153">
        <f t="shared" si="6"/>
        <v>3.3437357074550533E-3</v>
      </c>
      <c r="N86" s="153">
        <f t="shared" si="8"/>
        <v>1.7521799424915052E-2</v>
      </c>
      <c r="O86" s="153">
        <f t="shared" si="10"/>
        <v>-1.9337626918075168E-2</v>
      </c>
      <c r="P86" s="18">
        <v>109.073240682259</v>
      </c>
      <c r="Q86" s="156">
        <f t="shared" si="7"/>
        <v>-6.5671899745304296E-3</v>
      </c>
      <c r="R86" s="156">
        <f t="shared" si="9"/>
        <v>-2.0957151512266736E-2</v>
      </c>
      <c r="S86" s="156">
        <f t="shared" si="11"/>
        <v>4.7889261493844648E-2</v>
      </c>
    </row>
    <row r="87" spans="11:19" ht="14.4" x14ac:dyDescent="0.3">
      <c r="K87" s="45">
        <v>37544</v>
      </c>
      <c r="L87" s="18">
        <v>98.978968855462</v>
      </c>
      <c r="M87" s="153">
        <f t="shared" si="6"/>
        <v>4.0447810366182058E-3</v>
      </c>
      <c r="N87" s="153">
        <f t="shared" si="8"/>
        <v>1.2166279756367748E-2</v>
      </c>
      <c r="O87" s="153">
        <f t="shared" si="10"/>
        <v>3.0608633522262174E-3</v>
      </c>
      <c r="P87" s="18">
        <v>110.373161845151</v>
      </c>
      <c r="Q87" s="156">
        <f t="shared" si="7"/>
        <v>1.1917874217002522E-2</v>
      </c>
      <c r="R87" s="156">
        <f t="shared" si="9"/>
        <v>1.8480454167058014E-3</v>
      </c>
      <c r="S87" s="156">
        <f t="shared" si="11"/>
        <v>5.9194492207473859E-2</v>
      </c>
    </row>
    <row r="88" spans="11:19" ht="14.4" x14ac:dyDescent="0.3">
      <c r="K88" s="45">
        <v>37575</v>
      </c>
      <c r="L88" s="18">
        <v>100.456605606487</v>
      </c>
      <c r="M88" s="153">
        <f t="shared" si="6"/>
        <v>1.4928795158320796E-2</v>
      </c>
      <c r="N88" s="153">
        <f t="shared" si="8"/>
        <v>2.2441340141330146E-2</v>
      </c>
      <c r="O88" s="153">
        <f t="shared" si="10"/>
        <v>3.5944056825300219E-2</v>
      </c>
      <c r="P88" s="18">
        <v>112.457927147294</v>
      </c>
      <c r="Q88" s="156">
        <f t="shared" si="7"/>
        <v>1.8888335418603353E-2</v>
      </c>
      <c r="R88" s="156">
        <f t="shared" si="9"/>
        <v>2.4260339903398709E-2</v>
      </c>
      <c r="S88" s="156">
        <f t="shared" si="11"/>
        <v>7.9007272281612639E-2</v>
      </c>
    </row>
    <row r="89" spans="11:19" ht="14.4" x14ac:dyDescent="0.3">
      <c r="K89" s="45">
        <v>37605</v>
      </c>
      <c r="L89" s="18">
        <v>102.404020469811</v>
      </c>
      <c r="M89" s="153">
        <f t="shared" si="6"/>
        <v>1.9385632747263015E-2</v>
      </c>
      <c r="N89" s="153">
        <f t="shared" si="8"/>
        <v>3.8788578006153873E-2</v>
      </c>
      <c r="O89" s="153">
        <f t="shared" si="10"/>
        <v>7.3176076837117687E-2</v>
      </c>
      <c r="P89" s="18">
        <v>115.24201638567</v>
      </c>
      <c r="Q89" s="156">
        <f t="shared" si="7"/>
        <v>2.4756718436838021E-2</v>
      </c>
      <c r="R89" s="156">
        <f t="shared" si="9"/>
        <v>5.6556270491506133E-2</v>
      </c>
      <c r="S89" s="156">
        <f t="shared" si="11"/>
        <v>0.10346638368409256</v>
      </c>
    </row>
    <row r="90" spans="11:19" ht="14.4" x14ac:dyDescent="0.3">
      <c r="K90" s="45">
        <v>37636</v>
      </c>
      <c r="L90" s="18">
        <v>105.244155976524</v>
      </c>
      <c r="M90" s="153">
        <f t="shared" si="6"/>
        <v>2.7734609380402953E-2</v>
      </c>
      <c r="N90" s="153">
        <f t="shared" si="8"/>
        <v>6.3298165191142619E-2</v>
      </c>
      <c r="O90" s="153">
        <f t="shared" si="10"/>
        <v>9.4866130531064963E-2</v>
      </c>
      <c r="P90" s="18">
        <v>116.999941642099</v>
      </c>
      <c r="Q90" s="156">
        <f t="shared" si="7"/>
        <v>1.5254204252604486E-2</v>
      </c>
      <c r="R90" s="156">
        <f t="shared" si="9"/>
        <v>6.0039774943161373E-2</v>
      </c>
      <c r="S90" s="156">
        <f t="shared" si="11"/>
        <v>0.10766117423623967</v>
      </c>
    </row>
    <row r="91" spans="11:19" ht="14.4" x14ac:dyDescent="0.3">
      <c r="K91" s="45">
        <v>37667</v>
      </c>
      <c r="L91" s="18">
        <v>106.321786050672</v>
      </c>
      <c r="M91" s="153">
        <f t="shared" si="6"/>
        <v>1.0239334090801133E-2</v>
      </c>
      <c r="N91" s="153">
        <f t="shared" si="8"/>
        <v>5.8385214280087583E-2</v>
      </c>
      <c r="O91" s="153">
        <f t="shared" si="10"/>
        <v>9.3569623563783511E-2</v>
      </c>
      <c r="P91" s="18">
        <v>117.89105233982499</v>
      </c>
      <c r="Q91" s="156">
        <f t="shared" si="7"/>
        <v>7.6163345487119116E-3</v>
      </c>
      <c r="R91" s="156">
        <f t="shared" si="9"/>
        <v>4.8312514113965976E-2</v>
      </c>
      <c r="S91" s="156">
        <f t="shared" si="11"/>
        <v>9.5800101050000031E-2</v>
      </c>
    </row>
    <row r="92" spans="11:19" ht="14.4" x14ac:dyDescent="0.3">
      <c r="K92" s="45">
        <v>37695</v>
      </c>
      <c r="L92" s="18">
        <v>106.55085306335</v>
      </c>
      <c r="M92" s="153">
        <f t="shared" si="6"/>
        <v>2.1544691938191196E-3</v>
      </c>
      <c r="N92" s="153">
        <f t="shared" si="8"/>
        <v>4.0494822122355112E-2</v>
      </c>
      <c r="O92" s="153">
        <f t="shared" si="10"/>
        <v>8.4987763464401178E-2</v>
      </c>
      <c r="P92" s="18">
        <v>118.125669585317</v>
      </c>
      <c r="Q92" s="156">
        <f t="shared" si="7"/>
        <v>1.9901191891620318E-3</v>
      </c>
      <c r="R92" s="156">
        <f t="shared" si="9"/>
        <v>2.5022585425757748E-2</v>
      </c>
      <c r="S92" s="156">
        <f t="shared" si="11"/>
        <v>8.5695704399523676E-2</v>
      </c>
    </row>
    <row r="93" spans="11:19" ht="14.4" x14ac:dyDescent="0.3">
      <c r="K93" s="45">
        <v>37726</v>
      </c>
      <c r="L93" s="18">
        <v>104.961850451264</v>
      </c>
      <c r="M93" s="153">
        <f t="shared" si="6"/>
        <v>-1.491309141505659E-2</v>
      </c>
      <c r="N93" s="153">
        <f t="shared" si="8"/>
        <v>-2.6823867096522624E-3</v>
      </c>
      <c r="O93" s="153">
        <f t="shared" si="10"/>
        <v>7.8445873718179238E-2</v>
      </c>
      <c r="P93" s="18">
        <v>118.92800385955699</v>
      </c>
      <c r="Q93" s="156">
        <f t="shared" si="7"/>
        <v>6.7922093229744185E-3</v>
      </c>
      <c r="R93" s="156">
        <f t="shared" si="9"/>
        <v>1.6479172471349557E-2</v>
      </c>
      <c r="S93" s="156">
        <f t="shared" si="11"/>
        <v>7.7060261833048038E-2</v>
      </c>
    </row>
    <row r="94" spans="11:19" ht="14.4" x14ac:dyDescent="0.3">
      <c r="K94" s="45">
        <v>37756</v>
      </c>
      <c r="L94" s="18">
        <v>105.46317435206301</v>
      </c>
      <c r="M94" s="153">
        <f t="shared" si="6"/>
        <v>4.7762486907734214E-3</v>
      </c>
      <c r="N94" s="153">
        <f t="shared" si="8"/>
        <v>-8.0755951390789615E-3</v>
      </c>
      <c r="O94" s="153">
        <f t="shared" si="10"/>
        <v>8.9270671893701081E-2</v>
      </c>
      <c r="P94" s="18">
        <v>119.80843463571</v>
      </c>
      <c r="Q94" s="156">
        <f t="shared" si="7"/>
        <v>7.403056871220226E-3</v>
      </c>
      <c r="R94" s="156">
        <f t="shared" si="9"/>
        <v>1.6264018836290361E-2</v>
      </c>
      <c r="S94" s="156">
        <f t="shared" si="11"/>
        <v>8.3788658285506523E-2</v>
      </c>
    </row>
    <row r="95" spans="11:19" ht="14.4" x14ac:dyDescent="0.3">
      <c r="K95" s="45">
        <v>37787</v>
      </c>
      <c r="L95" s="18">
        <v>105.518611905298</v>
      </c>
      <c r="M95" s="153">
        <f t="shared" si="6"/>
        <v>5.2565792349401619E-4</v>
      </c>
      <c r="N95" s="153">
        <f t="shared" si="8"/>
        <v>-9.6877793877284679E-3</v>
      </c>
      <c r="O95" s="153">
        <f t="shared" si="10"/>
        <v>8.9138097558483675E-2</v>
      </c>
      <c r="P95" s="18">
        <v>121.063730369011</v>
      </c>
      <c r="Q95" s="156">
        <f t="shared" si="7"/>
        <v>1.0477523866477823E-2</v>
      </c>
      <c r="R95" s="156">
        <f t="shared" si="9"/>
        <v>2.4872331255417546E-2</v>
      </c>
      <c r="S95" s="156">
        <f t="shared" si="11"/>
        <v>8.6669642229728394E-2</v>
      </c>
    </row>
    <row r="96" spans="11:19" ht="14.4" x14ac:dyDescent="0.3">
      <c r="K96" s="45">
        <v>37817</v>
      </c>
      <c r="L96" s="18">
        <v>106.059027907328</v>
      </c>
      <c r="M96" s="153">
        <f t="shared" si="6"/>
        <v>5.1215230400776246E-3</v>
      </c>
      <c r="N96" s="153">
        <f t="shared" si="8"/>
        <v>1.0453107022664776E-2</v>
      </c>
      <c r="O96" s="153">
        <f t="shared" si="10"/>
        <v>8.4567488961197368E-2</v>
      </c>
      <c r="P96" s="18">
        <v>121.76380490722001</v>
      </c>
      <c r="Q96" s="156">
        <f t="shared" si="7"/>
        <v>5.7826942559520145E-3</v>
      </c>
      <c r="R96" s="156">
        <f t="shared" si="9"/>
        <v>2.3844687168985246E-2</v>
      </c>
      <c r="S96" s="156">
        <f t="shared" si="11"/>
        <v>0.10523996875204822</v>
      </c>
    </row>
    <row r="97" spans="11:19" ht="14.4" x14ac:dyDescent="0.3">
      <c r="K97" s="45">
        <v>37848</v>
      </c>
      <c r="L97" s="18">
        <v>103.79293048389199</v>
      </c>
      <c r="M97" s="153">
        <f t="shared" si="6"/>
        <v>-2.1366379346943187E-2</v>
      </c>
      <c r="N97" s="153">
        <f t="shared" si="8"/>
        <v>-1.5837223546821266E-2</v>
      </c>
      <c r="O97" s="153">
        <f t="shared" si="10"/>
        <v>5.6398255748884019E-2</v>
      </c>
      <c r="P97" s="18">
        <v>122.09877796080301</v>
      </c>
      <c r="Q97" s="156">
        <f t="shared" si="7"/>
        <v>2.7510067859510823E-3</v>
      </c>
      <c r="R97" s="156">
        <f t="shared" si="9"/>
        <v>1.9116711874727521E-2</v>
      </c>
      <c r="S97" s="156">
        <f t="shared" si="11"/>
        <v>0.112068655259141</v>
      </c>
    </row>
    <row r="98" spans="11:19" ht="14.4" x14ac:dyDescent="0.3">
      <c r="K98" s="45">
        <v>37879</v>
      </c>
      <c r="L98" s="18">
        <v>102.58685181837301</v>
      </c>
      <c r="M98" s="153">
        <f t="shared" si="6"/>
        <v>-1.1620046374027027E-2</v>
      </c>
      <c r="N98" s="153">
        <f t="shared" si="8"/>
        <v>-2.7784293538245408E-2</v>
      </c>
      <c r="O98" s="153">
        <f t="shared" si="10"/>
        <v>4.0643223123760785E-2</v>
      </c>
      <c r="P98" s="18">
        <v>121.346501184281</v>
      </c>
      <c r="Q98" s="156">
        <f t="shared" si="7"/>
        <v>-6.1612146254527156E-3</v>
      </c>
      <c r="R98" s="156">
        <f t="shared" si="9"/>
        <v>2.3357186698946819E-3</v>
      </c>
      <c r="S98" s="156">
        <f t="shared" si="11"/>
        <v>0.11252311222488753</v>
      </c>
    </row>
    <row r="99" spans="11:19" ht="14.4" x14ac:dyDescent="0.3">
      <c r="K99" s="45">
        <v>37909</v>
      </c>
      <c r="L99" s="18">
        <v>102.261933603416</v>
      </c>
      <c r="M99" s="153">
        <f t="shared" si="6"/>
        <v>-3.1672500832004014E-3</v>
      </c>
      <c r="N99" s="153">
        <f t="shared" si="8"/>
        <v>-3.5801707585230935E-2</v>
      </c>
      <c r="O99" s="153">
        <f t="shared" si="10"/>
        <v>3.3168306216122323E-2</v>
      </c>
      <c r="P99" s="18">
        <v>120.636138912555</v>
      </c>
      <c r="Q99" s="156">
        <f t="shared" si="7"/>
        <v>-5.8539987951298222E-3</v>
      </c>
      <c r="R99" s="156">
        <f t="shared" si="9"/>
        <v>-9.2610936026863433E-3</v>
      </c>
      <c r="S99" s="156">
        <f t="shared" si="11"/>
        <v>9.2984353223499516E-2</v>
      </c>
    </row>
    <row r="100" spans="11:19" ht="14.4" x14ac:dyDescent="0.3">
      <c r="K100" s="45">
        <v>37940</v>
      </c>
      <c r="L100" s="18">
        <v>103.15353975213</v>
      </c>
      <c r="M100" s="153">
        <f t="shared" si="6"/>
        <v>8.7188469579673189E-3</v>
      </c>
      <c r="N100" s="153">
        <f t="shared" si="8"/>
        <v>-6.1602531962542395E-3</v>
      </c>
      <c r="O100" s="153">
        <f t="shared" si="10"/>
        <v>2.6846757655813569E-2</v>
      </c>
      <c r="P100" s="18">
        <v>120.925253030615</v>
      </c>
      <c r="Q100" s="156">
        <f t="shared" si="7"/>
        <v>2.3965796706206799E-3</v>
      </c>
      <c r="R100" s="156">
        <f t="shared" si="9"/>
        <v>-9.6112749839702971E-3</v>
      </c>
      <c r="S100" s="156">
        <f t="shared" si="11"/>
        <v>7.529327721140322E-2</v>
      </c>
    </row>
    <row r="101" spans="11:19" ht="14.4" x14ac:dyDescent="0.3">
      <c r="K101" s="45">
        <v>37970</v>
      </c>
      <c r="L101" s="18">
        <v>104.238158181</v>
      </c>
      <c r="M101" s="153">
        <f t="shared" si="6"/>
        <v>1.0514602130729189E-2</v>
      </c>
      <c r="N101" s="153">
        <f t="shared" si="8"/>
        <v>1.6096666710765151E-2</v>
      </c>
      <c r="O101" s="153">
        <f t="shared" si="10"/>
        <v>1.7910797864911121E-2</v>
      </c>
      <c r="P101" s="18">
        <v>122.505689262922</v>
      </c>
      <c r="Q101" s="156">
        <f t="shared" si="7"/>
        <v>1.3069530083239744E-2</v>
      </c>
      <c r="R101" s="156">
        <f t="shared" si="9"/>
        <v>9.5527111810222998E-3</v>
      </c>
      <c r="S101" s="156">
        <f t="shared" si="11"/>
        <v>6.3029727395113699E-2</v>
      </c>
    </row>
    <row r="102" spans="11:19" ht="14.4" x14ac:dyDescent="0.3">
      <c r="K102" s="45">
        <v>38001</v>
      </c>
      <c r="L102" s="18">
        <v>104.870331827149</v>
      </c>
      <c r="M102" s="153">
        <f t="shared" si="6"/>
        <v>6.0647046837809526E-3</v>
      </c>
      <c r="N102" s="153">
        <f t="shared" si="8"/>
        <v>2.5507030151108667E-2</v>
      </c>
      <c r="O102" s="153">
        <f t="shared" si="10"/>
        <v>-3.5519706144859775E-3</v>
      </c>
      <c r="P102" s="18">
        <v>123.60642429680701</v>
      </c>
      <c r="Q102" s="156">
        <f t="shared" si="7"/>
        <v>8.985174815208774E-3</v>
      </c>
      <c r="R102" s="156">
        <f t="shared" si="9"/>
        <v>2.462185387419491E-2</v>
      </c>
      <c r="S102" s="156">
        <f t="shared" si="11"/>
        <v>5.646569187972017E-2</v>
      </c>
    </row>
    <row r="103" spans="11:19" ht="14.4" x14ac:dyDescent="0.3">
      <c r="K103" s="45">
        <v>38032</v>
      </c>
      <c r="L103" s="18">
        <v>108.45281830071499</v>
      </c>
      <c r="M103" s="153">
        <f t="shared" si="6"/>
        <v>3.4161105540037484E-2</v>
      </c>
      <c r="N103" s="153">
        <f t="shared" si="8"/>
        <v>5.1372726145110903E-2</v>
      </c>
      <c r="O103" s="153">
        <f t="shared" si="10"/>
        <v>2.0043232240543496E-2</v>
      </c>
      <c r="P103" s="18">
        <v>123.84648991260001</v>
      </c>
      <c r="Q103" s="156">
        <f t="shared" si="7"/>
        <v>1.9421774973162886E-3</v>
      </c>
      <c r="R103" s="156">
        <f t="shared" si="9"/>
        <v>2.4157376633691552E-2</v>
      </c>
      <c r="S103" s="156">
        <f t="shared" si="11"/>
        <v>5.0516451033181475E-2</v>
      </c>
    </row>
    <row r="104" spans="11:19" ht="14.4" x14ac:dyDescent="0.3">
      <c r="K104" s="45">
        <v>38061</v>
      </c>
      <c r="L104" s="18">
        <v>110.74929225619501</v>
      </c>
      <c r="M104" s="153">
        <f t="shared" si="6"/>
        <v>2.1174866559137362E-2</v>
      </c>
      <c r="N104" s="153">
        <f t="shared" si="8"/>
        <v>6.246401690913439E-2</v>
      </c>
      <c r="O104" s="153">
        <f t="shared" si="10"/>
        <v>3.9403149502226897E-2</v>
      </c>
      <c r="P104" s="18">
        <v>124.04734989657899</v>
      </c>
      <c r="Q104" s="156">
        <f t="shared" si="7"/>
        <v>1.6218464013049161E-3</v>
      </c>
      <c r="R104" s="156">
        <f t="shared" si="9"/>
        <v>1.2584400307713572E-2</v>
      </c>
      <c r="S104" s="156">
        <f t="shared" si="11"/>
        <v>5.013034281244888E-2</v>
      </c>
    </row>
    <row r="105" spans="11:19" ht="14.4" x14ac:dyDescent="0.3">
      <c r="K105" s="45">
        <v>38092</v>
      </c>
      <c r="L105" s="18">
        <v>113.65392608489699</v>
      </c>
      <c r="M105" s="153">
        <f t="shared" si="6"/>
        <v>2.622710962326269E-2</v>
      </c>
      <c r="N105" s="153">
        <f t="shared" si="8"/>
        <v>8.3756712739551764E-2</v>
      </c>
      <c r="O105" s="153">
        <f t="shared" si="10"/>
        <v>8.2811760618386909E-2</v>
      </c>
      <c r="P105" s="18">
        <v>125.229725182121</v>
      </c>
      <c r="Q105" s="156">
        <f t="shared" si="7"/>
        <v>9.5316448640603291E-3</v>
      </c>
      <c r="R105" s="156">
        <f t="shared" si="9"/>
        <v>1.3132819710212518E-2</v>
      </c>
      <c r="S105" s="156">
        <f t="shared" si="11"/>
        <v>5.2987699432051061E-2</v>
      </c>
    </row>
    <row r="106" spans="11:19" ht="14.4" x14ac:dyDescent="0.3">
      <c r="K106" s="45">
        <v>38122</v>
      </c>
      <c r="L106" s="18">
        <v>113.98306778350801</v>
      </c>
      <c r="M106" s="153">
        <f t="shared" si="6"/>
        <v>2.8959993723856048E-3</v>
      </c>
      <c r="N106" s="153">
        <f t="shared" si="8"/>
        <v>5.0992215503878224E-2</v>
      </c>
      <c r="O106" s="153">
        <f t="shared" si="10"/>
        <v>8.078548255150575E-2</v>
      </c>
      <c r="P106" s="18">
        <v>127.02579675457</v>
      </c>
      <c r="Q106" s="156">
        <f t="shared" si="7"/>
        <v>1.4342214437003564E-2</v>
      </c>
      <c r="R106" s="156">
        <f t="shared" si="9"/>
        <v>2.5671352044080331E-2</v>
      </c>
      <c r="S106" s="156">
        <f t="shared" si="11"/>
        <v>6.0240851496016434E-2</v>
      </c>
    </row>
    <row r="107" spans="11:19" ht="14.4" x14ac:dyDescent="0.3">
      <c r="K107" s="45">
        <v>38153</v>
      </c>
      <c r="L107" s="18">
        <v>116.592581874769</v>
      </c>
      <c r="M107" s="153">
        <f t="shared" si="6"/>
        <v>2.2893874871110942E-2</v>
      </c>
      <c r="N107" s="153">
        <f t="shared" si="8"/>
        <v>5.2761417247315423E-2</v>
      </c>
      <c r="O107" s="153">
        <f t="shared" si="10"/>
        <v>0.1049480254669175</v>
      </c>
      <c r="P107" s="18">
        <v>128.50922809369399</v>
      </c>
      <c r="Q107" s="156">
        <f t="shared" si="7"/>
        <v>1.1678189604196421E-2</v>
      </c>
      <c r="R107" s="156">
        <f t="shared" si="9"/>
        <v>3.5969153721018277E-2</v>
      </c>
      <c r="S107" s="156">
        <f t="shared" si="11"/>
        <v>6.1500646824516059E-2</v>
      </c>
    </row>
    <row r="108" spans="11:19" ht="14.4" x14ac:dyDescent="0.3">
      <c r="K108" s="45">
        <v>38183</v>
      </c>
      <c r="L108" s="18">
        <v>119.251240662074</v>
      </c>
      <c r="M108" s="153">
        <f t="shared" si="6"/>
        <v>2.2802984071153443E-2</v>
      </c>
      <c r="N108" s="153">
        <f t="shared" si="8"/>
        <v>4.924875690608288E-2</v>
      </c>
      <c r="O108" s="153">
        <f t="shared" si="10"/>
        <v>0.12438557108286008</v>
      </c>
      <c r="P108" s="18">
        <v>130.82178203696299</v>
      </c>
      <c r="Q108" s="156">
        <f t="shared" si="7"/>
        <v>1.7995236432226891E-2</v>
      </c>
      <c r="R108" s="156">
        <f t="shared" si="9"/>
        <v>4.4654388937686251E-2</v>
      </c>
      <c r="S108" s="156">
        <f t="shared" si="11"/>
        <v>7.438973459021625E-2</v>
      </c>
    </row>
    <row r="109" spans="11:19" ht="14.4" x14ac:dyDescent="0.3">
      <c r="K109" s="45">
        <v>38214</v>
      </c>
      <c r="L109" s="18">
        <v>121.957301134495</v>
      </c>
      <c r="M109" s="153">
        <f t="shared" si="6"/>
        <v>2.2692094919911643E-2</v>
      </c>
      <c r="N109" s="153">
        <f t="shared" si="8"/>
        <v>6.9959806364685129E-2</v>
      </c>
      <c r="O109" s="153">
        <f t="shared" si="10"/>
        <v>0.17500585604355789</v>
      </c>
      <c r="P109" s="18">
        <v>133.514825786649</v>
      </c>
      <c r="Q109" s="156">
        <f t="shared" si="7"/>
        <v>2.0585591388176505E-2</v>
      </c>
      <c r="R109" s="156">
        <f t="shared" si="9"/>
        <v>5.1084340329835776E-2</v>
      </c>
      <c r="S109" s="156">
        <f t="shared" si="11"/>
        <v>9.3498460971581876E-2</v>
      </c>
    </row>
    <row r="110" spans="11:19" ht="14.4" x14ac:dyDescent="0.3">
      <c r="K110" s="45">
        <v>38245</v>
      </c>
      <c r="L110" s="18">
        <v>123.46538801953101</v>
      </c>
      <c r="M110" s="153">
        <f t="shared" si="6"/>
        <v>1.2365695788666864E-2</v>
      </c>
      <c r="N110" s="153">
        <f t="shared" si="8"/>
        <v>5.8947199163528419E-2</v>
      </c>
      <c r="O110" s="153">
        <f t="shared" si="10"/>
        <v>0.20352058603107182</v>
      </c>
      <c r="P110" s="18">
        <v>136.49029502267999</v>
      </c>
      <c r="Q110" s="156">
        <f t="shared" si="7"/>
        <v>2.2285684144063955E-2</v>
      </c>
      <c r="R110" s="156">
        <f t="shared" si="9"/>
        <v>6.210501025784021E-2</v>
      </c>
      <c r="S110" s="156">
        <f t="shared" si="11"/>
        <v>0.12479794382700082</v>
      </c>
    </row>
    <row r="111" spans="11:19" ht="14.4" x14ac:dyDescent="0.3">
      <c r="K111" s="45">
        <v>38275</v>
      </c>
      <c r="L111" s="18">
        <v>124.391702041301</v>
      </c>
      <c r="M111" s="153">
        <f t="shared" si="6"/>
        <v>7.5026210716113706E-3</v>
      </c>
      <c r="N111" s="153">
        <f t="shared" si="8"/>
        <v>4.310614590412265E-2</v>
      </c>
      <c r="O111" s="153">
        <f t="shared" si="10"/>
        <v>0.21640279679931429</v>
      </c>
      <c r="P111" s="18">
        <v>137.24367421177499</v>
      </c>
      <c r="Q111" s="156">
        <f t="shared" si="7"/>
        <v>5.519653898981014E-3</v>
      </c>
      <c r="R111" s="156">
        <f t="shared" si="9"/>
        <v>4.9088860240395826E-2</v>
      </c>
      <c r="S111" s="156">
        <f t="shared" si="11"/>
        <v>0.13766633654661486</v>
      </c>
    </row>
    <row r="112" spans="11:19" ht="14.4" x14ac:dyDescent="0.3">
      <c r="K112" s="45">
        <v>38306</v>
      </c>
      <c r="L112" s="18">
        <v>123.8632944636</v>
      </c>
      <c r="M112" s="153">
        <f t="shared" si="6"/>
        <v>-4.2479326918893889E-3</v>
      </c>
      <c r="N112" s="153">
        <f t="shared" si="8"/>
        <v>1.5628365922947696E-2</v>
      </c>
      <c r="O112" s="153">
        <f t="shared" si="10"/>
        <v>0.20076630197309697</v>
      </c>
      <c r="P112" s="18">
        <v>138.036800106904</v>
      </c>
      <c r="Q112" s="156">
        <f t="shared" si="7"/>
        <v>5.7789613961016784E-3</v>
      </c>
      <c r="R112" s="156">
        <f t="shared" si="9"/>
        <v>3.3868705543464772E-2</v>
      </c>
      <c r="S112" s="156">
        <f t="shared" si="11"/>
        <v>0.14150515833079802</v>
      </c>
    </row>
    <row r="113" spans="11:19" ht="14.4" x14ac:dyDescent="0.3">
      <c r="K113" s="45">
        <v>38336</v>
      </c>
      <c r="L113" s="18">
        <v>123.443441683202</v>
      </c>
      <c r="M113" s="153">
        <f t="shared" si="6"/>
        <v>-3.3896464825694528E-3</v>
      </c>
      <c r="N113" s="153">
        <f t="shared" si="8"/>
        <v>-1.7775294502409E-4</v>
      </c>
      <c r="O113" s="153">
        <f t="shared" si="10"/>
        <v>0.18424427136225652</v>
      </c>
      <c r="P113" s="18">
        <v>138.05015293006599</v>
      </c>
      <c r="Q113" s="156">
        <f t="shared" si="7"/>
        <v>9.6733792377401429E-5</v>
      </c>
      <c r="R113" s="156">
        <f t="shared" si="9"/>
        <v>1.1428342997769958E-2</v>
      </c>
      <c r="S113" s="156">
        <f t="shared" si="11"/>
        <v>0.12688768791612959</v>
      </c>
    </row>
    <row r="114" spans="11:19" ht="14.4" x14ac:dyDescent="0.3">
      <c r="K114" s="45">
        <v>38367</v>
      </c>
      <c r="L114" s="18">
        <v>122.783686205758</v>
      </c>
      <c r="M114" s="153">
        <f t="shared" si="6"/>
        <v>-5.3445972377953455E-3</v>
      </c>
      <c r="N114" s="153">
        <f t="shared" si="8"/>
        <v>-1.2927034594390374E-2</v>
      </c>
      <c r="O114" s="153">
        <f t="shared" si="10"/>
        <v>0.17081431961266635</v>
      </c>
      <c r="P114" s="18">
        <v>140.13885904405799</v>
      </c>
      <c r="Q114" s="156">
        <f t="shared" si="7"/>
        <v>1.5130052880492739E-2</v>
      </c>
      <c r="R114" s="156">
        <f t="shared" si="9"/>
        <v>2.1095215126750055E-2</v>
      </c>
      <c r="S114" s="156">
        <f t="shared" si="11"/>
        <v>0.13375061078987982</v>
      </c>
    </row>
    <row r="115" spans="11:19" ht="14.4" x14ac:dyDescent="0.3">
      <c r="K115" s="45">
        <v>38398</v>
      </c>
      <c r="L115" s="18">
        <v>125.96215525390301</v>
      </c>
      <c r="M115" s="153">
        <f t="shared" si="6"/>
        <v>2.5886737451574771E-2</v>
      </c>
      <c r="N115" s="153">
        <f t="shared" si="8"/>
        <v>1.6944977924188809E-2</v>
      </c>
      <c r="O115" s="153">
        <f t="shared" si="10"/>
        <v>0.16144658320117244</v>
      </c>
      <c r="P115" s="18">
        <v>141.675687814463</v>
      </c>
      <c r="Q115" s="156">
        <f t="shared" si="7"/>
        <v>1.0966471262063404E-2</v>
      </c>
      <c r="R115" s="156">
        <f t="shared" si="9"/>
        <v>2.636172169117823E-2</v>
      </c>
      <c r="S115" s="156">
        <f t="shared" si="11"/>
        <v>0.14396207687795815</v>
      </c>
    </row>
    <row r="116" spans="11:19" ht="14.4" x14ac:dyDescent="0.3">
      <c r="K116" s="45">
        <v>38426</v>
      </c>
      <c r="L116" s="18">
        <v>128.07801693962301</v>
      </c>
      <c r="M116" s="153">
        <f t="shared" si="6"/>
        <v>1.6797598306055095E-2</v>
      </c>
      <c r="N116" s="153">
        <f t="shared" si="8"/>
        <v>3.7544118935981308E-2</v>
      </c>
      <c r="O116" s="153">
        <f t="shared" si="10"/>
        <v>0.15646803993421177</v>
      </c>
      <c r="P116" s="18">
        <v>144.46979788615201</v>
      </c>
      <c r="Q116" s="156">
        <f t="shared" si="7"/>
        <v>1.9721874054694055E-2</v>
      </c>
      <c r="R116" s="156">
        <f t="shared" si="9"/>
        <v>4.6502266167992579E-2</v>
      </c>
      <c r="S116" s="156">
        <f t="shared" si="11"/>
        <v>0.1646342949414048</v>
      </c>
    </row>
    <row r="117" spans="11:19" ht="14.4" x14ac:dyDescent="0.3">
      <c r="K117" s="45">
        <v>38457</v>
      </c>
      <c r="L117" s="18">
        <v>130.19058138416099</v>
      </c>
      <c r="M117" s="153">
        <f t="shared" si="6"/>
        <v>1.6494356291711254E-2</v>
      </c>
      <c r="N117" s="153">
        <f t="shared" si="8"/>
        <v>6.0324750032269669E-2</v>
      </c>
      <c r="O117" s="153">
        <f t="shared" si="10"/>
        <v>0.14550007966210932</v>
      </c>
      <c r="P117" s="18">
        <v>146.02794099610099</v>
      </c>
      <c r="Q117" s="156">
        <f t="shared" si="7"/>
        <v>1.0785251538711682E-2</v>
      </c>
      <c r="R117" s="156">
        <f t="shared" si="9"/>
        <v>4.2023190371426766E-2</v>
      </c>
      <c r="S117" s="156">
        <f t="shared" si="11"/>
        <v>0.16608050352049597</v>
      </c>
    </row>
    <row r="118" spans="11:19" ht="14.4" x14ac:dyDescent="0.3">
      <c r="K118" s="45">
        <v>38487</v>
      </c>
      <c r="L118" s="18">
        <v>129.71424884713699</v>
      </c>
      <c r="M118" s="153">
        <f t="shared" si="6"/>
        <v>-3.6587326975556778E-3</v>
      </c>
      <c r="N118" s="153">
        <f t="shared" si="8"/>
        <v>2.9787467399798429E-2</v>
      </c>
      <c r="O118" s="153">
        <f t="shared" si="10"/>
        <v>0.13801331521895643</v>
      </c>
      <c r="P118" s="18">
        <v>147.39161521816899</v>
      </c>
      <c r="Q118" s="156">
        <f t="shared" si="7"/>
        <v>9.3384472366448978E-3</v>
      </c>
      <c r="R118" s="156">
        <f t="shared" si="9"/>
        <v>4.0345153723139182E-2</v>
      </c>
      <c r="S118" s="156">
        <f t="shared" si="11"/>
        <v>0.16032820878855292</v>
      </c>
    </row>
    <row r="119" spans="11:19" ht="14.4" x14ac:dyDescent="0.3">
      <c r="K119" s="45">
        <v>38518</v>
      </c>
      <c r="L119" s="18">
        <v>130.446867146768</v>
      </c>
      <c r="M119" s="153">
        <f t="shared" si="6"/>
        <v>5.6479400385256451E-3</v>
      </c>
      <c r="N119" s="153">
        <f t="shared" si="8"/>
        <v>1.8495369180034027E-2</v>
      </c>
      <c r="O119" s="153">
        <f t="shared" si="10"/>
        <v>0.11882647291300019</v>
      </c>
      <c r="P119" s="18">
        <v>149.066101928845</v>
      </c>
      <c r="Q119" s="156">
        <f t="shared" si="7"/>
        <v>1.1360800329092147E-2</v>
      </c>
      <c r="R119" s="156">
        <f t="shared" si="9"/>
        <v>3.1814982161981531E-2</v>
      </c>
      <c r="S119" s="156">
        <f t="shared" si="11"/>
        <v>0.15996418420756009</v>
      </c>
    </row>
    <row r="120" spans="11:19" ht="14.4" x14ac:dyDescent="0.3">
      <c r="K120" s="45">
        <v>38548</v>
      </c>
      <c r="L120" s="18">
        <v>132.08969799853301</v>
      </c>
      <c r="M120" s="153">
        <f t="shared" si="6"/>
        <v>1.2593869731778451E-2</v>
      </c>
      <c r="N120" s="153">
        <f t="shared" si="8"/>
        <v>1.4587204344438609E-2</v>
      </c>
      <c r="O120" s="153">
        <f t="shared" si="10"/>
        <v>0.10765889952323238</v>
      </c>
      <c r="P120" s="18">
        <v>151.750347586591</v>
      </c>
      <c r="Q120" s="156">
        <f t="shared" si="7"/>
        <v>1.8007082918337192E-2</v>
      </c>
      <c r="R120" s="156">
        <f t="shared" si="9"/>
        <v>3.9187066197439613E-2</v>
      </c>
      <c r="S120" s="156">
        <f t="shared" si="11"/>
        <v>0.15997768279685087</v>
      </c>
    </row>
    <row r="121" spans="11:19" ht="14.4" x14ac:dyDescent="0.3">
      <c r="K121" s="45">
        <v>38579</v>
      </c>
      <c r="L121" s="18">
        <v>133.92324357755501</v>
      </c>
      <c r="M121" s="153">
        <f t="shared" si="6"/>
        <v>1.3881064207159843E-2</v>
      </c>
      <c r="N121" s="153">
        <f t="shared" si="8"/>
        <v>3.2448206483299824E-2</v>
      </c>
      <c r="O121" s="153">
        <f t="shared" si="10"/>
        <v>9.8115835064797929E-2</v>
      </c>
      <c r="P121" s="18">
        <v>155.50892791507999</v>
      </c>
      <c r="Q121" s="156">
        <f t="shared" si="7"/>
        <v>2.4768182664914651E-2</v>
      </c>
      <c r="R121" s="156">
        <f t="shared" si="9"/>
        <v>5.5073096830479562E-2</v>
      </c>
      <c r="S121" s="156">
        <f t="shared" si="11"/>
        <v>0.16473153448574052</v>
      </c>
    </row>
    <row r="122" spans="11:19" ht="14.4" x14ac:dyDescent="0.3">
      <c r="K122" s="45">
        <v>38610</v>
      </c>
      <c r="L122" s="18">
        <v>136.16770120164</v>
      </c>
      <c r="M122" s="153">
        <f t="shared" si="6"/>
        <v>1.6759283632383104E-2</v>
      </c>
      <c r="N122" s="153">
        <f t="shared" si="8"/>
        <v>4.3855664608912326E-2</v>
      </c>
      <c r="O122" s="153">
        <f t="shared" si="10"/>
        <v>0.10288157179807844</v>
      </c>
      <c r="P122" s="18">
        <v>159.26019510325401</v>
      </c>
      <c r="Q122" s="156">
        <f t="shared" si="7"/>
        <v>2.4122519770842343E-2</v>
      </c>
      <c r="R122" s="156">
        <f t="shared" si="9"/>
        <v>6.838639397221935E-2</v>
      </c>
      <c r="S122" s="156">
        <f t="shared" si="11"/>
        <v>0.16682431580055157</v>
      </c>
    </row>
    <row r="123" spans="11:19" ht="14.4" x14ac:dyDescent="0.3">
      <c r="K123" s="45">
        <v>38640</v>
      </c>
      <c r="L123" s="18">
        <v>138.21250844619499</v>
      </c>
      <c r="M123" s="153">
        <f t="shared" si="6"/>
        <v>1.5016830177128293E-2</v>
      </c>
      <c r="N123" s="153">
        <f t="shared" si="8"/>
        <v>4.6353429074612373E-2</v>
      </c>
      <c r="O123" s="153">
        <f t="shared" si="10"/>
        <v>0.11110714121674414</v>
      </c>
      <c r="P123" s="18">
        <v>163.99129137335299</v>
      </c>
      <c r="Q123" s="156">
        <f t="shared" si="7"/>
        <v>2.9706708992988773E-2</v>
      </c>
      <c r="R123" s="156">
        <f t="shared" si="9"/>
        <v>8.0665013170906352E-2</v>
      </c>
      <c r="S123" s="156">
        <f t="shared" si="11"/>
        <v>0.19489143900581429</v>
      </c>
    </row>
    <row r="124" spans="11:19" ht="14.4" x14ac:dyDescent="0.3">
      <c r="K124" s="45">
        <v>38671</v>
      </c>
      <c r="L124" s="18">
        <v>139.94696182907001</v>
      </c>
      <c r="M124" s="153">
        <f t="shared" si="6"/>
        <v>1.2549178090854429E-2</v>
      </c>
      <c r="N124" s="153">
        <f t="shared" si="8"/>
        <v>4.4978885595961859E-2</v>
      </c>
      <c r="O124" s="153">
        <f t="shared" si="10"/>
        <v>0.12985014999901012</v>
      </c>
      <c r="P124" s="18">
        <v>167.13858663098799</v>
      </c>
      <c r="Q124" s="156">
        <f t="shared" si="7"/>
        <v>1.9191843855108415E-2</v>
      </c>
      <c r="R124" s="156">
        <f t="shared" si="9"/>
        <v>7.4784508335487221E-2</v>
      </c>
      <c r="S124" s="156">
        <f t="shared" si="11"/>
        <v>0.21082629053662361</v>
      </c>
    </row>
    <row r="125" spans="11:19" ht="14.4" x14ac:dyDescent="0.3">
      <c r="K125" s="45">
        <v>38701</v>
      </c>
      <c r="L125" s="18">
        <v>140.174699094175</v>
      </c>
      <c r="M125" s="153">
        <f t="shared" si="6"/>
        <v>1.6273112479794349E-3</v>
      </c>
      <c r="N125" s="153">
        <f t="shared" si="8"/>
        <v>2.9426933532507471E-2</v>
      </c>
      <c r="O125" s="153">
        <f t="shared" si="10"/>
        <v>0.13553783970080091</v>
      </c>
      <c r="P125" s="18">
        <v>168.33529488849501</v>
      </c>
      <c r="Q125" s="156">
        <f t="shared" si="7"/>
        <v>7.1599759315252864E-3</v>
      </c>
      <c r="R125" s="156">
        <f t="shared" si="9"/>
        <v>5.6982849853708162E-2</v>
      </c>
      <c r="S125" s="156">
        <f t="shared" si="11"/>
        <v>0.21937782259300342</v>
      </c>
    </row>
    <row r="126" spans="11:19" ht="14.4" x14ac:dyDescent="0.3">
      <c r="K126" s="45">
        <v>38732</v>
      </c>
      <c r="L126" s="18">
        <v>140.38410958282299</v>
      </c>
      <c r="M126" s="153">
        <f t="shared" si="6"/>
        <v>1.4939250093006784E-3</v>
      </c>
      <c r="N126" s="153">
        <f t="shared" si="8"/>
        <v>1.5712044886829979E-2</v>
      </c>
      <c r="O126" s="153">
        <f t="shared" si="10"/>
        <v>0.14334496642795536</v>
      </c>
      <c r="P126" s="18">
        <v>165.94940160944199</v>
      </c>
      <c r="Q126" s="156">
        <f t="shared" si="7"/>
        <v>-1.417345827940264E-2</v>
      </c>
      <c r="R126" s="156">
        <f t="shared" si="9"/>
        <v>1.1940330609575112E-2</v>
      </c>
      <c r="S126" s="156">
        <f t="shared" si="11"/>
        <v>0.18417834097871078</v>
      </c>
    </row>
    <row r="127" spans="11:19" ht="14.4" x14ac:dyDescent="0.3">
      <c r="K127" s="45">
        <v>38763</v>
      </c>
      <c r="L127" s="18">
        <v>141.634706523251</v>
      </c>
      <c r="M127" s="153">
        <f t="shared" si="6"/>
        <v>8.9083938641232319E-3</v>
      </c>
      <c r="N127" s="153">
        <f t="shared" si="8"/>
        <v>1.2059888061324076E-2</v>
      </c>
      <c r="O127" s="153">
        <f t="shared" si="10"/>
        <v>0.1244226985300203</v>
      </c>
      <c r="P127" s="18">
        <v>164.79338788056901</v>
      </c>
      <c r="Q127" s="156">
        <f t="shared" si="7"/>
        <v>-6.9660614480167027E-3</v>
      </c>
      <c r="R127" s="156">
        <f t="shared" si="9"/>
        <v>-1.4031462139839412E-2</v>
      </c>
      <c r="S127" s="156">
        <f t="shared" si="11"/>
        <v>0.16317337450572822</v>
      </c>
    </row>
    <row r="128" spans="11:19" ht="14.4" x14ac:dyDescent="0.3">
      <c r="K128" s="45">
        <v>38791</v>
      </c>
      <c r="L128" s="18">
        <v>144.55220379086401</v>
      </c>
      <c r="M128" s="153">
        <f t="shared" si="6"/>
        <v>2.0598745457449441E-2</v>
      </c>
      <c r="N128" s="153">
        <f t="shared" si="8"/>
        <v>3.1228921659735676E-2</v>
      </c>
      <c r="O128" s="153">
        <f t="shared" si="10"/>
        <v>0.12862618617062971</v>
      </c>
      <c r="P128" s="18">
        <v>164.32873846915501</v>
      </c>
      <c r="Q128" s="156">
        <f t="shared" si="7"/>
        <v>-2.8195877115576584E-3</v>
      </c>
      <c r="R128" s="156">
        <f t="shared" si="9"/>
        <v>-2.3801047914484785E-2</v>
      </c>
      <c r="S128" s="156">
        <f t="shared" si="11"/>
        <v>0.13746084561323091</v>
      </c>
    </row>
    <row r="129" spans="11:19" ht="14.4" x14ac:dyDescent="0.3">
      <c r="K129" s="45">
        <v>38822</v>
      </c>
      <c r="L129" s="18">
        <v>147.18552739996201</v>
      </c>
      <c r="M129" s="153">
        <f t="shared" si="6"/>
        <v>1.8217111465888447E-2</v>
      </c>
      <c r="N129" s="153">
        <f t="shared" si="8"/>
        <v>4.8448630242772461E-2</v>
      </c>
      <c r="O129" s="153">
        <f t="shared" si="10"/>
        <v>0.13053898242955864</v>
      </c>
      <c r="P129" s="18">
        <v>164.781599656026</v>
      </c>
      <c r="Q129" s="156">
        <f t="shared" si="7"/>
        <v>2.7558246420542609E-3</v>
      </c>
      <c r="R129" s="156">
        <f t="shared" si="9"/>
        <v>-7.0370965010430053E-3</v>
      </c>
      <c r="S129" s="156">
        <f t="shared" si="11"/>
        <v>0.12842513927129695</v>
      </c>
    </row>
    <row r="130" spans="11:19" ht="14.4" x14ac:dyDescent="0.3">
      <c r="K130" s="45">
        <v>38852</v>
      </c>
      <c r="L130" s="18">
        <v>149.15257182938601</v>
      </c>
      <c r="M130" s="153">
        <f t="shared" si="6"/>
        <v>1.3364387546601186E-2</v>
      </c>
      <c r="N130" s="153">
        <f t="shared" si="8"/>
        <v>5.3079259248515198E-2</v>
      </c>
      <c r="O130" s="153">
        <f t="shared" si="10"/>
        <v>0.14985495545023975</v>
      </c>
      <c r="P130" s="18">
        <v>164.600600999383</v>
      </c>
      <c r="Q130" s="156">
        <f t="shared" si="7"/>
        <v>-1.0984154603476126E-3</v>
      </c>
      <c r="R130" s="156">
        <f t="shared" si="9"/>
        <v>-1.1698702457997312E-3</v>
      </c>
      <c r="S130" s="156">
        <f t="shared" si="11"/>
        <v>0.11675688441124188</v>
      </c>
    </row>
    <row r="131" spans="11:19" ht="14.4" x14ac:dyDescent="0.3">
      <c r="K131" s="45">
        <v>38883</v>
      </c>
      <c r="L131" s="18">
        <v>150.82350155992901</v>
      </c>
      <c r="M131" s="153">
        <f t="shared" si="6"/>
        <v>1.1202822117303946E-2</v>
      </c>
      <c r="N131" s="153">
        <f t="shared" si="8"/>
        <v>4.338431102813356E-2</v>
      </c>
      <c r="O131" s="153">
        <f t="shared" si="10"/>
        <v>0.15620639160490457</v>
      </c>
      <c r="P131" s="18">
        <v>163.82854150122799</v>
      </c>
      <c r="Q131" s="156">
        <f t="shared" si="7"/>
        <v>-4.6905023035602733E-3</v>
      </c>
      <c r="R131" s="156">
        <f t="shared" si="9"/>
        <v>-3.0438800454912762E-3</v>
      </c>
      <c r="S131" s="156">
        <f t="shared" si="11"/>
        <v>9.9032841010558315E-2</v>
      </c>
    </row>
    <row r="132" spans="11:19" ht="14.4" x14ac:dyDescent="0.3">
      <c r="K132" s="45">
        <v>38913</v>
      </c>
      <c r="L132" s="18">
        <v>153.03385463896399</v>
      </c>
      <c r="M132" s="153">
        <f t="shared" si="6"/>
        <v>1.46552298293956E-2</v>
      </c>
      <c r="N132" s="153">
        <f t="shared" si="8"/>
        <v>3.9734390617833792E-2</v>
      </c>
      <c r="O132" s="153">
        <f t="shared" si="10"/>
        <v>0.15856010694084244</v>
      </c>
      <c r="P132" s="18">
        <v>163.735026326644</v>
      </c>
      <c r="Q132" s="156">
        <f t="shared" si="7"/>
        <v>-5.708112501464635E-4</v>
      </c>
      <c r="R132" s="156">
        <f t="shared" si="9"/>
        <v>-6.3512754553097794E-3</v>
      </c>
      <c r="S132" s="156">
        <f t="shared" si="11"/>
        <v>7.8976285264943824E-2</v>
      </c>
    </row>
    <row r="133" spans="11:19" ht="14.4" x14ac:dyDescent="0.3">
      <c r="K133" s="45">
        <v>38944</v>
      </c>
      <c r="L133" s="18">
        <v>154.748716849038</v>
      </c>
      <c r="M133" s="153">
        <f t="shared" si="6"/>
        <v>1.1205770214177235E-2</v>
      </c>
      <c r="N133" s="153">
        <f t="shared" si="8"/>
        <v>3.751960124464615E-2</v>
      </c>
      <c r="O133" s="153">
        <f t="shared" si="10"/>
        <v>0.15550305320542024</v>
      </c>
      <c r="P133" s="18">
        <v>162.46853879105299</v>
      </c>
      <c r="Q133" s="156">
        <f t="shared" si="7"/>
        <v>-7.7349823309303956E-3</v>
      </c>
      <c r="R133" s="156">
        <f t="shared" si="9"/>
        <v>-1.2952943035353881E-2</v>
      </c>
      <c r="S133" s="156">
        <f t="shared" si="11"/>
        <v>4.4753770534470494E-2</v>
      </c>
    </row>
    <row r="134" spans="11:19" ht="14.4" x14ac:dyDescent="0.3">
      <c r="K134" s="45">
        <v>38975</v>
      </c>
      <c r="L134" s="18">
        <v>154.83731086461</v>
      </c>
      <c r="M134" s="153">
        <f t="shared" si="6"/>
        <v>5.7250242442030697E-4</v>
      </c>
      <c r="N134" s="153">
        <f t="shared" si="8"/>
        <v>2.6612625109264654E-2</v>
      </c>
      <c r="O134" s="153">
        <f t="shared" si="10"/>
        <v>0.13710747481389629</v>
      </c>
      <c r="P134" s="18">
        <v>161.60715789141599</v>
      </c>
      <c r="Q134" s="156">
        <f t="shared" si="7"/>
        <v>-5.3018320103488392E-3</v>
      </c>
      <c r="R134" s="156">
        <f t="shared" si="9"/>
        <v>-1.3559197862939798E-2</v>
      </c>
      <c r="S134" s="156">
        <f t="shared" si="11"/>
        <v>1.4736656492480016E-2</v>
      </c>
    </row>
    <row r="135" spans="11:19" ht="14.4" x14ac:dyDescent="0.3">
      <c r="K135" s="45">
        <v>39005</v>
      </c>
      <c r="L135" s="18">
        <v>154.650865338892</v>
      </c>
      <c r="M135" s="153">
        <f t="shared" si="6"/>
        <v>-1.2041382317794502E-3</v>
      </c>
      <c r="N135" s="153">
        <f t="shared" si="8"/>
        <v>1.0566359344099663E-2</v>
      </c>
      <c r="O135" s="153">
        <f t="shared" si="10"/>
        <v>0.11893537768396945</v>
      </c>
      <c r="P135" s="18">
        <v>167.536669808516</v>
      </c>
      <c r="Q135" s="156">
        <f t="shared" si="7"/>
        <v>3.669089905710754E-2</v>
      </c>
      <c r="R135" s="156">
        <f t="shared" si="9"/>
        <v>2.3218266531975118E-2</v>
      </c>
      <c r="S135" s="156">
        <f t="shared" si="11"/>
        <v>2.1619309205214821E-2</v>
      </c>
    </row>
    <row r="136" spans="11:19" ht="14.4" x14ac:dyDescent="0.3">
      <c r="K136" s="45">
        <v>39036</v>
      </c>
      <c r="L136" s="18">
        <v>155.79381940680699</v>
      </c>
      <c r="M136" s="153">
        <f t="shared" ref="M136:M199" si="12">L136/L135-1</f>
        <v>7.3905442779798047E-3</v>
      </c>
      <c r="N136" s="153">
        <f t="shared" si="8"/>
        <v>6.753545871327038E-3</v>
      </c>
      <c r="O136" s="153">
        <f t="shared" si="10"/>
        <v>0.11323473815095886</v>
      </c>
      <c r="P136" s="18">
        <v>174.16068560590099</v>
      </c>
      <c r="Q136" s="156">
        <f t="shared" ref="Q136:Q199" si="13">P136/P135-1</f>
        <v>3.9537707207358386E-2</v>
      </c>
      <c r="R136" s="156">
        <f t="shared" si="9"/>
        <v>7.1965605783437248E-2</v>
      </c>
      <c r="S136" s="156">
        <f t="shared" si="11"/>
        <v>4.2013631420831254E-2</v>
      </c>
    </row>
    <row r="137" spans="11:19" ht="14.4" x14ac:dyDescent="0.3">
      <c r="K137" s="45">
        <v>39066</v>
      </c>
      <c r="L137" s="18">
        <v>159.23848383116601</v>
      </c>
      <c r="M137" s="153">
        <f t="shared" si="12"/>
        <v>2.2110404876616752E-2</v>
      </c>
      <c r="N137" s="153">
        <f t="shared" si="8"/>
        <v>2.8424498862579695E-2</v>
      </c>
      <c r="O137" s="153">
        <f t="shared" si="10"/>
        <v>0.13600018305859307</v>
      </c>
      <c r="P137" s="18">
        <v>181.62846986016601</v>
      </c>
      <c r="Q137" s="156">
        <f t="shared" si="13"/>
        <v>4.2878702666361068E-2</v>
      </c>
      <c r="R137" s="156">
        <f t="shared" si="9"/>
        <v>0.12388876971775198</v>
      </c>
      <c r="S137" s="156">
        <f t="shared" si="11"/>
        <v>7.8968436063728387E-2</v>
      </c>
    </row>
    <row r="138" spans="11:19" ht="14.4" x14ac:dyDescent="0.3">
      <c r="K138" s="45">
        <v>39097</v>
      </c>
      <c r="L138" s="18">
        <v>161.961420623051</v>
      </c>
      <c r="M138" s="153">
        <f t="shared" si="12"/>
        <v>1.7099740755959436E-2</v>
      </c>
      <c r="N138" s="153">
        <f t="shared" ref="N138:N201" si="14">L138/L135-1</f>
        <v>4.7271350652575483E-2</v>
      </c>
      <c r="O138" s="153">
        <f t="shared" si="10"/>
        <v>0.1537019474949759</v>
      </c>
      <c r="P138" s="18">
        <v>177.215617762313</v>
      </c>
      <c r="Q138" s="156">
        <f t="shared" si="13"/>
        <v>-2.4296037406748017E-2</v>
      </c>
      <c r="R138" s="156">
        <f t="shared" ref="R138:R201" si="15">P138/P135-1</f>
        <v>5.7772116187217115E-2</v>
      </c>
      <c r="S138" s="156">
        <f t="shared" si="11"/>
        <v>6.7889465364785018E-2</v>
      </c>
    </row>
    <row r="139" spans="11:19" ht="14.4" x14ac:dyDescent="0.3">
      <c r="K139" s="45">
        <v>39128</v>
      </c>
      <c r="L139" s="18">
        <v>163.84533262236801</v>
      </c>
      <c r="M139" s="153">
        <f t="shared" si="12"/>
        <v>1.1631856475880387E-2</v>
      </c>
      <c r="N139" s="153">
        <f t="shared" si="14"/>
        <v>5.1680568884038935E-2</v>
      </c>
      <c r="O139" s="153">
        <f t="shared" si="10"/>
        <v>0.15681626802023185</v>
      </c>
      <c r="P139" s="18">
        <v>174.139840027058</v>
      </c>
      <c r="Q139" s="156">
        <f t="shared" si="13"/>
        <v>-1.7356132456566753E-2</v>
      </c>
      <c r="R139" s="156">
        <f t="shared" si="15"/>
        <v>-1.1969164435976509E-4</v>
      </c>
      <c r="S139" s="156">
        <f t="shared" si="11"/>
        <v>5.6716184227383337E-2</v>
      </c>
    </row>
    <row r="140" spans="11:19" ht="14.4" x14ac:dyDescent="0.3">
      <c r="K140" s="45">
        <v>39156</v>
      </c>
      <c r="L140" s="18">
        <v>163.73379248039899</v>
      </c>
      <c r="M140" s="153">
        <f t="shared" si="12"/>
        <v>-6.8076484196288867E-4</v>
      </c>
      <c r="N140" s="153">
        <f t="shared" si="14"/>
        <v>2.823003925357126E-2</v>
      </c>
      <c r="O140" s="153">
        <f t="shared" si="10"/>
        <v>0.1326966188442662</v>
      </c>
      <c r="P140" s="18">
        <v>170.522332817565</v>
      </c>
      <c r="Q140" s="156">
        <f t="shared" si="13"/>
        <v>-2.0773576046302256E-2</v>
      </c>
      <c r="R140" s="156">
        <f t="shared" si="15"/>
        <v>-6.1147556058538166E-2</v>
      </c>
      <c r="S140" s="156">
        <f t="shared" si="11"/>
        <v>3.7690268945699712E-2</v>
      </c>
    </row>
    <row r="141" spans="11:19" ht="14.4" x14ac:dyDescent="0.3">
      <c r="K141" s="45">
        <v>39187</v>
      </c>
      <c r="L141" s="18">
        <v>165.24584150862799</v>
      </c>
      <c r="M141" s="153">
        <f t="shared" si="12"/>
        <v>9.2348012302347904E-3</v>
      </c>
      <c r="N141" s="153">
        <f t="shared" si="14"/>
        <v>2.0279032333392344E-2</v>
      </c>
      <c r="O141" s="153">
        <f t="shared" si="10"/>
        <v>0.1227044154931678</v>
      </c>
      <c r="P141" s="18">
        <v>170.02525918403501</v>
      </c>
      <c r="Q141" s="156">
        <f t="shared" si="13"/>
        <v>-2.9150060600084959E-3</v>
      </c>
      <c r="R141" s="156">
        <f t="shared" si="15"/>
        <v>-4.0574068296406751E-2</v>
      </c>
      <c r="S141" s="156">
        <f t="shared" si="11"/>
        <v>3.1821875372947561E-2</v>
      </c>
    </row>
    <row r="142" spans="11:19" ht="14.4" x14ac:dyDescent="0.3">
      <c r="K142" s="45">
        <v>39217</v>
      </c>
      <c r="L142" s="18">
        <v>166.95378496759199</v>
      </c>
      <c r="M142" s="153">
        <f t="shared" si="12"/>
        <v>1.0335772709141544E-2</v>
      </c>
      <c r="N142" s="153">
        <f t="shared" si="14"/>
        <v>1.8971869967076671E-2</v>
      </c>
      <c r="O142" s="153">
        <f t="shared" si="10"/>
        <v>0.11934901906062056</v>
      </c>
      <c r="P142" s="18">
        <v>170.356299869639</v>
      </c>
      <c r="Q142" s="156">
        <f t="shared" si="13"/>
        <v>1.947008857346777E-3</v>
      </c>
      <c r="R142" s="156">
        <f t="shared" si="15"/>
        <v>-2.1727022126763806E-2</v>
      </c>
      <c r="S142" s="156">
        <f t="shared" si="11"/>
        <v>3.496766618900482E-2</v>
      </c>
    </row>
    <row r="143" spans="11:19" ht="14.4" x14ac:dyDescent="0.3">
      <c r="K143" s="45">
        <v>39248</v>
      </c>
      <c r="L143" s="18">
        <v>169.650094022606</v>
      </c>
      <c r="M143" s="153">
        <f t="shared" si="12"/>
        <v>1.6150032510717782E-2</v>
      </c>
      <c r="N143" s="153">
        <f t="shared" si="14"/>
        <v>3.6133662163326807E-2</v>
      </c>
      <c r="O143" s="153">
        <f t="shared" si="10"/>
        <v>0.12482532409046554</v>
      </c>
      <c r="P143" s="18">
        <v>170.08278610164501</v>
      </c>
      <c r="Q143" s="156">
        <f t="shared" si="13"/>
        <v>-1.6055394969443082E-3</v>
      </c>
      <c r="R143" s="156">
        <f t="shared" si="15"/>
        <v>-2.5776489721744955E-3</v>
      </c>
      <c r="S143" s="156">
        <f t="shared" si="11"/>
        <v>3.8175549529446018E-2</v>
      </c>
    </row>
    <row r="144" spans="11:19" ht="14.4" x14ac:dyDescent="0.3">
      <c r="K144" s="45">
        <v>39278</v>
      </c>
      <c r="L144" s="18">
        <v>171.50378114705299</v>
      </c>
      <c r="M144" s="153">
        <f t="shared" si="12"/>
        <v>1.0926531665818029E-2</v>
      </c>
      <c r="N144" s="153">
        <f t="shared" si="14"/>
        <v>3.7870481830541314E-2</v>
      </c>
      <c r="O144" s="153">
        <f t="shared" si="10"/>
        <v>0.12069176818203453</v>
      </c>
      <c r="P144" s="18">
        <v>172.307279261454</v>
      </c>
      <c r="Q144" s="156">
        <f t="shared" si="13"/>
        <v>1.3078884764267551E-2</v>
      </c>
      <c r="R144" s="156">
        <f t="shared" si="15"/>
        <v>1.3421653278875123E-2</v>
      </c>
      <c r="S144" s="156">
        <f t="shared" si="11"/>
        <v>5.2354423650983195E-2</v>
      </c>
    </row>
    <row r="145" spans="11:19" ht="14.4" x14ac:dyDescent="0.3">
      <c r="K145" s="45">
        <v>39309</v>
      </c>
      <c r="L145" s="18">
        <v>172.56978274459101</v>
      </c>
      <c r="M145" s="153">
        <f t="shared" si="12"/>
        <v>6.2156157165071946E-3</v>
      </c>
      <c r="N145" s="153">
        <f t="shared" si="14"/>
        <v>3.3638038083947386E-2</v>
      </c>
      <c r="O145" s="153">
        <f t="shared" si="10"/>
        <v>0.11516131608986457</v>
      </c>
      <c r="P145" s="18">
        <v>170.868898627199</v>
      </c>
      <c r="Q145" s="156">
        <f t="shared" si="13"/>
        <v>-8.3477647631615692E-3</v>
      </c>
      <c r="R145" s="156">
        <f t="shared" si="15"/>
        <v>3.0089803426831541E-3</v>
      </c>
      <c r="S145" s="156">
        <f t="shared" si="11"/>
        <v>5.1704532450738139E-2</v>
      </c>
    </row>
    <row r="146" spans="11:19" ht="14.4" x14ac:dyDescent="0.3">
      <c r="K146" s="45">
        <v>39340</v>
      </c>
      <c r="L146" s="18">
        <v>172.957114539228</v>
      </c>
      <c r="M146" s="153">
        <f t="shared" si="12"/>
        <v>2.244493725823693E-3</v>
      </c>
      <c r="N146" s="153">
        <f t="shared" si="14"/>
        <v>1.9493184107409522E-2</v>
      </c>
      <c r="O146" s="153">
        <f t="shared" si="10"/>
        <v>0.11702478926711657</v>
      </c>
      <c r="P146" s="18">
        <v>171.22023671669399</v>
      </c>
      <c r="Q146" s="156">
        <f t="shared" si="13"/>
        <v>2.056185135608235E-3</v>
      </c>
      <c r="R146" s="156">
        <f t="shared" si="15"/>
        <v>6.6876292487896283E-3</v>
      </c>
      <c r="S146" s="156">
        <f t="shared" si="11"/>
        <v>5.9484239130899397E-2</v>
      </c>
    </row>
    <row r="147" spans="11:19" ht="14.4" x14ac:dyDescent="0.3">
      <c r="K147" s="45">
        <v>39370</v>
      </c>
      <c r="L147" s="18">
        <v>172.33136310183701</v>
      </c>
      <c r="M147" s="153">
        <f t="shared" si="12"/>
        <v>-3.6179571974129798E-3</v>
      </c>
      <c r="N147" s="153">
        <f t="shared" si="14"/>
        <v>4.8254443677508974E-3</v>
      </c>
      <c r="O147" s="153">
        <f t="shared" ref="O147:O210" si="16">L147/L135-1</f>
        <v>0.11432524301885483</v>
      </c>
      <c r="P147" s="18">
        <v>168.45461394063301</v>
      </c>
      <c r="Q147" s="156">
        <f t="shared" si="13"/>
        <v>-1.615242934535277E-2</v>
      </c>
      <c r="R147" s="156">
        <f t="shared" si="15"/>
        <v>-2.235927197814469E-2</v>
      </c>
      <c r="S147" s="156">
        <f t="shared" ref="S147:S210" si="17">P147/P135-1</f>
        <v>5.4790639754638271E-3</v>
      </c>
    </row>
    <row r="148" spans="11:19" ht="14.4" x14ac:dyDescent="0.3">
      <c r="K148" s="45">
        <v>39401</v>
      </c>
      <c r="L148" s="18">
        <v>172.0794388354</v>
      </c>
      <c r="M148" s="153">
        <f t="shared" si="12"/>
        <v>-1.4618596516766669E-3</v>
      </c>
      <c r="N148" s="153">
        <f t="shared" si="14"/>
        <v>-2.8414239236583816E-3</v>
      </c>
      <c r="O148" s="153">
        <f t="shared" si="16"/>
        <v>0.10453315472077995</v>
      </c>
      <c r="P148" s="18">
        <v>167.71332314523301</v>
      </c>
      <c r="Q148" s="156">
        <f t="shared" si="13"/>
        <v>-4.40053720144018E-3</v>
      </c>
      <c r="R148" s="156">
        <f t="shared" si="15"/>
        <v>-1.8467816596926867E-2</v>
      </c>
      <c r="S148" s="156">
        <f t="shared" si="17"/>
        <v>-3.7019620347943372E-2</v>
      </c>
    </row>
    <row r="149" spans="11:19" ht="14.4" x14ac:dyDescent="0.3">
      <c r="K149" s="45">
        <v>39431</v>
      </c>
      <c r="L149" s="18">
        <v>170.721181762453</v>
      </c>
      <c r="M149" s="153">
        <f t="shared" si="12"/>
        <v>-7.8931979447365297E-3</v>
      </c>
      <c r="N149" s="153">
        <f t="shared" si="14"/>
        <v>-1.2927671594959889E-2</v>
      </c>
      <c r="O149" s="153">
        <f t="shared" si="16"/>
        <v>7.2110068213545819E-2</v>
      </c>
      <c r="P149" s="18">
        <v>165.38705700676999</v>
      </c>
      <c r="Q149" s="156">
        <f t="shared" si="13"/>
        <v>-1.387049099521187E-2</v>
      </c>
      <c r="R149" s="156">
        <f t="shared" si="15"/>
        <v>-3.4068284344074051E-2</v>
      </c>
      <c r="S149" s="156">
        <f t="shared" si="17"/>
        <v>-8.9421074052433047E-2</v>
      </c>
    </row>
    <row r="150" spans="11:19" ht="14.4" x14ac:dyDescent="0.3">
      <c r="K150" s="45">
        <v>39462</v>
      </c>
      <c r="L150" s="18">
        <v>169.054550539438</v>
      </c>
      <c r="M150" s="153">
        <f t="shared" si="12"/>
        <v>-9.762299005954711E-3</v>
      </c>
      <c r="N150" s="153">
        <f t="shared" si="14"/>
        <v>-1.9014603629999849E-2</v>
      </c>
      <c r="O150" s="153">
        <f t="shared" si="16"/>
        <v>4.3795182143379296E-2</v>
      </c>
      <c r="P150" s="18">
        <v>164.618500700244</v>
      </c>
      <c r="Q150" s="156">
        <f t="shared" si="13"/>
        <v>-4.6470160388338844E-3</v>
      </c>
      <c r="R150" s="156">
        <f t="shared" si="15"/>
        <v>-2.2772384505543641E-2</v>
      </c>
      <c r="S150" s="156">
        <f t="shared" si="17"/>
        <v>-7.108356036071628E-2</v>
      </c>
    </row>
    <row r="151" spans="11:19" ht="14.4" x14ac:dyDescent="0.3">
      <c r="K151" s="45">
        <v>39493</v>
      </c>
      <c r="L151" s="18">
        <v>163.042846524499</v>
      </c>
      <c r="M151" s="153">
        <f t="shared" si="12"/>
        <v>-3.5560734660830984E-2</v>
      </c>
      <c r="N151" s="153">
        <f t="shared" si="14"/>
        <v>-5.2514073570084197E-2</v>
      </c>
      <c r="O151" s="153">
        <f t="shared" si="16"/>
        <v>-4.8978270239689037E-3</v>
      </c>
      <c r="P151" s="18">
        <v>164.057171922847</v>
      </c>
      <c r="Q151" s="156">
        <f t="shared" si="13"/>
        <v>-3.4098766238864764E-3</v>
      </c>
      <c r="R151" s="156">
        <f t="shared" si="15"/>
        <v>-2.1800004637794412E-2</v>
      </c>
      <c r="S151" s="156">
        <f t="shared" si="17"/>
        <v>-5.7899835572631453E-2</v>
      </c>
    </row>
    <row r="152" spans="11:19" ht="14.4" x14ac:dyDescent="0.3">
      <c r="K152" s="45">
        <v>39522</v>
      </c>
      <c r="L152" s="18">
        <v>157.54580212019999</v>
      </c>
      <c r="M152" s="153">
        <f t="shared" si="12"/>
        <v>-3.3715336314819599E-2</v>
      </c>
      <c r="N152" s="153">
        <f t="shared" si="14"/>
        <v>-7.7174838565642445E-2</v>
      </c>
      <c r="O152" s="153">
        <f t="shared" si="16"/>
        <v>-3.7792994753601539E-2</v>
      </c>
      <c r="P152" s="18">
        <v>163.576102737713</v>
      </c>
      <c r="Q152" s="156">
        <f t="shared" si="13"/>
        <v>-2.9323264536111893E-3</v>
      </c>
      <c r="R152" s="156">
        <f t="shared" si="15"/>
        <v>-1.0949794390397005E-2</v>
      </c>
      <c r="S152" s="156">
        <f t="shared" si="17"/>
        <v>-4.073501672818125E-2</v>
      </c>
    </row>
    <row r="153" spans="11:19" ht="14.4" x14ac:dyDescent="0.3">
      <c r="K153" s="45">
        <v>39553</v>
      </c>
      <c r="L153" s="18">
        <v>152.61423086528399</v>
      </c>
      <c r="M153" s="153">
        <f t="shared" si="12"/>
        <v>-3.1302460545114652E-2</v>
      </c>
      <c r="N153" s="153">
        <f t="shared" si="14"/>
        <v>-9.7248607752316696E-2</v>
      </c>
      <c r="O153" s="153">
        <f t="shared" si="16"/>
        <v>-7.6441322383803967E-2</v>
      </c>
      <c r="P153" s="18">
        <v>161.662690897918</v>
      </c>
      <c r="Q153" s="156">
        <f t="shared" si="13"/>
        <v>-1.1697380043728445E-2</v>
      </c>
      <c r="R153" s="156">
        <f t="shared" si="15"/>
        <v>-1.7955514050685406E-2</v>
      </c>
      <c r="S153" s="156">
        <f t="shared" si="17"/>
        <v>-4.9184270185792744E-2</v>
      </c>
    </row>
    <row r="154" spans="11:19" ht="14.4" x14ac:dyDescent="0.3">
      <c r="K154" s="45">
        <v>39583</v>
      </c>
      <c r="L154" s="18">
        <v>155.55336847266199</v>
      </c>
      <c r="M154" s="153">
        <f t="shared" si="12"/>
        <v>1.9258607737390188E-2</v>
      </c>
      <c r="N154" s="153">
        <f t="shared" si="14"/>
        <v>-4.593564336912892E-2</v>
      </c>
      <c r="O154" s="153">
        <f t="shared" si="16"/>
        <v>-6.8284863964857001E-2</v>
      </c>
      <c r="P154" s="18">
        <v>159.137500666287</v>
      </c>
      <c r="Q154" s="156">
        <f t="shared" si="13"/>
        <v>-1.5620117527460509E-2</v>
      </c>
      <c r="R154" s="156">
        <f t="shared" si="15"/>
        <v>-2.9987541531397599E-2</v>
      </c>
      <c r="S154" s="156">
        <f t="shared" si="17"/>
        <v>-6.5854912392068421E-2</v>
      </c>
    </row>
    <row r="155" spans="11:19" ht="14.4" x14ac:dyDescent="0.3">
      <c r="K155" s="45">
        <v>39614</v>
      </c>
      <c r="L155" s="18">
        <v>159.79207328809801</v>
      </c>
      <c r="M155" s="153">
        <f t="shared" si="12"/>
        <v>2.7249199789466161E-2</v>
      </c>
      <c r="N155" s="153">
        <f t="shared" si="14"/>
        <v>1.425789286460466E-2</v>
      </c>
      <c r="O155" s="153">
        <f t="shared" si="16"/>
        <v>-5.8107959157360667E-2</v>
      </c>
      <c r="P155" s="18">
        <v>156.98618431370301</v>
      </c>
      <c r="Q155" s="156">
        <f t="shared" si="13"/>
        <v>-1.3518600855088936E-2</v>
      </c>
      <c r="R155" s="156">
        <f t="shared" si="15"/>
        <v>-4.0286559672940925E-2</v>
      </c>
      <c r="S155" s="156">
        <f t="shared" si="17"/>
        <v>-7.7001336161763079E-2</v>
      </c>
    </row>
    <row r="156" spans="11:19" ht="14.4" x14ac:dyDescent="0.3">
      <c r="K156" s="45">
        <v>39644</v>
      </c>
      <c r="L156" s="18">
        <v>163.37825356143301</v>
      </c>
      <c r="M156" s="153">
        <f t="shared" si="12"/>
        <v>2.2442792058084526E-2</v>
      </c>
      <c r="N156" s="153">
        <f t="shared" si="14"/>
        <v>7.0530923853691307E-2</v>
      </c>
      <c r="O156" s="153">
        <f t="shared" si="16"/>
        <v>-4.7378125026018458E-2</v>
      </c>
      <c r="P156" s="18">
        <v>157.25027758856601</v>
      </c>
      <c r="Q156" s="156">
        <f t="shared" si="13"/>
        <v>1.68227080629757E-3</v>
      </c>
      <c r="R156" s="156">
        <f t="shared" si="15"/>
        <v>-2.7293949425462705E-2</v>
      </c>
      <c r="S156" s="156">
        <f t="shared" si="17"/>
        <v>-8.7384594182123521E-2</v>
      </c>
    </row>
    <row r="157" spans="11:19" ht="14.4" x14ac:dyDescent="0.3">
      <c r="K157" s="45">
        <v>39675</v>
      </c>
      <c r="L157" s="18">
        <v>159.57503753434099</v>
      </c>
      <c r="M157" s="153">
        <f t="shared" si="12"/>
        <v>-2.3278593963314331E-2</v>
      </c>
      <c r="N157" s="153">
        <f t="shared" si="14"/>
        <v>2.5853950326931052E-2</v>
      </c>
      <c r="O157" s="153">
        <f t="shared" si="16"/>
        <v>-7.5301394042331715E-2</v>
      </c>
      <c r="P157" s="18">
        <v>157.403654635999</v>
      </c>
      <c r="Q157" s="156">
        <f t="shared" si="13"/>
        <v>9.753690091047762E-4</v>
      </c>
      <c r="R157" s="156">
        <f t="shared" si="15"/>
        <v>-1.089526995854917E-2</v>
      </c>
      <c r="S157" s="156">
        <f t="shared" si="17"/>
        <v>-7.8804534349919408E-2</v>
      </c>
    </row>
    <row r="158" spans="11:19" ht="14.4" x14ac:dyDescent="0.3">
      <c r="K158" s="45">
        <v>39706</v>
      </c>
      <c r="L158" s="18">
        <v>156.045695326729</v>
      </c>
      <c r="M158" s="153">
        <f t="shared" si="12"/>
        <v>-2.2117132241641912E-2</v>
      </c>
      <c r="N158" s="153">
        <f t="shared" si="14"/>
        <v>-2.3445330448991997E-2</v>
      </c>
      <c r="O158" s="153">
        <f t="shared" si="16"/>
        <v>-9.7778106772609008E-2</v>
      </c>
      <c r="P158" s="18">
        <v>156.98702171967699</v>
      </c>
      <c r="Q158" s="156">
        <f t="shared" si="13"/>
        <v>-2.6469075148571886E-3</v>
      </c>
      <c r="R158" s="156">
        <f t="shared" si="15"/>
        <v>5.3342654173782478E-6</v>
      </c>
      <c r="S158" s="156">
        <f t="shared" si="17"/>
        <v>-8.3128111898172929E-2</v>
      </c>
    </row>
    <row r="159" spans="11:19" ht="14.4" x14ac:dyDescent="0.3">
      <c r="K159" s="45">
        <v>39736</v>
      </c>
      <c r="L159" s="18">
        <v>153.316057344283</v>
      </c>
      <c r="M159" s="153">
        <f t="shared" si="12"/>
        <v>-1.7492555476975369E-2</v>
      </c>
      <c r="N159" s="153">
        <f t="shared" si="14"/>
        <v>-6.1588344824401342E-2</v>
      </c>
      <c r="O159" s="153">
        <f t="shared" si="16"/>
        <v>-0.11034152701686206</v>
      </c>
      <c r="P159" s="18">
        <v>154.35778631529701</v>
      </c>
      <c r="Q159" s="156">
        <f t="shared" si="13"/>
        <v>-1.6748106789839401E-2</v>
      </c>
      <c r="R159" s="156">
        <f t="shared" si="15"/>
        <v>-1.8394188662973265E-2</v>
      </c>
      <c r="S159" s="156">
        <f t="shared" si="17"/>
        <v>-8.3683238443703511E-2</v>
      </c>
    </row>
    <row r="160" spans="11:19" ht="14.4" x14ac:dyDescent="0.3">
      <c r="K160" s="45">
        <v>39767</v>
      </c>
      <c r="L160" s="18">
        <v>152.728239551809</v>
      </c>
      <c r="M160" s="153">
        <f t="shared" si="12"/>
        <v>-3.8340262765432787E-3</v>
      </c>
      <c r="N160" s="153">
        <f t="shared" si="14"/>
        <v>-4.2906447576793072E-2</v>
      </c>
      <c r="O160" s="153">
        <f t="shared" si="16"/>
        <v>-0.11245503480576258</v>
      </c>
      <c r="P160" s="18">
        <v>148.47973854938701</v>
      </c>
      <c r="Q160" s="156">
        <f t="shared" si="13"/>
        <v>-3.808066898486917E-2</v>
      </c>
      <c r="R160" s="156">
        <f t="shared" si="15"/>
        <v>-5.6694465622471379E-2</v>
      </c>
      <c r="S160" s="156">
        <f t="shared" si="17"/>
        <v>-0.11468131592139807</v>
      </c>
    </row>
    <row r="161" spans="11:19" ht="14.4" x14ac:dyDescent="0.3">
      <c r="K161" s="45">
        <v>39797</v>
      </c>
      <c r="L161" s="18">
        <v>151.150600939957</v>
      </c>
      <c r="M161" s="153">
        <f t="shared" si="12"/>
        <v>-1.032971123403037E-2</v>
      </c>
      <c r="N161" s="153">
        <f t="shared" si="14"/>
        <v>-3.1369621420973104E-2</v>
      </c>
      <c r="O161" s="153">
        <f t="shared" si="16"/>
        <v>-0.11463475487023711</v>
      </c>
      <c r="P161" s="18">
        <v>141.89464945226601</v>
      </c>
      <c r="Q161" s="156">
        <f t="shared" si="13"/>
        <v>-4.4350085482745438E-2</v>
      </c>
      <c r="R161" s="156">
        <f t="shared" si="15"/>
        <v>-9.6137706812226775E-2</v>
      </c>
      <c r="S161" s="156">
        <f t="shared" si="17"/>
        <v>-0.14204501839307981</v>
      </c>
    </row>
    <row r="162" spans="11:19" ht="14.4" x14ac:dyDescent="0.3">
      <c r="K162" s="45">
        <v>39828</v>
      </c>
      <c r="L162" s="18">
        <v>150.11010361241901</v>
      </c>
      <c r="M162" s="153">
        <f t="shared" si="12"/>
        <v>-6.8838451257717814E-3</v>
      </c>
      <c r="N162" s="153">
        <f t="shared" si="14"/>
        <v>-2.0910749907067872E-2</v>
      </c>
      <c r="O162" s="153">
        <f t="shared" si="16"/>
        <v>-0.11206114752054264</v>
      </c>
      <c r="P162" s="18">
        <v>136.23253602919701</v>
      </c>
      <c r="Q162" s="156">
        <f t="shared" si="13"/>
        <v>-3.9903642913426185E-2</v>
      </c>
      <c r="R162" s="156">
        <f t="shared" si="15"/>
        <v>-0.11742362156630493</v>
      </c>
      <c r="S162" s="156">
        <f t="shared" si="17"/>
        <v>-0.17243483903875034</v>
      </c>
    </row>
    <row r="163" spans="11:19" ht="14.4" x14ac:dyDescent="0.3">
      <c r="K163" s="45">
        <v>39859</v>
      </c>
      <c r="L163" s="18">
        <v>147.107579718702</v>
      </c>
      <c r="M163" s="153">
        <f t="shared" si="12"/>
        <v>-2.0002143902781322E-2</v>
      </c>
      <c r="N163" s="153">
        <f t="shared" si="14"/>
        <v>-3.6801706413962409E-2</v>
      </c>
      <c r="O163" s="153">
        <f t="shared" si="16"/>
        <v>-9.7736681770963507E-2</v>
      </c>
      <c r="P163" s="18">
        <v>136.17192008801399</v>
      </c>
      <c r="Q163" s="156">
        <f t="shared" si="13"/>
        <v>-4.4494467290856488E-4</v>
      </c>
      <c r="R163" s="156">
        <f t="shared" si="15"/>
        <v>-8.2892242279098638E-2</v>
      </c>
      <c r="S163" s="156">
        <f t="shared" si="17"/>
        <v>-0.16997276929744298</v>
      </c>
    </row>
    <row r="164" spans="11:19" ht="14.4" x14ac:dyDescent="0.3">
      <c r="K164" s="45">
        <v>39887</v>
      </c>
      <c r="L164" s="18">
        <v>141.97714231031199</v>
      </c>
      <c r="M164" s="153">
        <f t="shared" si="12"/>
        <v>-3.4875411710262649E-2</v>
      </c>
      <c r="N164" s="153">
        <f t="shared" si="14"/>
        <v>-6.0690851194756923E-2</v>
      </c>
      <c r="O164" s="153">
        <f t="shared" si="16"/>
        <v>-9.8819896184919265E-2</v>
      </c>
      <c r="P164" s="18">
        <v>134.44013170244099</v>
      </c>
      <c r="Q164" s="156">
        <f t="shared" si="13"/>
        <v>-1.2717661500650568E-2</v>
      </c>
      <c r="R164" s="156">
        <f t="shared" si="15"/>
        <v>-5.2535580295666851E-2</v>
      </c>
      <c r="S164" s="156">
        <f t="shared" si="17"/>
        <v>-0.17811875052427584</v>
      </c>
    </row>
    <row r="165" spans="11:19" ht="14.4" x14ac:dyDescent="0.3">
      <c r="K165" s="45">
        <v>39918</v>
      </c>
      <c r="L165" s="18">
        <v>134.72077975703399</v>
      </c>
      <c r="M165" s="153">
        <f t="shared" si="12"/>
        <v>-5.1109371798864212E-2</v>
      </c>
      <c r="N165" s="153">
        <f t="shared" si="14"/>
        <v>-0.10252024004406735</v>
      </c>
      <c r="O165" s="153">
        <f t="shared" si="16"/>
        <v>-0.11724628173138674</v>
      </c>
      <c r="P165" s="18">
        <v>131.93269442013801</v>
      </c>
      <c r="Q165" s="156">
        <f t="shared" si="13"/>
        <v>-1.8650958241046234E-2</v>
      </c>
      <c r="R165" s="156">
        <f t="shared" si="15"/>
        <v>-3.1562516080134273E-2</v>
      </c>
      <c r="S165" s="156">
        <f t="shared" si="17"/>
        <v>-0.18390140800361299</v>
      </c>
    </row>
    <row r="166" spans="11:19" ht="14.4" x14ac:dyDescent="0.3">
      <c r="K166" s="45">
        <v>39948</v>
      </c>
      <c r="L166" s="18">
        <v>125.196229604846</v>
      </c>
      <c r="M166" s="153">
        <f t="shared" si="12"/>
        <v>-7.0698448816621462E-2</v>
      </c>
      <c r="N166" s="153">
        <f t="shared" si="14"/>
        <v>-0.14894779831028915</v>
      </c>
      <c r="O166" s="153">
        <f t="shared" si="16"/>
        <v>-0.1951557794336749</v>
      </c>
      <c r="P166" s="18">
        <v>126.46105768618099</v>
      </c>
      <c r="Q166" s="156">
        <f t="shared" si="13"/>
        <v>-4.1472940107875389E-2</v>
      </c>
      <c r="R166" s="156">
        <f t="shared" si="15"/>
        <v>-7.131325162747526E-2</v>
      </c>
      <c r="S166" s="156">
        <f t="shared" si="17"/>
        <v>-0.20533464986753092</v>
      </c>
    </row>
    <row r="167" spans="11:19" ht="14.4" x14ac:dyDescent="0.3">
      <c r="K167" s="45">
        <v>39979</v>
      </c>
      <c r="L167" s="18">
        <v>117.869436318232</v>
      </c>
      <c r="M167" s="153">
        <f t="shared" si="12"/>
        <v>-5.8522475554889986E-2</v>
      </c>
      <c r="N167" s="153">
        <f t="shared" si="14"/>
        <v>-0.16979991004037143</v>
      </c>
      <c r="O167" s="153">
        <f t="shared" si="16"/>
        <v>-0.26235742554188746</v>
      </c>
      <c r="P167" s="18">
        <v>123.94988349213899</v>
      </c>
      <c r="Q167" s="156">
        <f t="shared" si="13"/>
        <v>-1.9857292355355716E-2</v>
      </c>
      <c r="R167" s="156">
        <f t="shared" si="15"/>
        <v>-7.8029142618814662E-2</v>
      </c>
      <c r="S167" s="156">
        <f t="shared" si="17"/>
        <v>-0.21044081659789948</v>
      </c>
    </row>
    <row r="168" spans="11:19" ht="14.4" x14ac:dyDescent="0.3">
      <c r="K168" s="45">
        <v>40009</v>
      </c>
      <c r="L168" s="18">
        <v>112.45723845755801</v>
      </c>
      <c r="M168" s="153">
        <f t="shared" si="12"/>
        <v>-4.5916889311846454E-2</v>
      </c>
      <c r="N168" s="153">
        <f t="shared" si="14"/>
        <v>-0.16525692131256808</v>
      </c>
      <c r="O168" s="153">
        <f t="shared" si="16"/>
        <v>-0.31167559937668099</v>
      </c>
      <c r="P168" s="18">
        <v>121.325538707386</v>
      </c>
      <c r="Q168" s="156">
        <f t="shared" si="13"/>
        <v>-2.1172628088185541E-2</v>
      </c>
      <c r="R168" s="156">
        <f t="shared" si="15"/>
        <v>-8.0398234564767135E-2</v>
      </c>
      <c r="S168" s="156">
        <f t="shared" si="17"/>
        <v>-0.22845580581532887</v>
      </c>
    </row>
    <row r="169" spans="11:19" ht="14.4" x14ac:dyDescent="0.3">
      <c r="K169" s="45">
        <v>40040</v>
      </c>
      <c r="L169" s="18">
        <v>113.41593901366301</v>
      </c>
      <c r="M169" s="153">
        <f t="shared" si="12"/>
        <v>8.5250231043760838E-3</v>
      </c>
      <c r="N169" s="153">
        <f t="shared" si="14"/>
        <v>-9.409461154193588E-2</v>
      </c>
      <c r="O169" s="153">
        <f t="shared" si="16"/>
        <v>-0.28926265181510247</v>
      </c>
      <c r="P169" s="18">
        <v>120.885286005119</v>
      </c>
      <c r="Q169" s="156">
        <f t="shared" si="13"/>
        <v>-3.6286894495379807E-3</v>
      </c>
      <c r="R169" s="156">
        <f t="shared" si="15"/>
        <v>-4.409081960154515E-2</v>
      </c>
      <c r="S169" s="156">
        <f t="shared" si="17"/>
        <v>-0.23200457902537208</v>
      </c>
    </row>
    <row r="170" spans="11:19" ht="14.4" x14ac:dyDescent="0.3">
      <c r="K170" s="45">
        <v>40071</v>
      </c>
      <c r="L170" s="18">
        <v>114.40144224886799</v>
      </c>
      <c r="M170" s="153">
        <f t="shared" si="12"/>
        <v>8.6892833915193091E-3</v>
      </c>
      <c r="N170" s="153">
        <f t="shared" si="14"/>
        <v>-2.942233523541149E-2</v>
      </c>
      <c r="O170" s="153">
        <f t="shared" si="16"/>
        <v>-0.26687216837776995</v>
      </c>
      <c r="P170" s="18">
        <v>119.47006850522</v>
      </c>
      <c r="Q170" s="156">
        <f t="shared" si="13"/>
        <v>-1.170711131741109E-2</v>
      </c>
      <c r="R170" s="156">
        <f t="shared" si="15"/>
        <v>-3.6142147622132414E-2</v>
      </c>
      <c r="S170" s="156">
        <f t="shared" si="17"/>
        <v>-0.23898124063687842</v>
      </c>
    </row>
    <row r="171" spans="11:19" ht="14.4" x14ac:dyDescent="0.3">
      <c r="K171" s="45">
        <v>40101</v>
      </c>
      <c r="L171" s="18">
        <v>113.559843079309</v>
      </c>
      <c r="M171" s="153">
        <f t="shared" si="12"/>
        <v>-7.3565433530827784E-3</v>
      </c>
      <c r="N171" s="153">
        <f t="shared" si="14"/>
        <v>9.804656746636331E-3</v>
      </c>
      <c r="O171" s="153">
        <f t="shared" si="16"/>
        <v>-0.25930887444945416</v>
      </c>
      <c r="P171" s="18">
        <v>119.427831627562</v>
      </c>
      <c r="Q171" s="156">
        <f t="shared" si="13"/>
        <v>-3.5353522590597652E-4</v>
      </c>
      <c r="R171" s="156">
        <f t="shared" si="15"/>
        <v>-1.5641447794440988E-2</v>
      </c>
      <c r="S171" s="156">
        <f t="shared" si="17"/>
        <v>-0.22629214580977319</v>
      </c>
    </row>
    <row r="172" spans="11:19" ht="14.4" x14ac:dyDescent="0.3">
      <c r="K172" s="45">
        <v>40132</v>
      </c>
      <c r="L172" s="18">
        <v>109.77540143852799</v>
      </c>
      <c r="M172" s="153">
        <f t="shared" si="12"/>
        <v>-3.3325527212449524E-2</v>
      </c>
      <c r="N172" s="153">
        <f t="shared" si="14"/>
        <v>-3.2098994257733438E-2</v>
      </c>
      <c r="O172" s="153">
        <f t="shared" si="16"/>
        <v>-0.28123704063720578</v>
      </c>
      <c r="P172" s="18">
        <v>117.841225297039</v>
      </c>
      <c r="Q172" s="156">
        <f t="shared" si="13"/>
        <v>-1.3285063530843133E-2</v>
      </c>
      <c r="R172" s="156">
        <f t="shared" si="15"/>
        <v>-2.5181399727598697E-2</v>
      </c>
      <c r="S172" s="156">
        <f t="shared" si="17"/>
        <v>-0.2063481088509399</v>
      </c>
    </row>
    <row r="173" spans="11:19" ht="14.4" x14ac:dyDescent="0.3">
      <c r="K173" s="45">
        <v>40162</v>
      </c>
      <c r="L173" s="18">
        <v>105.90210436326601</v>
      </c>
      <c r="M173" s="153">
        <f t="shared" si="12"/>
        <v>-3.5283834306276352E-2</v>
      </c>
      <c r="N173" s="153">
        <f t="shared" si="14"/>
        <v>-7.4293974958048126E-2</v>
      </c>
      <c r="O173" s="153">
        <f t="shared" si="16"/>
        <v>-0.29936034852197169</v>
      </c>
      <c r="P173" s="18">
        <v>117.426362718626</v>
      </c>
      <c r="Q173" s="156">
        <f t="shared" si="13"/>
        <v>-3.5205215947753388E-3</v>
      </c>
      <c r="R173" s="156">
        <f t="shared" si="15"/>
        <v>-1.7106425167109585E-2</v>
      </c>
      <c r="S173" s="156">
        <f t="shared" si="17"/>
        <v>-0.172439812410765</v>
      </c>
    </row>
    <row r="174" spans="11:19" ht="14.4" x14ac:dyDescent="0.3">
      <c r="K174" s="45">
        <v>40193</v>
      </c>
      <c r="L174" s="18">
        <v>104.77737948778299</v>
      </c>
      <c r="M174" s="153">
        <f t="shared" si="12"/>
        <v>-1.0620420455716095E-2</v>
      </c>
      <c r="N174" s="153">
        <f t="shared" si="14"/>
        <v>-7.7337757374254523E-2</v>
      </c>
      <c r="O174" s="153">
        <f t="shared" si="16"/>
        <v>-0.30199648813569613</v>
      </c>
      <c r="P174" s="18">
        <v>117.35353327463299</v>
      </c>
      <c r="Q174" s="156">
        <f t="shared" si="13"/>
        <v>-6.2021374337817292E-4</v>
      </c>
      <c r="R174" s="156">
        <f t="shared" si="15"/>
        <v>-1.7368634468703625E-2</v>
      </c>
      <c r="S174" s="156">
        <f t="shared" si="17"/>
        <v>-0.13857925063156651</v>
      </c>
    </row>
    <row r="175" spans="11:19" ht="14.4" x14ac:dyDescent="0.3">
      <c r="K175" s="45">
        <v>40224</v>
      </c>
      <c r="L175" s="18">
        <v>105.983857814071</v>
      </c>
      <c r="M175" s="153">
        <f t="shared" si="12"/>
        <v>1.1514683151898186E-2</v>
      </c>
      <c r="N175" s="153">
        <f t="shared" si="14"/>
        <v>-3.4539100515885379E-2</v>
      </c>
      <c r="O175" s="153">
        <f t="shared" si="16"/>
        <v>-0.27954862681628956</v>
      </c>
      <c r="P175" s="18">
        <v>118.188584709761</v>
      </c>
      <c r="Q175" s="156">
        <f t="shared" si="13"/>
        <v>7.1156906130283026E-3</v>
      </c>
      <c r="R175" s="156">
        <f t="shared" si="15"/>
        <v>2.9476900961138419E-3</v>
      </c>
      <c r="S175" s="156">
        <f t="shared" si="17"/>
        <v>-0.132063463353014</v>
      </c>
    </row>
    <row r="176" spans="11:19" ht="14.4" x14ac:dyDescent="0.3">
      <c r="K176" s="45">
        <v>40252</v>
      </c>
      <c r="L176" s="18">
        <v>109.467946976363</v>
      </c>
      <c r="M176" s="153">
        <f t="shared" si="12"/>
        <v>3.2873771856882117E-2</v>
      </c>
      <c r="N176" s="153">
        <f t="shared" si="14"/>
        <v>3.3671121405344451E-2</v>
      </c>
      <c r="O176" s="153">
        <f t="shared" si="16"/>
        <v>-0.22897485331050937</v>
      </c>
      <c r="P176" s="18">
        <v>118.977060204314</v>
      </c>
      <c r="Q176" s="156">
        <f t="shared" si="13"/>
        <v>6.6713337543493623E-3</v>
      </c>
      <c r="R176" s="156">
        <f t="shared" si="15"/>
        <v>1.3205701426720839E-2</v>
      </c>
      <c r="S176" s="156">
        <f t="shared" si="17"/>
        <v>-0.11501827097545336</v>
      </c>
    </row>
    <row r="177" spans="11:19" ht="14.4" x14ac:dyDescent="0.3">
      <c r="K177" s="45">
        <v>40283</v>
      </c>
      <c r="L177" s="18">
        <v>114.031451881766</v>
      </c>
      <c r="M177" s="153">
        <f t="shared" si="12"/>
        <v>4.1688046879954532E-2</v>
      </c>
      <c r="N177" s="153">
        <f t="shared" si="14"/>
        <v>8.8321281169873478E-2</v>
      </c>
      <c r="O177" s="153">
        <f t="shared" si="16"/>
        <v>-0.15357191305291396</v>
      </c>
      <c r="P177" s="18">
        <v>120.03553514880799</v>
      </c>
      <c r="Q177" s="156">
        <f t="shared" si="13"/>
        <v>8.8964624161693706E-3</v>
      </c>
      <c r="R177" s="156">
        <f t="shared" si="15"/>
        <v>2.2854035999909206E-2</v>
      </c>
      <c r="S177" s="156">
        <f t="shared" si="17"/>
        <v>-9.0175974375568013E-2</v>
      </c>
    </row>
    <row r="178" spans="11:19" ht="14.4" x14ac:dyDescent="0.3">
      <c r="K178" s="45">
        <v>40313</v>
      </c>
      <c r="L178" s="18">
        <v>117.30766368572</v>
      </c>
      <c r="M178" s="153">
        <f t="shared" si="12"/>
        <v>2.8730773395316822E-2</v>
      </c>
      <c r="N178" s="153">
        <f t="shared" si="14"/>
        <v>0.10684462808963335</v>
      </c>
      <c r="O178" s="153">
        <f t="shared" si="16"/>
        <v>-6.3009612542042959E-2</v>
      </c>
      <c r="P178" s="18">
        <v>120.855677788213</v>
      </c>
      <c r="Q178" s="156">
        <f t="shared" si="13"/>
        <v>6.8324987128876025E-3</v>
      </c>
      <c r="R178" s="156">
        <f t="shared" si="15"/>
        <v>2.2566418618191086E-2</v>
      </c>
      <c r="S178" s="156">
        <f t="shared" si="17"/>
        <v>-4.4324948727520574E-2</v>
      </c>
    </row>
    <row r="179" spans="11:19" ht="14.4" x14ac:dyDescent="0.3">
      <c r="K179" s="45">
        <v>40344</v>
      </c>
      <c r="L179" s="18">
        <v>117.82743679948599</v>
      </c>
      <c r="M179" s="153">
        <f t="shared" si="12"/>
        <v>4.4308538541737441E-3</v>
      </c>
      <c r="N179" s="153">
        <f t="shared" si="14"/>
        <v>7.6364726424695162E-2</v>
      </c>
      <c r="O179" s="153">
        <f t="shared" si="16"/>
        <v>-3.5632238566596364E-4</v>
      </c>
      <c r="P179" s="18">
        <v>122.530196908875</v>
      </c>
      <c r="Q179" s="156">
        <f t="shared" si="13"/>
        <v>1.3855527115543609E-2</v>
      </c>
      <c r="R179" s="156">
        <f t="shared" si="15"/>
        <v>2.986404856918945E-2</v>
      </c>
      <c r="S179" s="156">
        <f t="shared" si="17"/>
        <v>-1.1453714543862681E-2</v>
      </c>
    </row>
    <row r="180" spans="11:19" ht="14.4" x14ac:dyDescent="0.3">
      <c r="K180" s="45">
        <v>40374</v>
      </c>
      <c r="L180" s="18">
        <v>116.326913746061</v>
      </c>
      <c r="M180" s="153">
        <f t="shared" si="12"/>
        <v>-1.2734920610880551E-2</v>
      </c>
      <c r="N180" s="153">
        <f t="shared" si="14"/>
        <v>2.0130076627236537E-2</v>
      </c>
      <c r="O180" s="153">
        <f t="shared" si="16"/>
        <v>3.4410193079420281E-2</v>
      </c>
      <c r="P180" s="18">
        <v>124.127184154508</v>
      </c>
      <c r="Q180" s="156">
        <f t="shared" si="13"/>
        <v>1.3033417769014788E-2</v>
      </c>
      <c r="R180" s="156">
        <f t="shared" si="15"/>
        <v>3.4086980997981797E-2</v>
      </c>
      <c r="S180" s="156">
        <f t="shared" si="17"/>
        <v>2.3091967915172651E-2</v>
      </c>
    </row>
    <row r="181" spans="11:19" ht="14.4" x14ac:dyDescent="0.3">
      <c r="K181" s="45">
        <v>40405</v>
      </c>
      <c r="L181" s="18">
        <v>115.96385132724799</v>
      </c>
      <c r="M181" s="153">
        <f t="shared" si="12"/>
        <v>-3.1210526190487142E-3</v>
      </c>
      <c r="N181" s="153">
        <f t="shared" si="14"/>
        <v>-1.1455452408226541E-2</v>
      </c>
      <c r="O181" s="153">
        <f t="shared" si="16"/>
        <v>2.2465204941591654E-2</v>
      </c>
      <c r="P181" s="18">
        <v>128.88956872159699</v>
      </c>
      <c r="Q181" s="156">
        <f t="shared" si="13"/>
        <v>3.8366974966265177E-2</v>
      </c>
      <c r="R181" s="156">
        <f t="shared" si="15"/>
        <v>6.6475080694698985E-2</v>
      </c>
      <c r="S181" s="156">
        <f t="shared" si="17"/>
        <v>6.6213870860503565E-2</v>
      </c>
    </row>
    <row r="182" spans="11:19" ht="14.4" x14ac:dyDescent="0.3">
      <c r="K182" s="45">
        <v>40436</v>
      </c>
      <c r="L182" s="18">
        <v>116.82285532015599</v>
      </c>
      <c r="M182" s="153">
        <f t="shared" si="12"/>
        <v>7.4075152133736832E-3</v>
      </c>
      <c r="N182" s="153">
        <f t="shared" si="14"/>
        <v>-8.5258706004065488E-3</v>
      </c>
      <c r="O182" s="153">
        <f t="shared" si="16"/>
        <v>2.1165931335205279E-2</v>
      </c>
      <c r="P182" s="18">
        <v>133.70656205543401</v>
      </c>
      <c r="Q182" s="156">
        <f t="shared" si="13"/>
        <v>3.7373027015411786E-2</v>
      </c>
      <c r="R182" s="156">
        <f t="shared" si="15"/>
        <v>9.1213149317558084E-2</v>
      </c>
      <c r="S182" s="156">
        <f t="shared" si="17"/>
        <v>0.11916368449719239</v>
      </c>
    </row>
    <row r="183" spans="11:19" ht="14.4" x14ac:dyDescent="0.3">
      <c r="K183" s="45">
        <v>40466</v>
      </c>
      <c r="L183" s="18">
        <v>118.459226165552</v>
      </c>
      <c r="M183" s="153">
        <f t="shared" si="12"/>
        <v>1.400728342849944E-2</v>
      </c>
      <c r="N183" s="153">
        <f t="shared" si="14"/>
        <v>1.8330344636717344E-2</v>
      </c>
      <c r="O183" s="153">
        <f t="shared" si="16"/>
        <v>4.3143623250881946E-2</v>
      </c>
      <c r="P183" s="18">
        <v>138.10113950748601</v>
      </c>
      <c r="Q183" s="156">
        <f t="shared" si="13"/>
        <v>3.28673281587335E-2</v>
      </c>
      <c r="R183" s="156">
        <f t="shared" si="15"/>
        <v>0.11257771976510678</v>
      </c>
      <c r="S183" s="156">
        <f t="shared" si="17"/>
        <v>0.15635641730611916</v>
      </c>
    </row>
    <row r="184" spans="11:19" ht="14.4" x14ac:dyDescent="0.3">
      <c r="K184" s="45">
        <v>40497</v>
      </c>
      <c r="L184" s="18">
        <v>117.68256601399101</v>
      </c>
      <c r="M184" s="153">
        <f t="shared" si="12"/>
        <v>-6.5563500345305892E-3</v>
      </c>
      <c r="N184" s="153">
        <f t="shared" si="14"/>
        <v>1.4821124575216338E-2</v>
      </c>
      <c r="O184" s="153">
        <f t="shared" si="16"/>
        <v>7.2030386332869512E-2</v>
      </c>
      <c r="P184" s="18">
        <v>139.72942323380499</v>
      </c>
      <c r="Q184" s="156">
        <f t="shared" si="13"/>
        <v>1.1790516226918735E-2</v>
      </c>
      <c r="R184" s="156">
        <f t="shared" si="15"/>
        <v>8.4101875890532529E-2</v>
      </c>
      <c r="S184" s="156">
        <f t="shared" si="17"/>
        <v>0.18574312921130143</v>
      </c>
    </row>
    <row r="185" spans="11:19" ht="14.4" x14ac:dyDescent="0.3">
      <c r="K185" s="45">
        <v>40527</v>
      </c>
      <c r="L185" s="18">
        <v>118.219059108224</v>
      </c>
      <c r="M185" s="153">
        <f t="shared" si="12"/>
        <v>4.5588153998037395E-3</v>
      </c>
      <c r="N185" s="153">
        <f t="shared" si="14"/>
        <v>1.1951460904132905E-2</v>
      </c>
      <c r="O185" s="153">
        <f t="shared" si="16"/>
        <v>0.11630509911973341</v>
      </c>
      <c r="P185" s="18">
        <v>141.175724999317</v>
      </c>
      <c r="Q185" s="156">
        <f t="shared" si="13"/>
        <v>1.0350731664382273E-2</v>
      </c>
      <c r="R185" s="156">
        <f t="shared" si="15"/>
        <v>5.586235132413564E-2</v>
      </c>
      <c r="S185" s="156">
        <f t="shared" si="17"/>
        <v>0.2022489816669073</v>
      </c>
    </row>
    <row r="186" spans="11:19" ht="14.4" x14ac:dyDescent="0.3">
      <c r="K186" s="45">
        <v>40558</v>
      </c>
      <c r="L186" s="18">
        <v>119.00236869889</v>
      </c>
      <c r="M186" s="153">
        <f t="shared" si="12"/>
        <v>6.6259162995783161E-3</v>
      </c>
      <c r="N186" s="153">
        <f t="shared" si="14"/>
        <v>4.5850589347842252E-3</v>
      </c>
      <c r="O186" s="153">
        <f t="shared" si="16"/>
        <v>0.13576393378654439</v>
      </c>
      <c r="P186" s="18">
        <v>142.928341395031</v>
      </c>
      <c r="Q186" s="156">
        <f t="shared" si="13"/>
        <v>1.2414431700084938E-2</v>
      </c>
      <c r="R186" s="156">
        <f t="shared" si="15"/>
        <v>3.4954106133811669E-2</v>
      </c>
      <c r="S186" s="156">
        <f t="shared" si="17"/>
        <v>0.21792959621034447</v>
      </c>
    </row>
    <row r="187" spans="11:19" ht="14.4" x14ac:dyDescent="0.3">
      <c r="K187" s="45">
        <v>40589</v>
      </c>
      <c r="L187" s="18">
        <v>121.93367042701099</v>
      </c>
      <c r="M187" s="153">
        <f t="shared" si="12"/>
        <v>2.4632297324585384E-2</v>
      </c>
      <c r="N187" s="153">
        <f t="shared" si="14"/>
        <v>3.6123485041230197E-2</v>
      </c>
      <c r="O187" s="153">
        <f t="shared" si="16"/>
        <v>0.15049284807994989</v>
      </c>
      <c r="P187" s="18">
        <v>141.68296962537701</v>
      </c>
      <c r="Q187" s="156">
        <f t="shared" si="13"/>
        <v>-8.7132597880777984E-3</v>
      </c>
      <c r="R187" s="156">
        <f t="shared" si="15"/>
        <v>1.3980923604781648E-2</v>
      </c>
      <c r="S187" s="156">
        <f t="shared" si="17"/>
        <v>0.19878725998210256</v>
      </c>
    </row>
    <row r="188" spans="11:19" ht="14.4" x14ac:dyDescent="0.3">
      <c r="K188" s="45">
        <v>40617</v>
      </c>
      <c r="L188" s="18">
        <v>121.842175020453</v>
      </c>
      <c r="M188" s="153">
        <f t="shared" si="12"/>
        <v>-7.5037031393854203E-4</v>
      </c>
      <c r="N188" s="153">
        <f t="shared" si="14"/>
        <v>3.0647477145899105E-2</v>
      </c>
      <c r="O188" s="153">
        <f t="shared" si="16"/>
        <v>0.11303973798615163</v>
      </c>
      <c r="P188" s="18">
        <v>139.36391470470599</v>
      </c>
      <c r="Q188" s="156">
        <f t="shared" si="13"/>
        <v>-1.6367915825048152E-2</v>
      </c>
      <c r="R188" s="156">
        <f t="shared" si="15"/>
        <v>-1.283372403166172E-2</v>
      </c>
      <c r="S188" s="156">
        <f t="shared" si="17"/>
        <v>0.1713511366424969</v>
      </c>
    </row>
    <row r="189" spans="11:19" ht="14.4" x14ac:dyDescent="0.3">
      <c r="K189" s="45">
        <v>40648</v>
      </c>
      <c r="L189" s="18">
        <v>120.82888836856</v>
      </c>
      <c r="M189" s="153">
        <f t="shared" si="12"/>
        <v>-8.3163867661004698E-3</v>
      </c>
      <c r="N189" s="153">
        <f t="shared" si="14"/>
        <v>1.5348599272772656E-2</v>
      </c>
      <c r="O189" s="153">
        <f t="shared" si="16"/>
        <v>5.9610189773273703E-2</v>
      </c>
      <c r="P189" s="18">
        <v>137.42692591973599</v>
      </c>
      <c r="Q189" s="156">
        <f t="shared" si="13"/>
        <v>-1.3898782831080925E-2</v>
      </c>
      <c r="R189" s="156">
        <f t="shared" si="15"/>
        <v>-3.8490724943697319E-2</v>
      </c>
      <c r="S189" s="156">
        <f t="shared" si="17"/>
        <v>0.14488535206985076</v>
      </c>
    </row>
    <row r="190" spans="11:19" ht="14.4" x14ac:dyDescent="0.3">
      <c r="K190" s="45">
        <v>40678</v>
      </c>
      <c r="L190" s="18">
        <v>119.39128480702399</v>
      </c>
      <c r="M190" s="153">
        <f t="shared" si="12"/>
        <v>-1.1897846458298389E-2</v>
      </c>
      <c r="N190" s="153">
        <f t="shared" si="14"/>
        <v>-2.0850562531937067E-2</v>
      </c>
      <c r="O190" s="153">
        <f t="shared" si="16"/>
        <v>1.7762020449799687E-2</v>
      </c>
      <c r="P190" s="18">
        <v>138.932699093454</v>
      </c>
      <c r="Q190" s="156">
        <f t="shared" si="13"/>
        <v>1.0956900648403156E-2</v>
      </c>
      <c r="R190" s="156">
        <f t="shared" si="15"/>
        <v>-1.9411440480073039E-2</v>
      </c>
      <c r="S190" s="156">
        <f t="shared" si="17"/>
        <v>0.14957527553582639</v>
      </c>
    </row>
    <row r="191" spans="11:19" ht="14.4" x14ac:dyDescent="0.3">
      <c r="K191" s="45">
        <v>40709</v>
      </c>
      <c r="L191" s="18">
        <v>119.602701567965</v>
      </c>
      <c r="M191" s="153">
        <f t="shared" si="12"/>
        <v>1.7707888920261983E-3</v>
      </c>
      <c r="N191" s="153">
        <f t="shared" si="14"/>
        <v>-1.8380117164783605E-2</v>
      </c>
      <c r="O191" s="153">
        <f t="shared" si="16"/>
        <v>1.5066650151272398E-2</v>
      </c>
      <c r="P191" s="18">
        <v>141.067051521335</v>
      </c>
      <c r="Q191" s="156">
        <f t="shared" si="13"/>
        <v>1.5362491636654374E-2</v>
      </c>
      <c r="R191" s="156">
        <f t="shared" si="15"/>
        <v>1.2220787714221082E-2</v>
      </c>
      <c r="S191" s="156">
        <f t="shared" si="17"/>
        <v>0.15128396983027592</v>
      </c>
    </row>
    <row r="192" spans="11:19" ht="14.4" x14ac:dyDescent="0.3">
      <c r="K192" s="45">
        <v>40739</v>
      </c>
      <c r="L192" s="18">
        <v>118.49687569763201</v>
      </c>
      <c r="M192" s="153">
        <f t="shared" si="12"/>
        <v>-9.2458268570513313E-3</v>
      </c>
      <c r="N192" s="153">
        <f t="shared" si="14"/>
        <v>-1.9300125180451433E-2</v>
      </c>
      <c r="O192" s="153">
        <f t="shared" si="16"/>
        <v>1.8653997442999115E-2</v>
      </c>
      <c r="P192" s="18">
        <v>143.43366364644501</v>
      </c>
      <c r="Q192" s="156">
        <f t="shared" si="13"/>
        <v>1.6776505212147796E-2</v>
      </c>
      <c r="R192" s="156">
        <f t="shared" si="15"/>
        <v>4.3708594123812672E-2</v>
      </c>
      <c r="S192" s="156">
        <f t="shared" si="17"/>
        <v>0.1555378833689256</v>
      </c>
    </row>
    <row r="193" spans="11:19" ht="14.4" x14ac:dyDescent="0.3">
      <c r="K193" s="45">
        <v>40770</v>
      </c>
      <c r="L193" s="18">
        <v>118.043377279298</v>
      </c>
      <c r="M193" s="153">
        <f t="shared" si="12"/>
        <v>-3.8270917749021471E-3</v>
      </c>
      <c r="N193" s="153">
        <f t="shared" si="14"/>
        <v>-1.1289831832404396E-2</v>
      </c>
      <c r="O193" s="153">
        <f t="shared" si="16"/>
        <v>1.7932536115772946E-2</v>
      </c>
      <c r="P193" s="18">
        <v>145.28727849172799</v>
      </c>
      <c r="Q193" s="156">
        <f t="shared" si="13"/>
        <v>1.2923150661841909E-2</v>
      </c>
      <c r="R193" s="156">
        <f t="shared" si="15"/>
        <v>4.5738544199731779E-2</v>
      </c>
      <c r="S193" s="156">
        <f t="shared" si="17"/>
        <v>0.12722293923994932</v>
      </c>
    </row>
    <row r="194" spans="11:19" ht="14.4" x14ac:dyDescent="0.3">
      <c r="K194" s="45">
        <v>40801</v>
      </c>
      <c r="L194" s="18">
        <v>118.37847285081099</v>
      </c>
      <c r="M194" s="153">
        <f t="shared" si="12"/>
        <v>2.838749443097921E-3</v>
      </c>
      <c r="N194" s="153">
        <f t="shared" si="14"/>
        <v>-1.0235794853332258E-2</v>
      </c>
      <c r="O194" s="153">
        <f t="shared" si="16"/>
        <v>1.3316037571516226E-2</v>
      </c>
      <c r="P194" s="18">
        <v>148.82803207419099</v>
      </c>
      <c r="Q194" s="156">
        <f t="shared" si="13"/>
        <v>2.4370706225766314E-2</v>
      </c>
      <c r="R194" s="156">
        <f t="shared" si="15"/>
        <v>5.5016252690885947E-2</v>
      </c>
      <c r="S194" s="156">
        <f t="shared" si="17"/>
        <v>0.11309444941444013</v>
      </c>
    </row>
    <row r="195" spans="11:19" ht="14.4" x14ac:dyDescent="0.3">
      <c r="K195" s="45">
        <v>40831</v>
      </c>
      <c r="L195" s="18">
        <v>121.14449221903701</v>
      </c>
      <c r="M195" s="153">
        <f t="shared" si="12"/>
        <v>2.3365898390258488E-2</v>
      </c>
      <c r="N195" s="153">
        <f t="shared" si="14"/>
        <v>2.234334454657616E-2</v>
      </c>
      <c r="O195" s="153">
        <f t="shared" si="16"/>
        <v>2.2668272792295996E-2</v>
      </c>
      <c r="P195" s="18">
        <v>151.28756136142499</v>
      </c>
      <c r="Q195" s="156">
        <f t="shared" si="13"/>
        <v>1.6525981382377708E-2</v>
      </c>
      <c r="R195" s="156">
        <f t="shared" si="15"/>
        <v>5.4756306959706125E-2</v>
      </c>
      <c r="S195" s="156">
        <f t="shared" si="17"/>
        <v>9.5483801950991154E-2</v>
      </c>
    </row>
    <row r="196" spans="11:19" ht="14.4" x14ac:dyDescent="0.3">
      <c r="K196" s="45">
        <v>40862</v>
      </c>
      <c r="L196" s="18">
        <v>123.506992832785</v>
      </c>
      <c r="M196" s="153">
        <f t="shared" si="12"/>
        <v>1.95015107205736E-2</v>
      </c>
      <c r="N196" s="153">
        <f t="shared" si="14"/>
        <v>4.6284812239484996E-2</v>
      </c>
      <c r="O196" s="153">
        <f t="shared" si="16"/>
        <v>4.9492690515446025E-2</v>
      </c>
      <c r="P196" s="18">
        <v>153.48050208282899</v>
      </c>
      <c r="Q196" s="156">
        <f t="shared" si="13"/>
        <v>1.4495181901736709E-2</v>
      </c>
      <c r="R196" s="156">
        <f t="shared" si="15"/>
        <v>5.6393262205455263E-2</v>
      </c>
      <c r="S196" s="156">
        <f t="shared" si="17"/>
        <v>9.8412192155225231E-2</v>
      </c>
    </row>
    <row r="197" spans="11:19" ht="14.4" x14ac:dyDescent="0.3">
      <c r="K197" s="45">
        <v>40892</v>
      </c>
      <c r="L197" s="18">
        <v>125.603564946878</v>
      </c>
      <c r="M197" s="153">
        <f t="shared" si="12"/>
        <v>1.6975331242430336E-2</v>
      </c>
      <c r="N197" s="153">
        <f t="shared" si="14"/>
        <v>6.1033834294961453E-2</v>
      </c>
      <c r="O197" s="153">
        <f t="shared" si="16"/>
        <v>6.2464596608689194E-2</v>
      </c>
      <c r="P197" s="18">
        <v>152.432789769359</v>
      </c>
      <c r="Q197" s="156">
        <f t="shared" si="13"/>
        <v>-6.8263544831549394E-3</v>
      </c>
      <c r="R197" s="156">
        <f t="shared" si="15"/>
        <v>2.4220959216681992E-2</v>
      </c>
      <c r="S197" s="156">
        <f t="shared" si="17"/>
        <v>7.9737963237634935E-2</v>
      </c>
    </row>
    <row r="198" spans="11:19" ht="14.4" x14ac:dyDescent="0.3">
      <c r="K198" s="45">
        <v>40923</v>
      </c>
      <c r="L198" s="18">
        <v>126.26031378976199</v>
      </c>
      <c r="M198" s="153">
        <f t="shared" si="12"/>
        <v>5.2287436519955488E-3</v>
      </c>
      <c r="N198" s="153">
        <f t="shared" si="14"/>
        <v>4.2229089222440619E-2</v>
      </c>
      <c r="O198" s="153">
        <f t="shared" si="16"/>
        <v>6.0989921211036302E-2</v>
      </c>
      <c r="P198" s="18">
        <v>151.28576630689099</v>
      </c>
      <c r="Q198" s="156">
        <f t="shared" si="13"/>
        <v>-7.5247816706860426E-3</v>
      </c>
      <c r="R198" s="156">
        <f t="shared" si="15"/>
        <v>-1.1865182555914622E-5</v>
      </c>
      <c r="S198" s="156">
        <f t="shared" si="17"/>
        <v>5.8472832121947205E-2</v>
      </c>
    </row>
    <row r="199" spans="11:19" ht="14.4" x14ac:dyDescent="0.3">
      <c r="K199" s="45">
        <v>40954</v>
      </c>
      <c r="L199" s="18">
        <v>126.925965076195</v>
      </c>
      <c r="M199" s="153">
        <f t="shared" si="12"/>
        <v>5.272054745099064E-3</v>
      </c>
      <c r="N199" s="153">
        <f t="shared" si="14"/>
        <v>2.7682418339169734E-2</v>
      </c>
      <c r="O199" s="153">
        <f t="shared" si="16"/>
        <v>4.0942707881268747E-2</v>
      </c>
      <c r="P199" s="18">
        <v>148.31841282637001</v>
      </c>
      <c r="Q199" s="156">
        <f t="shared" si="13"/>
        <v>-1.9614227782021154E-2</v>
      </c>
      <c r="R199" s="156">
        <f t="shared" si="15"/>
        <v>-3.3633518175964494E-2</v>
      </c>
      <c r="S199" s="156">
        <f t="shared" si="17"/>
        <v>4.6833033063449436E-2</v>
      </c>
    </row>
    <row r="200" spans="11:19" ht="14.4" x14ac:dyDescent="0.3">
      <c r="K200" s="45">
        <v>40983</v>
      </c>
      <c r="L200" s="18">
        <v>125.40191807292101</v>
      </c>
      <c r="M200" s="153">
        <f t="shared" ref="M200:M263" si="18">L200/L199-1</f>
        <v>-1.2007369826647296E-2</v>
      </c>
      <c r="N200" s="153">
        <f t="shared" si="14"/>
        <v>-1.6054231744320191E-3</v>
      </c>
      <c r="O200" s="153">
        <f t="shared" si="16"/>
        <v>2.9216016965147418E-2</v>
      </c>
      <c r="P200" s="18">
        <v>147.38311124930601</v>
      </c>
      <c r="Q200" s="156">
        <f t="shared" ref="Q200:Q263" si="19">P200/P199-1</f>
        <v>-6.3060382001182136E-3</v>
      </c>
      <c r="R200" s="156">
        <f t="shared" si="15"/>
        <v>-3.3127245966523944E-2</v>
      </c>
      <c r="S200" s="156">
        <f t="shared" si="17"/>
        <v>5.7541412793919111E-2</v>
      </c>
    </row>
    <row r="201" spans="11:19" ht="14.4" x14ac:dyDescent="0.3">
      <c r="K201" s="45">
        <v>41014</v>
      </c>
      <c r="L201" s="18">
        <v>124.93806076659099</v>
      </c>
      <c r="M201" s="153">
        <f t="shared" si="18"/>
        <v>-3.698965003551824E-3</v>
      </c>
      <c r="N201" s="153">
        <f t="shared" si="14"/>
        <v>-1.0472435743924313E-2</v>
      </c>
      <c r="O201" s="153">
        <f t="shared" si="16"/>
        <v>3.4008195006288044E-2</v>
      </c>
      <c r="P201" s="18">
        <v>147.418875950776</v>
      </c>
      <c r="Q201" s="156">
        <f t="shared" si="19"/>
        <v>2.4266485601254217E-4</v>
      </c>
      <c r="R201" s="156">
        <f t="shared" si="15"/>
        <v>-2.5560172979332441E-2</v>
      </c>
      <c r="S201" s="156">
        <f t="shared" si="17"/>
        <v>7.2707367673171985E-2</v>
      </c>
    </row>
    <row r="202" spans="11:19" ht="14.4" x14ac:dyDescent="0.3">
      <c r="K202" s="45">
        <v>41044</v>
      </c>
      <c r="L202" s="18">
        <v>123.719550643734</v>
      </c>
      <c r="M202" s="153">
        <f t="shared" si="18"/>
        <v>-9.7529136868340638E-3</v>
      </c>
      <c r="N202" s="153">
        <f t="shared" ref="N202:N265" si="20">L202/L199-1</f>
        <v>-2.5262084322432821E-2</v>
      </c>
      <c r="O202" s="153">
        <f t="shared" si="16"/>
        <v>3.6252778782856154E-2</v>
      </c>
      <c r="P202" s="18">
        <v>149.55474594922299</v>
      </c>
      <c r="Q202" s="156">
        <f t="shared" si="19"/>
        <v>1.4488443116064564E-2</v>
      </c>
      <c r="R202" s="156">
        <f t="shared" ref="R202:R265" si="21">P202/P199-1</f>
        <v>8.3356685073234793E-3</v>
      </c>
      <c r="S202" s="156">
        <f t="shared" si="17"/>
        <v>7.6454621014913071E-2</v>
      </c>
    </row>
    <row r="203" spans="11:19" ht="14.4" x14ac:dyDescent="0.3">
      <c r="K203" s="45">
        <v>41075</v>
      </c>
      <c r="L203" s="18">
        <v>125.107049438741</v>
      </c>
      <c r="M203" s="153">
        <f t="shared" si="18"/>
        <v>1.1214870954409539E-2</v>
      </c>
      <c r="N203" s="153">
        <f t="shared" si="20"/>
        <v>-2.3513885490056285E-3</v>
      </c>
      <c r="O203" s="153">
        <f t="shared" si="16"/>
        <v>4.6021935948061587E-2</v>
      </c>
      <c r="P203" s="18">
        <v>150.38208997335701</v>
      </c>
      <c r="Q203" s="156">
        <f t="shared" si="19"/>
        <v>5.5320479392537703E-3</v>
      </c>
      <c r="R203" s="156">
        <f t="shared" si="21"/>
        <v>2.034818439256636E-2</v>
      </c>
      <c r="S203" s="156">
        <f t="shared" si="17"/>
        <v>6.6032701127330284E-2</v>
      </c>
    </row>
    <row r="204" spans="11:19" ht="14.4" x14ac:dyDescent="0.3">
      <c r="K204" s="45">
        <v>41105</v>
      </c>
      <c r="L204" s="18">
        <v>126.153423163551</v>
      </c>
      <c r="M204" s="153">
        <f t="shared" si="18"/>
        <v>8.363827054544748E-3</v>
      </c>
      <c r="N204" s="153">
        <f t="shared" si="20"/>
        <v>9.7277193955374042E-3</v>
      </c>
      <c r="O204" s="153">
        <f t="shared" si="16"/>
        <v>6.461391847542175E-2</v>
      </c>
      <c r="P204" s="18">
        <v>153.11219144294401</v>
      </c>
      <c r="Q204" s="156">
        <f t="shared" si="19"/>
        <v>1.8154432286921152E-2</v>
      </c>
      <c r="R204" s="156">
        <f t="shared" si="21"/>
        <v>3.8619989844916658E-2</v>
      </c>
      <c r="S204" s="156">
        <f t="shared" si="17"/>
        <v>6.7477379789698144E-2</v>
      </c>
    </row>
    <row r="205" spans="11:19" ht="14.4" x14ac:dyDescent="0.3">
      <c r="K205" s="45">
        <v>41136</v>
      </c>
      <c r="L205" s="18">
        <v>127.771423600763</v>
      </c>
      <c r="M205" s="153">
        <f t="shared" si="18"/>
        <v>1.2825656225866844E-2</v>
      </c>
      <c r="N205" s="153">
        <f t="shared" si="20"/>
        <v>3.2750466162756231E-2</v>
      </c>
      <c r="O205" s="153">
        <f t="shared" si="16"/>
        <v>8.2410775984897766E-2</v>
      </c>
      <c r="P205" s="18">
        <v>155.61950047327099</v>
      </c>
      <c r="Q205" s="156">
        <f t="shared" si="19"/>
        <v>1.6375632839539911E-2</v>
      </c>
      <c r="R205" s="156">
        <f t="shared" si="21"/>
        <v>4.0552069983169403E-2</v>
      </c>
      <c r="S205" s="156">
        <f t="shared" si="17"/>
        <v>7.1115806482198396E-2</v>
      </c>
    </row>
    <row r="206" spans="11:19" ht="14.4" x14ac:dyDescent="0.3">
      <c r="K206" s="45">
        <v>41167</v>
      </c>
      <c r="L206" s="18">
        <v>127.749730110439</v>
      </c>
      <c r="M206" s="153">
        <f t="shared" si="18"/>
        <v>-1.6978358472219401E-4</v>
      </c>
      <c r="N206" s="153">
        <f t="shared" si="20"/>
        <v>2.1123355426841961E-2</v>
      </c>
      <c r="O206" s="153">
        <f t="shared" si="16"/>
        <v>7.9163525546053881E-2</v>
      </c>
      <c r="P206" s="18">
        <v>160.33643064380001</v>
      </c>
      <c r="Q206" s="156">
        <f t="shared" si="19"/>
        <v>3.0310662585240733E-2</v>
      </c>
      <c r="R206" s="156">
        <f t="shared" si="21"/>
        <v>6.6193658248842047E-2</v>
      </c>
      <c r="S206" s="156">
        <f t="shared" si="17"/>
        <v>7.7326820822787523E-2</v>
      </c>
    </row>
    <row r="207" spans="11:19" ht="14.4" x14ac:dyDescent="0.3">
      <c r="K207" s="45">
        <v>41197</v>
      </c>
      <c r="L207" s="18">
        <v>128.33525162421199</v>
      </c>
      <c r="M207" s="153">
        <f t="shared" si="18"/>
        <v>4.5833483426289678E-3</v>
      </c>
      <c r="N207" s="153">
        <f t="shared" si="20"/>
        <v>1.7295039690142788E-2</v>
      </c>
      <c r="O207" s="153">
        <f t="shared" si="16"/>
        <v>5.9356882623880614E-2</v>
      </c>
      <c r="P207" s="18">
        <v>162.269511356978</v>
      </c>
      <c r="Q207" s="156">
        <f t="shared" si="19"/>
        <v>1.2056403559790319E-2</v>
      </c>
      <c r="R207" s="156">
        <f t="shared" si="21"/>
        <v>5.9807908356183326E-2</v>
      </c>
      <c r="S207" s="156">
        <f t="shared" si="17"/>
        <v>7.2589906907926105E-2</v>
      </c>
    </row>
    <row r="208" spans="11:19" ht="14.4" x14ac:dyDescent="0.3">
      <c r="K208" s="45">
        <v>41228</v>
      </c>
      <c r="L208" s="18">
        <v>128.70029355800801</v>
      </c>
      <c r="M208" s="153">
        <f t="shared" si="18"/>
        <v>2.8444400831109107E-3</v>
      </c>
      <c r="N208" s="153">
        <f t="shared" si="20"/>
        <v>7.2697785707340756E-3</v>
      </c>
      <c r="O208" s="153">
        <f t="shared" si="16"/>
        <v>4.2048637134693756E-2</v>
      </c>
      <c r="P208" s="18">
        <v>163.22100938249</v>
      </c>
      <c r="Q208" s="156">
        <f t="shared" si="19"/>
        <v>5.8636894728720801E-3</v>
      </c>
      <c r="R208" s="156">
        <f t="shared" si="21"/>
        <v>4.8846763330439025E-2</v>
      </c>
      <c r="S208" s="156">
        <f t="shared" si="17"/>
        <v>6.3464134971387587E-2</v>
      </c>
    </row>
    <row r="209" spans="11:19" ht="14.4" x14ac:dyDescent="0.3">
      <c r="K209" s="45">
        <v>41258</v>
      </c>
      <c r="L209" s="18">
        <v>130.13169969343301</v>
      </c>
      <c r="M209" s="153">
        <f t="shared" si="18"/>
        <v>1.1122011425559242E-2</v>
      </c>
      <c r="N209" s="153">
        <f t="shared" si="20"/>
        <v>1.8645593857104847E-2</v>
      </c>
      <c r="O209" s="153">
        <f t="shared" si="16"/>
        <v>3.6051004989150703E-2</v>
      </c>
      <c r="P209" s="18">
        <v>162.62116926343299</v>
      </c>
      <c r="Q209" s="156">
        <f t="shared" si="19"/>
        <v>-3.6750178259916666E-3</v>
      </c>
      <c r="R209" s="156">
        <f t="shared" si="21"/>
        <v>1.4249653746556845E-2</v>
      </c>
      <c r="S209" s="156">
        <f t="shared" si="17"/>
        <v>6.6838503116617431E-2</v>
      </c>
    </row>
    <row r="210" spans="11:19" ht="14.4" x14ac:dyDescent="0.3">
      <c r="K210" s="45">
        <v>41289</v>
      </c>
      <c r="L210" s="18">
        <v>129.970105920393</v>
      </c>
      <c r="M210" s="153">
        <f t="shared" si="18"/>
        <v>-1.2417710167522689E-3</v>
      </c>
      <c r="N210" s="153">
        <f t="shared" si="20"/>
        <v>1.2738933967793464E-2</v>
      </c>
      <c r="O210" s="153">
        <f t="shared" si="16"/>
        <v>2.9382091801294141E-2</v>
      </c>
      <c r="P210" s="18">
        <v>162.03723467191301</v>
      </c>
      <c r="Q210" s="156">
        <f t="shared" si="19"/>
        <v>-3.5907661601796148E-3</v>
      </c>
      <c r="R210" s="156">
        <f t="shared" si="21"/>
        <v>-1.4314253067170268E-3</v>
      </c>
      <c r="S210" s="156">
        <f t="shared" si="17"/>
        <v>7.1067282980291191E-2</v>
      </c>
    </row>
    <row r="211" spans="11:19" ht="14.4" x14ac:dyDescent="0.3">
      <c r="K211" s="45">
        <v>41320</v>
      </c>
      <c r="L211" s="18">
        <v>130.35688530758799</v>
      </c>
      <c r="M211" s="153">
        <f t="shared" si="18"/>
        <v>2.9759103792059705E-3</v>
      </c>
      <c r="N211" s="153">
        <f t="shared" si="20"/>
        <v>1.2871701406285574E-2</v>
      </c>
      <c r="O211" s="153">
        <f t="shared" ref="O211:O274" si="22">L211/L199-1</f>
        <v>2.7030877640625839E-2</v>
      </c>
      <c r="P211" s="18">
        <v>163.14506470760699</v>
      </c>
      <c r="Q211" s="156">
        <f t="shared" si="19"/>
        <v>6.8368855956908448E-3</v>
      </c>
      <c r="R211" s="156">
        <f t="shared" si="21"/>
        <v>-4.6528737428053191E-4</v>
      </c>
      <c r="S211" s="156">
        <f t="shared" ref="S211:S274" si="23">P211/P199-1</f>
        <v>9.9965011752073618E-2</v>
      </c>
    </row>
    <row r="212" spans="11:19" ht="14.4" x14ac:dyDescent="0.3">
      <c r="K212" s="45">
        <v>41348</v>
      </c>
      <c r="L212" s="18">
        <v>130.92126492637999</v>
      </c>
      <c r="M212" s="153">
        <f t="shared" si="18"/>
        <v>4.3294960405069194E-3</v>
      </c>
      <c r="N212" s="153">
        <f t="shared" si="20"/>
        <v>6.0674319539901767E-3</v>
      </c>
      <c r="O212" s="153">
        <f t="shared" si="22"/>
        <v>4.4013257040051768E-2</v>
      </c>
      <c r="P212" s="18">
        <v>163.56874952695</v>
      </c>
      <c r="Q212" s="156">
        <f t="shared" si="19"/>
        <v>2.596982140418147E-3</v>
      </c>
      <c r="R212" s="156">
        <f t="shared" si="21"/>
        <v>5.8269182776691242E-3</v>
      </c>
      <c r="S212" s="156">
        <f t="shared" si="23"/>
        <v>0.10982016962761199</v>
      </c>
    </row>
    <row r="213" spans="11:19" ht="14.4" x14ac:dyDescent="0.3">
      <c r="K213" s="45">
        <v>41379</v>
      </c>
      <c r="L213" s="18">
        <v>132.479910833095</v>
      </c>
      <c r="M213" s="153">
        <f t="shared" si="18"/>
        <v>1.1905215761484511E-2</v>
      </c>
      <c r="N213" s="153">
        <f t="shared" si="20"/>
        <v>1.931063220214102E-2</v>
      </c>
      <c r="O213" s="153">
        <f t="shared" si="22"/>
        <v>6.0364712083963656E-2</v>
      </c>
      <c r="P213" s="18">
        <v>165.25278264294499</v>
      </c>
      <c r="Q213" s="156">
        <f t="shared" si="19"/>
        <v>1.029556758772876E-2</v>
      </c>
      <c r="R213" s="156">
        <f t="shared" si="21"/>
        <v>1.9844500417096844E-2</v>
      </c>
      <c r="S213" s="156">
        <f t="shared" si="23"/>
        <v>0.12097437710842285</v>
      </c>
    </row>
    <row r="214" spans="11:19" ht="14.4" x14ac:dyDescent="0.3">
      <c r="K214" s="45">
        <v>41409</v>
      </c>
      <c r="L214" s="18">
        <v>135.23587180104801</v>
      </c>
      <c r="M214" s="153">
        <f t="shared" si="18"/>
        <v>2.080285947221916E-2</v>
      </c>
      <c r="N214" s="153">
        <f t="shared" si="20"/>
        <v>3.7427915540845014E-2</v>
      </c>
      <c r="O214" s="153">
        <f t="shared" si="22"/>
        <v>9.3084084911338794E-2</v>
      </c>
      <c r="P214" s="18">
        <v>166.265047241866</v>
      </c>
      <c r="Q214" s="156">
        <f t="shared" si="19"/>
        <v>6.1255525185810455E-3</v>
      </c>
      <c r="R214" s="156">
        <f t="shared" si="21"/>
        <v>1.9123977423716187E-2</v>
      </c>
      <c r="S214" s="156">
        <f t="shared" si="23"/>
        <v>0.11173367442526039</v>
      </c>
    </row>
    <row r="215" spans="11:19" ht="14.4" x14ac:dyDescent="0.3">
      <c r="K215" s="45">
        <v>41440</v>
      </c>
      <c r="L215" s="18">
        <v>137.925223286685</v>
      </c>
      <c r="M215" s="153">
        <f t="shared" si="18"/>
        <v>1.9886376667822558E-2</v>
      </c>
      <c r="N215" s="153">
        <f t="shared" si="20"/>
        <v>5.3497484646543025E-2</v>
      </c>
      <c r="O215" s="153">
        <f t="shared" si="22"/>
        <v>0.10245764651511857</v>
      </c>
      <c r="P215" s="18">
        <v>168.77636434537899</v>
      </c>
      <c r="Q215" s="156">
        <f t="shared" si="19"/>
        <v>1.510429970202809E-2</v>
      </c>
      <c r="R215" s="156">
        <f t="shared" si="21"/>
        <v>3.1837467936202346E-2</v>
      </c>
      <c r="S215" s="156">
        <f t="shared" si="23"/>
        <v>0.12231692201698263</v>
      </c>
    </row>
    <row r="216" spans="11:19" ht="14.4" x14ac:dyDescent="0.3">
      <c r="K216" s="45">
        <v>41470</v>
      </c>
      <c r="L216" s="18">
        <v>141.89831995296399</v>
      </c>
      <c r="M216" s="153">
        <f t="shared" si="18"/>
        <v>2.8806164467979123E-2</v>
      </c>
      <c r="N216" s="153">
        <f t="shared" si="20"/>
        <v>7.1093111858557823E-2</v>
      </c>
      <c r="O216" s="153">
        <f t="shared" si="22"/>
        <v>0.12480752717269183</v>
      </c>
      <c r="P216" s="18">
        <v>169.715672923184</v>
      </c>
      <c r="Q216" s="156">
        <f t="shared" si="19"/>
        <v>5.5654035530878776E-3</v>
      </c>
      <c r="R216" s="156">
        <f t="shared" si="21"/>
        <v>2.7006445573033444E-2</v>
      </c>
      <c r="S216" s="156">
        <f t="shared" si="23"/>
        <v>0.10843997021900864</v>
      </c>
    </row>
    <row r="217" spans="11:19" ht="14.4" x14ac:dyDescent="0.3">
      <c r="K217" s="45">
        <v>41501</v>
      </c>
      <c r="L217" s="18">
        <v>143.548833289718</v>
      </c>
      <c r="M217" s="153">
        <f t="shared" si="18"/>
        <v>1.1631662286777811E-2</v>
      </c>
      <c r="N217" s="153">
        <f t="shared" si="20"/>
        <v>6.147009205441889E-2</v>
      </c>
      <c r="O217" s="153">
        <f t="shared" si="22"/>
        <v>0.12348152070570495</v>
      </c>
      <c r="P217" s="18">
        <v>170.23991079437701</v>
      </c>
      <c r="Q217" s="156">
        <f t="shared" si="19"/>
        <v>3.0889184373106282E-3</v>
      </c>
      <c r="R217" s="156">
        <f t="shared" si="21"/>
        <v>2.3906789902322423E-2</v>
      </c>
      <c r="S217" s="156">
        <f t="shared" si="23"/>
        <v>9.3949731727979824E-2</v>
      </c>
    </row>
    <row r="218" spans="11:19" ht="14.4" x14ac:dyDescent="0.3">
      <c r="K218" s="45">
        <v>41532</v>
      </c>
      <c r="L218" s="18">
        <v>146.30631272764899</v>
      </c>
      <c r="M218" s="153">
        <f t="shared" si="18"/>
        <v>1.9209347611803151E-2</v>
      </c>
      <c r="N218" s="153">
        <f t="shared" si="20"/>
        <v>6.0765458566947039E-2</v>
      </c>
      <c r="O218" s="153">
        <f t="shared" si="22"/>
        <v>0.14525731366452144</v>
      </c>
      <c r="P218" s="18">
        <v>171.53814233920099</v>
      </c>
      <c r="Q218" s="156">
        <f t="shared" si="19"/>
        <v>7.625894179373871E-3</v>
      </c>
      <c r="R218" s="156">
        <f t="shared" si="21"/>
        <v>1.6363535288450581E-2</v>
      </c>
      <c r="S218" s="156">
        <f t="shared" si="23"/>
        <v>6.98637960844124E-2</v>
      </c>
    </row>
    <row r="219" spans="11:19" ht="14.4" x14ac:dyDescent="0.3">
      <c r="K219" s="45">
        <v>41562</v>
      </c>
      <c r="L219" s="18">
        <v>147.196456551426</v>
      </c>
      <c r="M219" s="153">
        <f t="shared" si="18"/>
        <v>6.084110843761259E-3</v>
      </c>
      <c r="N219" s="153">
        <f t="shared" si="20"/>
        <v>3.733755692257823E-2</v>
      </c>
      <c r="O219" s="153">
        <f t="shared" si="22"/>
        <v>0.14696823116413027</v>
      </c>
      <c r="P219" s="18">
        <v>173.94368828075699</v>
      </c>
      <c r="Q219" s="156">
        <f t="shared" si="19"/>
        <v>1.4023388085894428E-2</v>
      </c>
      <c r="R219" s="156">
        <f t="shared" si="21"/>
        <v>2.49123447749382E-2</v>
      </c>
      <c r="S219" s="156">
        <f t="shared" si="23"/>
        <v>7.1943132299800094E-2</v>
      </c>
    </row>
    <row r="220" spans="11:19" ht="14.4" x14ac:dyDescent="0.3">
      <c r="K220" s="45">
        <v>41593</v>
      </c>
      <c r="L220" s="18">
        <v>148.518395552187</v>
      </c>
      <c r="M220" s="153">
        <f t="shared" si="18"/>
        <v>8.9807800522641035E-3</v>
      </c>
      <c r="N220" s="153">
        <f t="shared" si="20"/>
        <v>3.4619314895016684E-2</v>
      </c>
      <c r="O220" s="153">
        <f t="shared" si="22"/>
        <v>0.15398645524647958</v>
      </c>
      <c r="P220" s="18">
        <v>176.41016446552899</v>
      </c>
      <c r="Q220" s="156">
        <f t="shared" si="19"/>
        <v>1.4179739484372345E-2</v>
      </c>
      <c r="R220" s="156">
        <f t="shared" si="21"/>
        <v>3.6244460199492678E-2</v>
      </c>
      <c r="S220" s="156">
        <f t="shared" si="23"/>
        <v>8.0805498832149159E-2</v>
      </c>
    </row>
    <row r="221" spans="11:19" ht="14.4" x14ac:dyDescent="0.3">
      <c r="K221" s="45">
        <v>41623</v>
      </c>
      <c r="L221" s="18">
        <v>147.02900981422101</v>
      </c>
      <c r="M221" s="153">
        <f t="shared" si="18"/>
        <v>-1.0028291326663608E-2</v>
      </c>
      <c r="N221" s="153">
        <f t="shared" si="20"/>
        <v>4.9396165695005934E-3</v>
      </c>
      <c r="O221" s="153">
        <f t="shared" si="22"/>
        <v>0.12984776315528834</v>
      </c>
      <c r="P221" s="18">
        <v>176.65857152864601</v>
      </c>
      <c r="Q221" s="156">
        <f t="shared" si="19"/>
        <v>1.4081221672777033E-3</v>
      </c>
      <c r="R221" s="156">
        <f t="shared" si="21"/>
        <v>2.9850091178671212E-2</v>
      </c>
      <c r="S221" s="156">
        <f t="shared" si="23"/>
        <v>8.6319649088696382E-2</v>
      </c>
    </row>
    <row r="222" spans="11:19" ht="14.4" x14ac:dyDescent="0.3">
      <c r="K222" s="45">
        <v>41654</v>
      </c>
      <c r="L222" s="18">
        <v>145.91968226040299</v>
      </c>
      <c r="M222" s="153">
        <f t="shared" si="18"/>
        <v>-7.5449569797124694E-3</v>
      </c>
      <c r="N222" s="153">
        <f t="shared" si="20"/>
        <v>-8.67394719231529E-3</v>
      </c>
      <c r="O222" s="153">
        <f t="shared" si="22"/>
        <v>0.12271726815225614</v>
      </c>
      <c r="P222" s="18">
        <v>177.69208708382601</v>
      </c>
      <c r="Q222" s="156">
        <f t="shared" si="19"/>
        <v>5.8503561204921173E-3</v>
      </c>
      <c r="R222" s="156">
        <f t="shared" si="21"/>
        <v>2.1549495932378093E-2</v>
      </c>
      <c r="S222" s="156">
        <f t="shared" si="23"/>
        <v>9.6612685618897132E-2</v>
      </c>
    </row>
    <row r="223" spans="11:19" ht="14.4" x14ac:dyDescent="0.3">
      <c r="K223" s="45">
        <v>41685</v>
      </c>
      <c r="L223" s="18">
        <v>143.99146654388801</v>
      </c>
      <c r="M223" s="153">
        <f t="shared" si="18"/>
        <v>-1.3214226392529782E-2</v>
      </c>
      <c r="N223" s="153">
        <f t="shared" si="20"/>
        <v>-3.0480594619057166E-2</v>
      </c>
      <c r="O223" s="153">
        <f t="shared" si="22"/>
        <v>0.10459425448934345</v>
      </c>
      <c r="P223" s="18">
        <v>178.522436094417</v>
      </c>
      <c r="Q223" s="156">
        <f t="shared" si="19"/>
        <v>4.672965601441037E-3</v>
      </c>
      <c r="R223" s="156">
        <f t="shared" si="21"/>
        <v>1.1973639020674165E-2</v>
      </c>
      <c r="S223" s="156">
        <f t="shared" si="23"/>
        <v>9.4255817142674614E-2</v>
      </c>
    </row>
    <row r="224" spans="11:19" ht="14.4" x14ac:dyDescent="0.3">
      <c r="K224" s="45">
        <v>41713</v>
      </c>
      <c r="L224" s="18">
        <v>144.16222232212499</v>
      </c>
      <c r="M224" s="153">
        <f t="shared" si="18"/>
        <v>1.1858742905777042E-3</v>
      </c>
      <c r="N224" s="153">
        <f t="shared" si="20"/>
        <v>-1.9498107861287806E-2</v>
      </c>
      <c r="O224" s="153">
        <f t="shared" si="22"/>
        <v>0.1011367970145316</v>
      </c>
      <c r="P224" s="18">
        <v>180.39050634632699</v>
      </c>
      <c r="Q224" s="156">
        <f t="shared" si="19"/>
        <v>1.0464064309104515E-2</v>
      </c>
      <c r="R224" s="156">
        <f t="shared" si="21"/>
        <v>2.112512733114591E-2</v>
      </c>
      <c r="S224" s="156">
        <f t="shared" si="23"/>
        <v>0.1028421190968718</v>
      </c>
    </row>
    <row r="225" spans="11:19" ht="14.4" x14ac:dyDescent="0.3">
      <c r="K225" s="45">
        <v>41744</v>
      </c>
      <c r="L225" s="18">
        <v>145.262918808477</v>
      </c>
      <c r="M225" s="153">
        <f t="shared" si="18"/>
        <v>7.6351242969363575E-3</v>
      </c>
      <c r="N225" s="153">
        <f t="shared" si="20"/>
        <v>-4.5008558252885855E-3</v>
      </c>
      <c r="O225" s="153">
        <f t="shared" si="22"/>
        <v>9.6490161376140193E-2</v>
      </c>
      <c r="P225" s="18">
        <v>180.015024175234</v>
      </c>
      <c r="Q225" s="156">
        <f t="shared" si="19"/>
        <v>-2.0814962976605234E-3</v>
      </c>
      <c r="R225" s="156">
        <f t="shared" si="21"/>
        <v>1.3072822372288018E-2</v>
      </c>
      <c r="S225" s="156">
        <f t="shared" si="23"/>
        <v>8.9331273556737534E-2</v>
      </c>
    </row>
    <row r="226" spans="11:19" ht="14.4" x14ac:dyDescent="0.3">
      <c r="K226" s="45">
        <v>41774</v>
      </c>
      <c r="L226" s="18">
        <v>148.421501193556</v>
      </c>
      <c r="M226" s="153">
        <f t="shared" si="18"/>
        <v>2.1743900033039054E-2</v>
      </c>
      <c r="N226" s="153">
        <f t="shared" si="20"/>
        <v>3.076595270538296E-2</v>
      </c>
      <c r="O226" s="153">
        <f t="shared" si="22"/>
        <v>9.7500975273084434E-2</v>
      </c>
      <c r="P226" s="18">
        <v>176.92294746141101</v>
      </c>
      <c r="Q226" s="156">
        <f t="shared" si="19"/>
        <v>-1.7176770261203456E-2</v>
      </c>
      <c r="R226" s="156">
        <f t="shared" si="21"/>
        <v>-8.9595944801025285E-3</v>
      </c>
      <c r="S226" s="156">
        <f t="shared" si="23"/>
        <v>6.4101868650967564E-2</v>
      </c>
    </row>
    <row r="227" spans="11:19" ht="14.4" x14ac:dyDescent="0.3">
      <c r="K227" s="45">
        <v>41805</v>
      </c>
      <c r="L227" s="18">
        <v>150.87852575438899</v>
      </c>
      <c r="M227" s="153">
        <f t="shared" si="18"/>
        <v>1.6554370768887328E-2</v>
      </c>
      <c r="N227" s="153">
        <f t="shared" si="20"/>
        <v>4.6588512053155506E-2</v>
      </c>
      <c r="O227" s="153">
        <f t="shared" si="22"/>
        <v>9.391539965666662E-2</v>
      </c>
      <c r="P227" s="18">
        <v>174.33142169544601</v>
      </c>
      <c r="Q227" s="156">
        <f t="shared" si="19"/>
        <v>-1.4647765047720807E-2</v>
      </c>
      <c r="R227" s="156">
        <f t="shared" si="21"/>
        <v>-3.3588711366263957E-2</v>
      </c>
      <c r="S227" s="156">
        <f t="shared" si="23"/>
        <v>3.2913716156957262E-2</v>
      </c>
    </row>
    <row r="228" spans="11:19" ht="14.4" x14ac:dyDescent="0.3">
      <c r="K228" s="45">
        <v>41835</v>
      </c>
      <c r="L228" s="18">
        <v>152.22524360678401</v>
      </c>
      <c r="M228" s="153">
        <f t="shared" si="18"/>
        <v>8.9258418032749365E-3</v>
      </c>
      <c r="N228" s="153">
        <f t="shared" si="20"/>
        <v>4.7929126410343859E-2</v>
      </c>
      <c r="O228" s="153">
        <f t="shared" si="22"/>
        <v>7.277692686737347E-2</v>
      </c>
      <c r="P228" s="18">
        <v>173.648861837585</v>
      </c>
      <c r="Q228" s="156">
        <f t="shared" si="19"/>
        <v>-3.9153002437702922E-3</v>
      </c>
      <c r="R228" s="156">
        <f t="shared" si="21"/>
        <v>-3.536461674138891E-2</v>
      </c>
      <c r="S228" s="156">
        <f t="shared" si="23"/>
        <v>2.3175166127298308E-2</v>
      </c>
    </row>
    <row r="229" spans="11:19" ht="14.4" x14ac:dyDescent="0.3">
      <c r="K229" s="45">
        <v>41866</v>
      </c>
      <c r="L229" s="18">
        <v>153.012665965313</v>
      </c>
      <c r="M229" s="153">
        <f t="shared" si="18"/>
        <v>5.1727449394858294E-3</v>
      </c>
      <c r="N229" s="153">
        <f t="shared" si="20"/>
        <v>3.0933286180481856E-2</v>
      </c>
      <c r="O229" s="153">
        <f t="shared" si="22"/>
        <v>6.5927618209857375E-2</v>
      </c>
      <c r="P229" s="18">
        <v>179.56479854715101</v>
      </c>
      <c r="Q229" s="156">
        <f t="shared" si="19"/>
        <v>3.4068387474369022E-2</v>
      </c>
      <c r="R229" s="156">
        <f t="shared" si="21"/>
        <v>1.4932212715460302E-2</v>
      </c>
      <c r="S229" s="156">
        <f t="shared" si="23"/>
        <v>5.4774980257344064E-2</v>
      </c>
    </row>
    <row r="230" spans="11:19" ht="14.4" x14ac:dyDescent="0.3">
      <c r="K230" s="45">
        <v>41897</v>
      </c>
      <c r="L230" s="18">
        <v>153.366051026896</v>
      </c>
      <c r="M230" s="153">
        <f t="shared" si="18"/>
        <v>2.3095150937577635E-3</v>
      </c>
      <c r="N230" s="153">
        <f t="shared" si="20"/>
        <v>1.6486940471279521E-2</v>
      </c>
      <c r="O230" s="153">
        <f t="shared" si="22"/>
        <v>4.8253135272356973E-2</v>
      </c>
      <c r="P230" s="18">
        <v>184.67530184954799</v>
      </c>
      <c r="Q230" s="156">
        <f t="shared" si="19"/>
        <v>2.8460496398769575E-2</v>
      </c>
      <c r="R230" s="156">
        <f t="shared" si="21"/>
        <v>5.9334571206403508E-2</v>
      </c>
      <c r="S230" s="156">
        <f t="shared" si="23"/>
        <v>7.6584480461316051E-2</v>
      </c>
    </row>
    <row r="231" spans="11:19" ht="14.4" x14ac:dyDescent="0.3">
      <c r="K231" s="45">
        <v>41927</v>
      </c>
      <c r="L231" s="18">
        <v>154.362604877487</v>
      </c>
      <c r="M231" s="153">
        <f t="shared" si="18"/>
        <v>6.4978777501172313E-3</v>
      </c>
      <c r="N231" s="153">
        <f t="shared" si="20"/>
        <v>1.4040780753973081E-2</v>
      </c>
      <c r="O231" s="153">
        <f t="shared" si="22"/>
        <v>4.8684244810997646E-2</v>
      </c>
      <c r="P231" s="18">
        <v>189.618476088835</v>
      </c>
      <c r="Q231" s="156">
        <f t="shared" si="19"/>
        <v>2.6766839906476214E-2</v>
      </c>
      <c r="R231" s="156">
        <f t="shared" si="21"/>
        <v>9.1964980836940269E-2</v>
      </c>
      <c r="S231" s="156">
        <f t="shared" si="23"/>
        <v>9.0114151096864381E-2</v>
      </c>
    </row>
    <row r="232" spans="11:19" ht="14.4" x14ac:dyDescent="0.3">
      <c r="K232" s="45">
        <v>41958</v>
      </c>
      <c r="L232" s="18">
        <v>154.82582091914901</v>
      </c>
      <c r="M232" s="153">
        <f t="shared" si="18"/>
        <v>3.0008306871320833E-3</v>
      </c>
      <c r="N232" s="153">
        <f t="shared" si="20"/>
        <v>1.1849705005773981E-2</v>
      </c>
      <c r="O232" s="153">
        <f t="shared" si="22"/>
        <v>4.2468984017173028E-2</v>
      </c>
      <c r="P232" s="18">
        <v>191.80923791296499</v>
      </c>
      <c r="Q232" s="156">
        <f t="shared" si="19"/>
        <v>1.1553525106401841E-2</v>
      </c>
      <c r="R232" s="156">
        <f t="shared" si="21"/>
        <v>6.8189530826103351E-2</v>
      </c>
      <c r="S232" s="156">
        <f t="shared" si="23"/>
        <v>8.7291304863813535E-2</v>
      </c>
    </row>
    <row r="233" spans="11:19" ht="14.4" x14ac:dyDescent="0.3">
      <c r="K233" s="45">
        <v>41988</v>
      </c>
      <c r="L233" s="18">
        <v>158.329006048293</v>
      </c>
      <c r="M233" s="153">
        <f t="shared" si="18"/>
        <v>2.2626620729971014E-2</v>
      </c>
      <c r="N233" s="153">
        <f t="shared" si="20"/>
        <v>3.2360193068586174E-2</v>
      </c>
      <c r="O233" s="153">
        <f t="shared" si="22"/>
        <v>7.6855555569272482E-2</v>
      </c>
      <c r="P233" s="18">
        <v>194.84997090072901</v>
      </c>
      <c r="Q233" s="156">
        <f t="shared" si="19"/>
        <v>1.5852901668603536E-2</v>
      </c>
      <c r="R233" s="156">
        <f t="shared" si="21"/>
        <v>5.5094909548165427E-2</v>
      </c>
      <c r="S233" s="156">
        <f t="shared" si="23"/>
        <v>0.10297490359324679</v>
      </c>
    </row>
    <row r="234" spans="11:19" ht="14.4" x14ac:dyDescent="0.3">
      <c r="K234" s="45">
        <v>42019</v>
      </c>
      <c r="L234" s="18">
        <v>161.95532540749701</v>
      </c>
      <c r="M234" s="153">
        <f t="shared" si="18"/>
        <v>2.29036956001476E-2</v>
      </c>
      <c r="N234" s="153">
        <f t="shared" si="20"/>
        <v>4.9187564151538687E-2</v>
      </c>
      <c r="O234" s="153">
        <f t="shared" si="22"/>
        <v>0.10989362708779327</v>
      </c>
      <c r="P234" s="18">
        <v>197.234356012782</v>
      </c>
      <c r="Q234" s="156">
        <f t="shared" si="19"/>
        <v>1.223703088602357E-2</v>
      </c>
      <c r="R234" s="156">
        <f t="shared" si="21"/>
        <v>4.0164229145998487E-2</v>
      </c>
      <c r="S234" s="156">
        <f t="shared" si="23"/>
        <v>0.10997827336980381</v>
      </c>
    </row>
    <row r="235" spans="11:19" ht="14.4" x14ac:dyDescent="0.3">
      <c r="K235" s="45">
        <v>42050</v>
      </c>
      <c r="L235" s="18">
        <v>166.87539827602501</v>
      </c>
      <c r="M235" s="153">
        <f t="shared" si="18"/>
        <v>3.0379197819822013E-2</v>
      </c>
      <c r="N235" s="153">
        <f t="shared" si="20"/>
        <v>7.7826665380113624E-2</v>
      </c>
      <c r="O235" s="153">
        <f t="shared" si="22"/>
        <v>0.15892561053374687</v>
      </c>
      <c r="P235" s="18">
        <v>197.91272158586301</v>
      </c>
      <c r="Q235" s="156">
        <f t="shared" si="19"/>
        <v>3.4393884858328061E-3</v>
      </c>
      <c r="R235" s="156">
        <f t="shared" si="21"/>
        <v>3.1820592893797572E-2</v>
      </c>
      <c r="S235" s="156">
        <f t="shared" si="23"/>
        <v>0.10861539824154587</v>
      </c>
    </row>
    <row r="236" spans="11:19" ht="14.4" x14ac:dyDescent="0.3">
      <c r="K236" s="45">
        <v>42078</v>
      </c>
      <c r="L236" s="18">
        <v>165.858938727609</v>
      </c>
      <c r="M236" s="153">
        <f t="shared" si="18"/>
        <v>-6.091128823762948E-3</v>
      </c>
      <c r="N236" s="153">
        <f t="shared" si="20"/>
        <v>4.755876934526615E-2</v>
      </c>
      <c r="O236" s="153">
        <f t="shared" si="22"/>
        <v>0.15050209448771912</v>
      </c>
      <c r="P236" s="18">
        <v>199.331351779334</v>
      </c>
      <c r="Q236" s="156">
        <f t="shared" si="19"/>
        <v>7.1679585935839896E-3</v>
      </c>
      <c r="R236" s="156">
        <f t="shared" si="21"/>
        <v>2.2999135477870469E-2</v>
      </c>
      <c r="S236" s="156">
        <f t="shared" si="23"/>
        <v>0.10499912560056224</v>
      </c>
    </row>
    <row r="237" spans="11:19" ht="14.4" x14ac:dyDescent="0.3">
      <c r="K237" s="45">
        <v>42109</v>
      </c>
      <c r="L237" s="18">
        <v>166.434527718309</v>
      </c>
      <c r="M237" s="153">
        <f t="shared" si="18"/>
        <v>3.4703525484707232E-3</v>
      </c>
      <c r="N237" s="153">
        <f t="shared" si="20"/>
        <v>2.7657023932629698E-2</v>
      </c>
      <c r="O237" s="153">
        <f t="shared" si="22"/>
        <v>0.14574682295724672</v>
      </c>
      <c r="P237" s="18">
        <v>201.29377075151501</v>
      </c>
      <c r="Q237" s="156">
        <f t="shared" si="19"/>
        <v>9.8450090999908646E-3</v>
      </c>
      <c r="R237" s="156">
        <f t="shared" si="21"/>
        <v>2.0581681715075684E-2</v>
      </c>
      <c r="S237" s="156">
        <f t="shared" si="23"/>
        <v>0.11820539243195283</v>
      </c>
    </row>
    <row r="238" spans="11:19" ht="14.4" x14ac:dyDescent="0.3">
      <c r="K238" s="45">
        <v>42139</v>
      </c>
      <c r="L238" s="18">
        <v>166.20720146352701</v>
      </c>
      <c r="M238" s="153">
        <f t="shared" si="18"/>
        <v>-1.3658599444384967E-3</v>
      </c>
      <c r="N238" s="153">
        <f t="shared" si="20"/>
        <v>-4.0041660987844008E-3</v>
      </c>
      <c r="O238" s="153">
        <f t="shared" si="22"/>
        <v>0.11983237015489245</v>
      </c>
      <c r="P238" s="18">
        <v>204.241625003455</v>
      </c>
      <c r="Q238" s="156">
        <f t="shared" si="19"/>
        <v>1.4644537885769582E-2</v>
      </c>
      <c r="R238" s="156">
        <f t="shared" si="21"/>
        <v>3.197825469165827E-2</v>
      </c>
      <c r="S238" s="156">
        <f t="shared" si="23"/>
        <v>0.15441002952995975</v>
      </c>
    </row>
    <row r="239" spans="11:19" ht="14.4" x14ac:dyDescent="0.3">
      <c r="K239" s="45">
        <v>42170</v>
      </c>
      <c r="L239" s="18">
        <v>169.139399806977</v>
      </c>
      <c r="M239" s="153">
        <f t="shared" si="18"/>
        <v>1.7641824888637192E-2</v>
      </c>
      <c r="N239" s="153">
        <f t="shared" si="20"/>
        <v>1.9778620944605807E-2</v>
      </c>
      <c r="O239" s="153">
        <f t="shared" si="22"/>
        <v>0.12103030541479698</v>
      </c>
      <c r="P239" s="18">
        <v>205.43213407530101</v>
      </c>
      <c r="Q239" s="156">
        <f t="shared" si="19"/>
        <v>5.8289247934932842E-3</v>
      </c>
      <c r="R239" s="156">
        <f t="shared" si="21"/>
        <v>3.0606235504391455E-2</v>
      </c>
      <c r="S239" s="156">
        <f t="shared" si="23"/>
        <v>0.17839992399182858</v>
      </c>
    </row>
    <row r="240" spans="11:19" ht="14.4" x14ac:dyDescent="0.3">
      <c r="K240" s="45">
        <v>42200</v>
      </c>
      <c r="L240" s="18">
        <v>169.469143691803</v>
      </c>
      <c r="M240" s="153">
        <f t="shared" si="18"/>
        <v>1.9495391682973207E-3</v>
      </c>
      <c r="N240" s="153">
        <f t="shared" si="20"/>
        <v>1.8233091505087895E-2</v>
      </c>
      <c r="O240" s="153">
        <f t="shared" si="22"/>
        <v>0.11327884703250701</v>
      </c>
      <c r="P240" s="18">
        <v>206.70873614526701</v>
      </c>
      <c r="Q240" s="156">
        <f t="shared" si="19"/>
        <v>6.214227758049029E-3</v>
      </c>
      <c r="R240" s="156">
        <f t="shared" si="21"/>
        <v>2.6900809565719053E-2</v>
      </c>
      <c r="S240" s="156">
        <f t="shared" si="23"/>
        <v>0.1903834782320839</v>
      </c>
    </row>
    <row r="241" spans="11:19" ht="14.4" x14ac:dyDescent="0.3">
      <c r="K241" s="45">
        <v>42231</v>
      </c>
      <c r="L241" s="18">
        <v>169.05663693868399</v>
      </c>
      <c r="M241" s="153">
        <f t="shared" si="18"/>
        <v>-2.4341112731954828E-3</v>
      </c>
      <c r="N241" s="153">
        <f t="shared" si="20"/>
        <v>1.7143874934818948E-2</v>
      </c>
      <c r="O241" s="153">
        <f t="shared" si="22"/>
        <v>0.10485387514918565</v>
      </c>
      <c r="P241" s="18">
        <v>207.252039581388</v>
      </c>
      <c r="Q241" s="156">
        <f t="shared" si="19"/>
        <v>2.6283525614474446E-3</v>
      </c>
      <c r="R241" s="156">
        <f t="shared" si="21"/>
        <v>1.4739476234984394E-2</v>
      </c>
      <c r="S241" s="156">
        <f t="shared" si="23"/>
        <v>0.15419080609480784</v>
      </c>
    </row>
    <row r="242" spans="11:19" ht="14.4" x14ac:dyDescent="0.3">
      <c r="K242" s="45">
        <v>42262</v>
      </c>
      <c r="L242" s="18">
        <v>169.41080816185001</v>
      </c>
      <c r="M242" s="153">
        <f t="shared" si="18"/>
        <v>2.0949856188992033E-3</v>
      </c>
      <c r="N242" s="153">
        <f t="shared" si="20"/>
        <v>1.6046430056080307E-3</v>
      </c>
      <c r="O242" s="153">
        <f t="shared" si="22"/>
        <v>0.10461739757607913</v>
      </c>
      <c r="P242" s="18">
        <v>207.90754523017901</v>
      </c>
      <c r="Q242" s="156">
        <f t="shared" si="19"/>
        <v>3.1628429332468677E-3</v>
      </c>
      <c r="R242" s="156">
        <f t="shared" si="21"/>
        <v>1.2049775786151518E-2</v>
      </c>
      <c r="S242" s="156">
        <f t="shared" si="23"/>
        <v>0.1258004895508873</v>
      </c>
    </row>
    <row r="243" spans="11:19" ht="14.4" x14ac:dyDescent="0.3">
      <c r="K243" s="45">
        <v>42292</v>
      </c>
      <c r="L243" s="18">
        <v>168.86700685203601</v>
      </c>
      <c r="M243" s="153">
        <f t="shared" si="18"/>
        <v>-3.2099564113670098E-3</v>
      </c>
      <c r="N243" s="153">
        <f t="shared" si="20"/>
        <v>-3.5530765462651326E-3</v>
      </c>
      <c r="O243" s="153">
        <f t="shared" si="22"/>
        <v>9.396318484040056E-2</v>
      </c>
      <c r="P243" s="18">
        <v>206.556291465252</v>
      </c>
      <c r="Q243" s="156">
        <f t="shared" si="19"/>
        <v>-6.4993012323386612E-3</v>
      </c>
      <c r="R243" s="156">
        <f t="shared" si="21"/>
        <v>-7.3748542445672971E-4</v>
      </c>
      <c r="S243" s="156">
        <f t="shared" si="23"/>
        <v>8.9325764692264276E-2</v>
      </c>
    </row>
    <row r="244" spans="11:19" ht="14.4" x14ac:dyDescent="0.3">
      <c r="K244" s="45">
        <v>42323</v>
      </c>
      <c r="L244" s="18">
        <v>169.10494044438801</v>
      </c>
      <c r="M244" s="153">
        <f t="shared" si="18"/>
        <v>1.4089998797721659E-3</v>
      </c>
      <c r="N244" s="153">
        <f t="shared" si="20"/>
        <v>2.8572380581270984E-4</v>
      </c>
      <c r="O244" s="153">
        <f t="shared" si="22"/>
        <v>9.2226990565712264E-2</v>
      </c>
      <c r="P244" s="18">
        <v>206.95569379336601</v>
      </c>
      <c r="Q244" s="156">
        <f t="shared" si="19"/>
        <v>1.9336246079979524E-3</v>
      </c>
      <c r="R244" s="156">
        <f t="shared" si="21"/>
        <v>-1.4298811660456989E-3</v>
      </c>
      <c r="S244" s="156">
        <f t="shared" si="23"/>
        <v>7.8966248159923591E-2</v>
      </c>
    </row>
    <row r="245" spans="11:19" ht="14.4" x14ac:dyDescent="0.3">
      <c r="K245" s="45">
        <v>42353</v>
      </c>
      <c r="L245" s="18">
        <v>167.676877313049</v>
      </c>
      <c r="M245" s="153">
        <f t="shared" si="18"/>
        <v>-8.4448338859066663E-3</v>
      </c>
      <c r="N245" s="153">
        <f t="shared" si="20"/>
        <v>-1.0235066272421434E-2</v>
      </c>
      <c r="O245" s="153">
        <f t="shared" si="22"/>
        <v>5.9040800533445958E-2</v>
      </c>
      <c r="P245" s="18">
        <v>208.20962765581999</v>
      </c>
      <c r="Q245" s="156">
        <f t="shared" si="19"/>
        <v>6.0589483646000808E-3</v>
      </c>
      <c r="R245" s="156">
        <f t="shared" si="21"/>
        <v>1.4529651884760408E-3</v>
      </c>
      <c r="S245" s="156">
        <f t="shared" si="23"/>
        <v>6.8563811907867311E-2</v>
      </c>
    </row>
    <row r="246" spans="11:19" ht="14.4" x14ac:dyDescent="0.3">
      <c r="K246" s="45">
        <v>42384</v>
      </c>
      <c r="L246" s="18">
        <v>167.06842762678301</v>
      </c>
      <c r="M246" s="153">
        <f t="shared" si="18"/>
        <v>-3.6287035876153562E-3</v>
      </c>
      <c r="N246" s="153">
        <f t="shared" si="20"/>
        <v>-1.0650862230470848E-2</v>
      </c>
      <c r="O246" s="153">
        <f t="shared" si="22"/>
        <v>3.1571065702352685E-2</v>
      </c>
      <c r="P246" s="18">
        <v>212.19307600971001</v>
      </c>
      <c r="Q246" s="156">
        <f t="shared" si="19"/>
        <v>1.9131912384353633E-2</v>
      </c>
      <c r="R246" s="156">
        <f t="shared" si="21"/>
        <v>2.7289338438796662E-2</v>
      </c>
      <c r="S246" s="156">
        <f t="shared" si="23"/>
        <v>7.5842364886767433E-2</v>
      </c>
    </row>
    <row r="247" spans="11:19" ht="14.4" x14ac:dyDescent="0.3">
      <c r="K247" s="45">
        <v>42415</v>
      </c>
      <c r="L247" s="18">
        <v>164.92418585410101</v>
      </c>
      <c r="M247" s="153">
        <f t="shared" si="18"/>
        <v>-1.2834512200426307E-2</v>
      </c>
      <c r="N247" s="153">
        <f t="shared" si="20"/>
        <v>-2.4722841209135926E-2</v>
      </c>
      <c r="O247" s="153">
        <f t="shared" si="22"/>
        <v>-1.1692630801674819E-2</v>
      </c>
      <c r="P247" s="18">
        <v>214.09643391935799</v>
      </c>
      <c r="Q247" s="156">
        <f t="shared" si="19"/>
        <v>8.9699341064308769E-3</v>
      </c>
      <c r="R247" s="156">
        <f t="shared" si="21"/>
        <v>3.4503714273846464E-2</v>
      </c>
      <c r="S247" s="156">
        <f t="shared" si="23"/>
        <v>8.1771965964672955E-2</v>
      </c>
    </row>
    <row r="248" spans="11:19" ht="14.4" x14ac:dyDescent="0.3">
      <c r="K248" s="45">
        <v>42444</v>
      </c>
      <c r="L248" s="18">
        <v>163.848487809137</v>
      </c>
      <c r="M248" s="153">
        <f t="shared" si="18"/>
        <v>-6.5223789912512986E-3</v>
      </c>
      <c r="N248" s="153">
        <f t="shared" si="20"/>
        <v>-2.2831946570453399E-2</v>
      </c>
      <c r="O248" s="153">
        <f t="shared" si="22"/>
        <v>-1.212145051629554E-2</v>
      </c>
      <c r="P248" s="18">
        <v>216.41388857890101</v>
      </c>
      <c r="Q248" s="156">
        <f t="shared" si="19"/>
        <v>1.0824349649914744E-2</v>
      </c>
      <c r="R248" s="156">
        <f t="shared" si="21"/>
        <v>3.9403849934562363E-2</v>
      </c>
      <c r="S248" s="156">
        <f t="shared" si="23"/>
        <v>8.5699197076021916E-2</v>
      </c>
    </row>
    <row r="249" spans="11:19" ht="14.4" x14ac:dyDescent="0.3">
      <c r="K249" s="45">
        <v>42475</v>
      </c>
      <c r="L249" s="18">
        <v>163.24979288921</v>
      </c>
      <c r="M249" s="153">
        <f t="shared" si="18"/>
        <v>-3.6539545035313425E-3</v>
      </c>
      <c r="N249" s="153">
        <f t="shared" si="20"/>
        <v>-2.2856710820930881E-2</v>
      </c>
      <c r="O249" s="153">
        <f t="shared" si="22"/>
        <v>-1.9135060932123249E-2</v>
      </c>
      <c r="P249" s="18">
        <v>216.87410520345099</v>
      </c>
      <c r="Q249" s="156">
        <f t="shared" si="19"/>
        <v>2.1265577157363325E-3</v>
      </c>
      <c r="R249" s="156">
        <f t="shared" si="21"/>
        <v>2.206023533739998E-2</v>
      </c>
      <c r="S249" s="156">
        <f t="shared" si="23"/>
        <v>7.740097666096668E-2</v>
      </c>
    </row>
    <row r="250" spans="11:19" ht="14.4" x14ac:dyDescent="0.3">
      <c r="K250" s="45">
        <v>42505</v>
      </c>
      <c r="L250" s="18">
        <v>166.294018482045</v>
      </c>
      <c r="M250" s="153">
        <f t="shared" si="18"/>
        <v>1.8647653629190186E-2</v>
      </c>
      <c r="N250" s="153">
        <f t="shared" si="20"/>
        <v>8.3058322880296132E-3</v>
      </c>
      <c r="O250" s="153">
        <f t="shared" si="22"/>
        <v>5.2234209922019659E-4</v>
      </c>
      <c r="P250" s="18">
        <v>218.530154554424</v>
      </c>
      <c r="Q250" s="156">
        <f t="shared" si="19"/>
        <v>7.6359939303010105E-3</v>
      </c>
      <c r="R250" s="156">
        <f t="shared" si="21"/>
        <v>2.0708988720176569E-2</v>
      </c>
      <c r="S250" s="156">
        <f t="shared" si="23"/>
        <v>6.9958949605533505E-2</v>
      </c>
    </row>
    <row r="251" spans="11:19" ht="14.4" x14ac:dyDescent="0.3">
      <c r="K251" s="45">
        <v>42536</v>
      </c>
      <c r="L251" s="18">
        <v>169.75922843542801</v>
      </c>
      <c r="M251" s="153">
        <f t="shared" si="18"/>
        <v>2.0837850844028782E-2</v>
      </c>
      <c r="N251" s="153">
        <f t="shared" si="20"/>
        <v>3.6074428914939283E-2</v>
      </c>
      <c r="O251" s="153">
        <f t="shared" si="22"/>
        <v>3.6646022698341163E-3</v>
      </c>
      <c r="P251" s="18">
        <v>219.50626904080499</v>
      </c>
      <c r="Q251" s="156">
        <f t="shared" si="19"/>
        <v>4.466726747030636E-3</v>
      </c>
      <c r="R251" s="156">
        <f t="shared" si="21"/>
        <v>1.4289195957848833E-2</v>
      </c>
      <c r="S251" s="156">
        <f t="shared" si="23"/>
        <v>6.8509900015667036E-2</v>
      </c>
    </row>
    <row r="252" spans="11:19" ht="14.4" x14ac:dyDescent="0.3">
      <c r="K252" s="45">
        <v>42566</v>
      </c>
      <c r="L252" s="18">
        <v>174.08412709695</v>
      </c>
      <c r="M252" s="153">
        <f t="shared" si="18"/>
        <v>2.5476663044372128E-2</v>
      </c>
      <c r="N252" s="153">
        <f t="shared" si="20"/>
        <v>6.6366603081038811E-2</v>
      </c>
      <c r="O252" s="153">
        <f t="shared" si="22"/>
        <v>2.723199813613153E-2</v>
      </c>
      <c r="P252" s="18">
        <v>221.69182290704501</v>
      </c>
      <c r="Q252" s="156">
        <f t="shared" si="19"/>
        <v>9.9566808537652207E-3</v>
      </c>
      <c r="R252" s="156">
        <f t="shared" si="21"/>
        <v>2.2214351958130152E-2</v>
      </c>
      <c r="S252" s="156">
        <f t="shared" si="23"/>
        <v>7.2484051913744185E-2</v>
      </c>
    </row>
    <row r="253" spans="11:19" ht="14.4" x14ac:dyDescent="0.3">
      <c r="K253" s="45">
        <v>42597</v>
      </c>
      <c r="L253" s="18">
        <v>175.70176861700401</v>
      </c>
      <c r="M253" s="153">
        <f t="shared" si="18"/>
        <v>9.2922976208686947E-3</v>
      </c>
      <c r="N253" s="153">
        <f t="shared" si="20"/>
        <v>5.6572991745790224E-2</v>
      </c>
      <c r="O253" s="153">
        <f t="shared" si="22"/>
        <v>3.9307132796745359E-2</v>
      </c>
      <c r="P253" s="18">
        <v>223.16940202015499</v>
      </c>
      <c r="Q253" s="156">
        <f t="shared" si="19"/>
        <v>6.665014043975459E-3</v>
      </c>
      <c r="R253" s="156">
        <f t="shared" si="21"/>
        <v>2.1229324049993226E-2</v>
      </c>
      <c r="S253" s="156">
        <f t="shared" si="23"/>
        <v>7.6801957997215453E-2</v>
      </c>
    </row>
    <row r="254" spans="11:19" ht="14.4" x14ac:dyDescent="0.3">
      <c r="K254" s="45">
        <v>42628</v>
      </c>
      <c r="L254" s="18">
        <v>176.375852794607</v>
      </c>
      <c r="M254" s="153">
        <f t="shared" si="18"/>
        <v>3.8365247140588199E-3</v>
      </c>
      <c r="N254" s="153">
        <f t="shared" si="20"/>
        <v>3.8976522337905051E-2</v>
      </c>
      <c r="O254" s="153">
        <f t="shared" si="22"/>
        <v>4.1113342816373244E-2</v>
      </c>
      <c r="P254" s="18">
        <v>224.56641038443701</v>
      </c>
      <c r="Q254" s="156">
        <f t="shared" si="19"/>
        <v>6.2598561972928568E-3</v>
      </c>
      <c r="R254" s="156">
        <f t="shared" si="21"/>
        <v>2.3052377345502473E-2</v>
      </c>
      <c r="S254" s="156">
        <f t="shared" si="23"/>
        <v>8.012631352948052E-2</v>
      </c>
    </row>
    <row r="255" spans="11:19" ht="14.4" x14ac:dyDescent="0.3">
      <c r="K255" s="45">
        <v>42658</v>
      </c>
      <c r="L255" s="18">
        <v>177.683910339899</v>
      </c>
      <c r="M255" s="153">
        <f t="shared" si="18"/>
        <v>7.4163074171795795E-3</v>
      </c>
      <c r="N255" s="153">
        <f t="shared" si="20"/>
        <v>2.0678411656360973E-2</v>
      </c>
      <c r="O255" s="153">
        <f t="shared" si="22"/>
        <v>5.2212114445709945E-2</v>
      </c>
      <c r="P255" s="18">
        <v>225.85571335584601</v>
      </c>
      <c r="Q255" s="156">
        <f t="shared" si="19"/>
        <v>5.7412992851506583E-3</v>
      </c>
      <c r="R255" s="156">
        <f t="shared" si="21"/>
        <v>1.8782336642821917E-2</v>
      </c>
      <c r="S255" s="156">
        <f t="shared" si="23"/>
        <v>9.3434200206100604E-2</v>
      </c>
    </row>
    <row r="256" spans="11:19" ht="14.4" x14ac:dyDescent="0.3">
      <c r="K256" s="45">
        <v>42689</v>
      </c>
      <c r="L256" s="18">
        <v>177.734238919364</v>
      </c>
      <c r="M256" s="153">
        <f t="shared" si="18"/>
        <v>2.8324781556610112E-4</v>
      </c>
      <c r="N256" s="153">
        <f t="shared" si="20"/>
        <v>1.1567728192824145E-2</v>
      </c>
      <c r="O256" s="153">
        <f t="shared" si="22"/>
        <v>5.1029251140145337E-2</v>
      </c>
      <c r="P256" s="18">
        <v>227.62869624641701</v>
      </c>
      <c r="Q256" s="156">
        <f t="shared" si="19"/>
        <v>7.8500688082110415E-3</v>
      </c>
      <c r="R256" s="156">
        <f t="shared" si="21"/>
        <v>1.9981656024060435E-2</v>
      </c>
      <c r="S256" s="156">
        <f t="shared" si="23"/>
        <v>9.9890957693060001E-2</v>
      </c>
    </row>
    <row r="257" spans="11:19" ht="14.4" x14ac:dyDescent="0.3">
      <c r="K257" s="45">
        <v>42719</v>
      </c>
      <c r="L257" s="18">
        <v>176.97068689667</v>
      </c>
      <c r="M257" s="153">
        <f t="shared" si="18"/>
        <v>-4.2960322520660954E-3</v>
      </c>
      <c r="N257" s="153">
        <f t="shared" si="20"/>
        <v>3.3725370714758895E-3</v>
      </c>
      <c r="O257" s="153">
        <f t="shared" si="22"/>
        <v>5.5426900432250292E-2</v>
      </c>
      <c r="P257" s="18">
        <v>228.89569569396701</v>
      </c>
      <c r="Q257" s="156">
        <f t="shared" si="19"/>
        <v>5.5660796219578756E-3</v>
      </c>
      <c r="R257" s="156">
        <f t="shared" si="21"/>
        <v>1.9278418807686659E-2</v>
      </c>
      <c r="S257" s="156">
        <f t="shared" si="23"/>
        <v>9.935212060578702E-2</v>
      </c>
    </row>
    <row r="258" spans="11:19" ht="14.4" x14ac:dyDescent="0.3">
      <c r="K258" s="45">
        <v>42750</v>
      </c>
      <c r="L258" s="18">
        <v>173.53883232921299</v>
      </c>
      <c r="M258" s="153">
        <f t="shared" si="18"/>
        <v>-1.9392220415920147E-2</v>
      </c>
      <c r="N258" s="153">
        <f t="shared" si="20"/>
        <v>-2.3328381296633505E-2</v>
      </c>
      <c r="O258" s="153">
        <f t="shared" si="22"/>
        <v>3.8729069246311143E-2</v>
      </c>
      <c r="P258" s="18">
        <v>228.07271853234499</v>
      </c>
      <c r="Q258" s="156">
        <f t="shared" si="19"/>
        <v>-3.5954243662246199E-3</v>
      </c>
      <c r="R258" s="156">
        <f t="shared" si="21"/>
        <v>9.8160243261413704E-3</v>
      </c>
      <c r="S258" s="156">
        <f t="shared" si="23"/>
        <v>7.4835818497245965E-2</v>
      </c>
    </row>
    <row r="259" spans="11:19" ht="14.4" x14ac:dyDescent="0.3">
      <c r="K259" s="45">
        <v>42781</v>
      </c>
      <c r="L259" s="18">
        <v>171.776813344651</v>
      </c>
      <c r="M259" s="153">
        <f t="shared" si="18"/>
        <v>-1.0153456496810653E-2</v>
      </c>
      <c r="N259" s="153">
        <f t="shared" si="20"/>
        <v>-3.3518727797944514E-2</v>
      </c>
      <c r="O259" s="153">
        <f t="shared" si="22"/>
        <v>4.1550167157484719E-2</v>
      </c>
      <c r="P259" s="18">
        <v>226.55772934139799</v>
      </c>
      <c r="Q259" s="156">
        <f t="shared" si="19"/>
        <v>-6.6425708462458655E-3</v>
      </c>
      <c r="R259" s="156">
        <f t="shared" si="21"/>
        <v>-4.7048852920532624E-3</v>
      </c>
      <c r="S259" s="156">
        <f t="shared" si="23"/>
        <v>5.8204124159927373E-2</v>
      </c>
    </row>
    <row r="260" spans="11:19" ht="14.4" x14ac:dyDescent="0.3">
      <c r="K260" s="45">
        <v>42809</v>
      </c>
      <c r="L260" s="18">
        <v>172.927985622146</v>
      </c>
      <c r="M260" s="153">
        <f t="shared" si="18"/>
        <v>6.7015579988976004E-3</v>
      </c>
      <c r="N260" s="153">
        <f t="shared" si="20"/>
        <v>-2.2843903391099318E-2</v>
      </c>
      <c r="O260" s="153">
        <f t="shared" si="22"/>
        <v>5.5413986020948158E-2</v>
      </c>
      <c r="P260" s="18">
        <v>224.915062949413</v>
      </c>
      <c r="Q260" s="156">
        <f t="shared" si="19"/>
        <v>-7.2505422647031192E-3</v>
      </c>
      <c r="R260" s="156">
        <f t="shared" si="21"/>
        <v>-1.7390596762798527E-2</v>
      </c>
      <c r="S260" s="156">
        <f t="shared" si="23"/>
        <v>3.9282018480124581E-2</v>
      </c>
    </row>
    <row r="261" spans="11:19" ht="14.4" x14ac:dyDescent="0.3">
      <c r="K261" s="45">
        <v>42840</v>
      </c>
      <c r="L261" s="18">
        <v>177.60028019626</v>
      </c>
      <c r="M261" s="153">
        <f t="shared" si="18"/>
        <v>2.70187301222784E-2</v>
      </c>
      <c r="N261" s="153">
        <f t="shared" si="20"/>
        <v>2.3403683270970754E-2</v>
      </c>
      <c r="O261" s="153">
        <f t="shared" si="22"/>
        <v>8.7905087369936297E-2</v>
      </c>
      <c r="P261" s="18">
        <v>225.76228512369099</v>
      </c>
      <c r="Q261" s="156">
        <f t="shared" si="19"/>
        <v>3.7668538654902495E-3</v>
      </c>
      <c r="R261" s="156">
        <f t="shared" si="21"/>
        <v>-1.0130248911495054E-2</v>
      </c>
      <c r="S261" s="156">
        <f t="shared" si="23"/>
        <v>4.0983131259040517E-2</v>
      </c>
    </row>
    <row r="262" spans="11:19" ht="14.4" x14ac:dyDescent="0.3">
      <c r="K262" s="45">
        <v>42870</v>
      </c>
      <c r="L262" s="18">
        <v>182.83173022405299</v>
      </c>
      <c r="M262" s="153">
        <f t="shared" si="18"/>
        <v>2.9456316296415208E-2</v>
      </c>
      <c r="N262" s="153">
        <f t="shared" si="20"/>
        <v>6.4356281061178633E-2</v>
      </c>
      <c r="O262" s="153">
        <f t="shared" si="22"/>
        <v>9.9448626552936403E-2</v>
      </c>
      <c r="P262" s="18">
        <v>228.54370469705501</v>
      </c>
      <c r="Q262" s="156">
        <f t="shared" si="19"/>
        <v>1.2320125001570315E-2</v>
      </c>
      <c r="R262" s="156">
        <f t="shared" si="21"/>
        <v>8.765868908689356E-3</v>
      </c>
      <c r="S262" s="156">
        <f t="shared" si="23"/>
        <v>4.5822280971009821E-2</v>
      </c>
    </row>
    <row r="263" spans="11:19" ht="14.4" x14ac:dyDescent="0.3">
      <c r="K263" s="45">
        <v>42901</v>
      </c>
      <c r="L263" s="18">
        <v>186.46854834197799</v>
      </c>
      <c r="M263" s="153">
        <f t="shared" si="18"/>
        <v>1.9891613526099805E-2</v>
      </c>
      <c r="N263" s="153">
        <f t="shared" si="20"/>
        <v>7.8301743185852146E-2</v>
      </c>
      <c r="O263" s="153">
        <f t="shared" si="22"/>
        <v>9.8429523157886889E-2</v>
      </c>
      <c r="P263" s="18">
        <v>232.316823222219</v>
      </c>
      <c r="Q263" s="156">
        <f t="shared" si="19"/>
        <v>1.6509396004433574E-2</v>
      </c>
      <c r="R263" s="156">
        <f t="shared" si="21"/>
        <v>3.2909135456484551E-2</v>
      </c>
      <c r="S263" s="156">
        <f t="shared" si="23"/>
        <v>5.8360766812689979E-2</v>
      </c>
    </row>
    <row r="264" spans="11:19" ht="14.4" x14ac:dyDescent="0.3">
      <c r="K264" s="45">
        <v>42931</v>
      </c>
      <c r="L264" s="18">
        <v>184.79561703218599</v>
      </c>
      <c r="M264" s="153">
        <f t="shared" ref="M264:M327" si="24">L264/L263-1</f>
        <v>-8.971654065348833E-3</v>
      </c>
      <c r="N264" s="153">
        <f t="shared" si="20"/>
        <v>4.0514220067528361E-2</v>
      </c>
      <c r="O264" s="153">
        <f t="shared" si="22"/>
        <v>6.153053764212868E-2</v>
      </c>
      <c r="P264" s="18">
        <v>235.33536040862199</v>
      </c>
      <c r="Q264" s="156">
        <f t="shared" ref="Q264:Q327" si="25">P264/P263-1</f>
        <v>1.2993192419455735E-2</v>
      </c>
      <c r="R264" s="156">
        <f t="shared" si="21"/>
        <v>4.2403341548771456E-2</v>
      </c>
      <c r="S264" s="156">
        <f t="shared" si="23"/>
        <v>6.1542808943827021E-2</v>
      </c>
    </row>
    <row r="265" spans="11:19" ht="14.4" x14ac:dyDescent="0.3">
      <c r="K265" s="45">
        <v>42962</v>
      </c>
      <c r="L265" s="18">
        <v>183.40684407691001</v>
      </c>
      <c r="M265" s="153">
        <f t="shared" si="24"/>
        <v>-7.5151834095399384E-3</v>
      </c>
      <c r="N265" s="153">
        <f t="shared" si="20"/>
        <v>3.1455910423876521E-3</v>
      </c>
      <c r="O265" s="153">
        <f t="shared" si="22"/>
        <v>4.3853146843966018E-2</v>
      </c>
      <c r="P265" s="18">
        <v>236.96321409110601</v>
      </c>
      <c r="Q265" s="156">
        <f t="shared" si="25"/>
        <v>6.9171656977409235E-3</v>
      </c>
      <c r="R265" s="156">
        <f t="shared" si="21"/>
        <v>3.6839821972832087E-2</v>
      </c>
      <c r="S265" s="156">
        <f t="shared" si="23"/>
        <v>6.1808706507647804E-2</v>
      </c>
    </row>
    <row r="266" spans="11:19" ht="14.4" x14ac:dyDescent="0.3">
      <c r="K266" s="45">
        <v>42993</v>
      </c>
      <c r="L266" s="18">
        <v>182.70075225785399</v>
      </c>
      <c r="M266" s="153">
        <f t="shared" si="24"/>
        <v>-3.8498662501379455E-3</v>
      </c>
      <c r="N266" s="153">
        <f t="shared" ref="N266:N329" si="26">L266/L263-1</f>
        <v>-2.020606755201404E-2</v>
      </c>
      <c r="O266" s="153">
        <f t="shared" si="22"/>
        <v>3.5860348018345034E-2</v>
      </c>
      <c r="P266" s="18">
        <v>238.510231969513</v>
      </c>
      <c r="Q266" s="156">
        <f t="shared" si="25"/>
        <v>6.5285149188269997E-3</v>
      </c>
      <c r="R266" s="156">
        <f t="shared" ref="R266:R329" si="27">P266/P263-1</f>
        <v>2.6659320928169583E-2</v>
      </c>
      <c r="S266" s="156">
        <f t="shared" si="23"/>
        <v>6.209219607333738E-2</v>
      </c>
    </row>
    <row r="267" spans="11:19" ht="14.4" x14ac:dyDescent="0.3">
      <c r="K267" s="45">
        <v>43023</v>
      </c>
      <c r="L267" s="18">
        <v>186.48471659471301</v>
      </c>
      <c r="M267" s="153">
        <f t="shared" si="24"/>
        <v>2.0711268509275405E-2</v>
      </c>
      <c r="N267" s="153">
        <f t="shared" si="26"/>
        <v>9.1403659332072174E-3</v>
      </c>
      <c r="O267" s="153">
        <f t="shared" si="22"/>
        <v>4.953068760124979E-2</v>
      </c>
      <c r="P267" s="18">
        <v>240.15920576805399</v>
      </c>
      <c r="Q267" s="156">
        <f t="shared" si="25"/>
        <v>6.9136396578231007E-3</v>
      </c>
      <c r="R267" s="156">
        <f t="shared" si="27"/>
        <v>2.0497749896386974E-2</v>
      </c>
      <c r="S267" s="156">
        <f t="shared" si="23"/>
        <v>6.3330221758314265E-2</v>
      </c>
    </row>
    <row r="268" spans="11:19" ht="14.4" x14ac:dyDescent="0.3">
      <c r="K268" s="45">
        <v>43054</v>
      </c>
      <c r="L268" s="18">
        <v>187.57642706266699</v>
      </c>
      <c r="M268" s="153">
        <f t="shared" si="24"/>
        <v>5.8541551709387907E-3</v>
      </c>
      <c r="N268" s="153">
        <f t="shared" si="26"/>
        <v>2.2734064297014411E-2</v>
      </c>
      <c r="O268" s="153">
        <f t="shared" si="22"/>
        <v>5.5375870193296262E-2</v>
      </c>
      <c r="P268" s="18">
        <v>242.51508997958899</v>
      </c>
      <c r="Q268" s="156">
        <f t="shared" si="25"/>
        <v>9.8096768932951495E-3</v>
      </c>
      <c r="R268" s="156">
        <f t="shared" si="27"/>
        <v>2.3429273230352266E-2</v>
      </c>
      <c r="S268" s="156">
        <f t="shared" si="23"/>
        <v>6.5397702392746115E-2</v>
      </c>
    </row>
    <row r="269" spans="11:19" ht="14.4" x14ac:dyDescent="0.3">
      <c r="K269" s="45">
        <v>43084</v>
      </c>
      <c r="L269" s="18">
        <v>186.33307183806201</v>
      </c>
      <c r="M269" s="153">
        <f t="shared" si="24"/>
        <v>-6.62852600444086E-3</v>
      </c>
      <c r="N269" s="153">
        <f t="shared" si="26"/>
        <v>1.9881251364972874E-2</v>
      </c>
      <c r="O269" s="153">
        <f t="shared" si="22"/>
        <v>5.2903591581008769E-2</v>
      </c>
      <c r="P269" s="18">
        <v>244.79989811099699</v>
      </c>
      <c r="Q269" s="156">
        <f t="shared" si="25"/>
        <v>9.4213029449026209E-3</v>
      </c>
      <c r="R269" s="156">
        <f t="shared" si="27"/>
        <v>2.6370634456839293E-2</v>
      </c>
      <c r="S269" s="156">
        <f t="shared" si="23"/>
        <v>6.9482313194276335E-2</v>
      </c>
    </row>
    <row r="270" spans="11:19" ht="14.4" x14ac:dyDescent="0.3">
      <c r="K270" s="45">
        <v>43115</v>
      </c>
      <c r="L270" s="18">
        <v>182.99973616012201</v>
      </c>
      <c r="M270" s="153">
        <f t="shared" si="24"/>
        <v>-1.7889125344517143E-2</v>
      </c>
      <c r="N270" s="153">
        <f t="shared" si="26"/>
        <v>-1.8687753603770618E-2</v>
      </c>
      <c r="O270" s="153">
        <f t="shared" si="22"/>
        <v>5.4517503108244769E-2</v>
      </c>
      <c r="P270" s="18">
        <v>247.40017181124699</v>
      </c>
      <c r="Q270" s="156">
        <f t="shared" si="25"/>
        <v>1.0622037510289228E-2</v>
      </c>
      <c r="R270" s="156">
        <f t="shared" si="27"/>
        <v>3.0150691163537191E-2</v>
      </c>
      <c r="S270" s="156">
        <f t="shared" si="23"/>
        <v>8.4742504071836144E-2</v>
      </c>
    </row>
    <row r="271" spans="11:19" ht="14.4" x14ac:dyDescent="0.3">
      <c r="K271" s="45">
        <v>43146</v>
      </c>
      <c r="L271" s="18">
        <v>184.35656777546899</v>
      </c>
      <c r="M271" s="153">
        <f t="shared" si="24"/>
        <v>7.4143911014155073E-3</v>
      </c>
      <c r="N271" s="153">
        <f t="shared" si="26"/>
        <v>-1.7165585983372478E-2</v>
      </c>
      <c r="O271" s="153">
        <f t="shared" si="22"/>
        <v>7.3233134239008901E-2</v>
      </c>
      <c r="P271" s="18">
        <v>248.82787519894001</v>
      </c>
      <c r="Q271" s="156">
        <f t="shared" si="25"/>
        <v>5.7708261770419433E-3</v>
      </c>
      <c r="R271" s="156">
        <f t="shared" si="27"/>
        <v>2.6030484205672888E-2</v>
      </c>
      <c r="S271" s="156">
        <f t="shared" si="23"/>
        <v>9.8297886027906456E-2</v>
      </c>
    </row>
    <row r="272" spans="11:19" ht="14.4" x14ac:dyDescent="0.3">
      <c r="K272" s="45">
        <v>43174</v>
      </c>
      <c r="L272" s="18">
        <v>188.51676131594201</v>
      </c>
      <c r="M272" s="153">
        <f t="shared" si="24"/>
        <v>2.2566017531524984E-2</v>
      </c>
      <c r="N272" s="153">
        <f t="shared" si="26"/>
        <v>1.1719280191858861E-2</v>
      </c>
      <c r="O272" s="153">
        <f t="shared" si="22"/>
        <v>9.0146054947161991E-2</v>
      </c>
      <c r="P272" s="18">
        <v>250.709832450878</v>
      </c>
      <c r="Q272" s="156">
        <f t="shared" si="25"/>
        <v>7.5632894844814835E-3</v>
      </c>
      <c r="R272" s="156">
        <f t="shared" si="27"/>
        <v>2.4141898691482755E-2</v>
      </c>
      <c r="S272" s="156">
        <f t="shared" si="23"/>
        <v>0.1146867140119765</v>
      </c>
    </row>
    <row r="273" spans="11:19" ht="14.4" x14ac:dyDescent="0.3">
      <c r="K273" s="45">
        <v>43205</v>
      </c>
      <c r="L273" s="18">
        <v>193.19627172500199</v>
      </c>
      <c r="M273" s="153">
        <f t="shared" si="24"/>
        <v>2.4822781679435968E-2</v>
      </c>
      <c r="N273" s="153">
        <f t="shared" si="26"/>
        <v>5.5718853911123523E-2</v>
      </c>
      <c r="O273" s="153">
        <f t="shared" si="22"/>
        <v>8.7815129072473352E-2</v>
      </c>
      <c r="P273" s="18">
        <v>251.41346446333799</v>
      </c>
      <c r="Q273" s="156">
        <f t="shared" si="25"/>
        <v>2.8065593023673951E-3</v>
      </c>
      <c r="R273" s="156">
        <f t="shared" si="27"/>
        <v>1.6221866875472113E-2</v>
      </c>
      <c r="S273" s="156">
        <f t="shared" si="23"/>
        <v>0.11362030343373419</v>
      </c>
    </row>
    <row r="274" spans="11:19" ht="14.4" x14ac:dyDescent="0.3">
      <c r="K274" s="45">
        <v>43235</v>
      </c>
      <c r="L274" s="18">
        <v>191.65948580098001</v>
      </c>
      <c r="M274" s="153">
        <f t="shared" si="24"/>
        <v>-7.954531991225311E-3</v>
      </c>
      <c r="N274" s="153">
        <f t="shared" si="26"/>
        <v>3.961300708529869E-2</v>
      </c>
      <c r="O274" s="153">
        <f t="shared" si="22"/>
        <v>4.8283498526809021E-2</v>
      </c>
      <c r="P274" s="18">
        <v>251.66260289648699</v>
      </c>
      <c r="Q274" s="156">
        <f t="shared" si="25"/>
        <v>9.9095103629709413E-4</v>
      </c>
      <c r="R274" s="156">
        <f t="shared" si="27"/>
        <v>1.1392323690746498E-2</v>
      </c>
      <c r="S274" s="156">
        <f t="shared" si="23"/>
        <v>0.10115744920682501</v>
      </c>
    </row>
    <row r="275" spans="11:19" ht="14.4" x14ac:dyDescent="0.3">
      <c r="K275" s="45">
        <v>43266</v>
      </c>
      <c r="L275" s="18">
        <v>188.03708164914801</v>
      </c>
      <c r="M275" s="153">
        <f t="shared" si="24"/>
        <v>-1.890020802619452E-2</v>
      </c>
      <c r="N275" s="153">
        <f t="shared" si="26"/>
        <v>-2.5444934627859572E-3</v>
      </c>
      <c r="O275" s="153">
        <f t="shared" ref="O275:O338" si="28">L275/L263-1</f>
        <v>8.411784835120617E-3</v>
      </c>
      <c r="P275" s="18">
        <v>250.95833738172001</v>
      </c>
      <c r="Q275" s="156">
        <f t="shared" si="25"/>
        <v>-2.7984512067398271E-3</v>
      </c>
      <c r="R275" s="156">
        <f t="shared" si="27"/>
        <v>9.9120536443542129E-4</v>
      </c>
      <c r="S275" s="156">
        <f t="shared" ref="S275:S338" si="29">P275/P263-1</f>
        <v>8.0241774577253677E-2</v>
      </c>
    </row>
    <row r="276" spans="11:19" ht="14.4" x14ac:dyDescent="0.3">
      <c r="K276" s="45">
        <v>43296</v>
      </c>
      <c r="L276" s="18">
        <v>185.859724837637</v>
      </c>
      <c r="M276" s="153">
        <f t="shared" si="24"/>
        <v>-1.1579401213924756E-2</v>
      </c>
      <c r="N276" s="153">
        <f t="shared" si="26"/>
        <v>-3.797457798672188E-2</v>
      </c>
      <c r="O276" s="153">
        <f t="shared" si="28"/>
        <v>5.7582956919679518E-3</v>
      </c>
      <c r="P276" s="18">
        <v>252.257652275346</v>
      </c>
      <c r="Q276" s="156">
        <f t="shared" si="25"/>
        <v>5.1774127418195981E-3</v>
      </c>
      <c r="R276" s="156">
        <f t="shared" si="27"/>
        <v>3.3577669112114794E-3</v>
      </c>
      <c r="S276" s="156">
        <f t="shared" si="29"/>
        <v>7.1907136425827245E-2</v>
      </c>
    </row>
    <row r="277" spans="11:19" ht="14.4" x14ac:dyDescent="0.3">
      <c r="K277" s="45">
        <v>43327</v>
      </c>
      <c r="L277" s="18">
        <v>187.453473004062</v>
      </c>
      <c r="M277" s="153">
        <f t="shared" si="24"/>
        <v>8.5750055199815822E-3</v>
      </c>
      <c r="N277" s="153">
        <f t="shared" si="26"/>
        <v>-2.1945236779386645E-2</v>
      </c>
      <c r="O277" s="153">
        <f t="shared" si="28"/>
        <v>2.2063674600142358E-2</v>
      </c>
      <c r="P277" s="18">
        <v>254.73536668429699</v>
      </c>
      <c r="Q277" s="156">
        <f t="shared" si="25"/>
        <v>9.8221575702548414E-3</v>
      </c>
      <c r="R277" s="156">
        <f t="shared" si="27"/>
        <v>1.2209854592793334E-2</v>
      </c>
      <c r="S277" s="156">
        <f t="shared" si="29"/>
        <v>7.4999626677742848E-2</v>
      </c>
    </row>
    <row r="278" spans="11:19" ht="14.4" x14ac:dyDescent="0.3">
      <c r="K278" s="45">
        <v>43358</v>
      </c>
      <c r="L278" s="18">
        <v>189.156217229172</v>
      </c>
      <c r="M278" s="153">
        <f t="shared" si="24"/>
        <v>9.0835565637832349E-3</v>
      </c>
      <c r="N278" s="153">
        <f t="shared" si="26"/>
        <v>5.9516749048049711E-3</v>
      </c>
      <c r="O278" s="153">
        <f t="shared" si="28"/>
        <v>3.5333543466789408E-2</v>
      </c>
      <c r="P278" s="18">
        <v>257.50192805345802</v>
      </c>
      <c r="Q278" s="156">
        <f t="shared" si="25"/>
        <v>1.0860531088287217E-2</v>
      </c>
      <c r="R278" s="156">
        <f t="shared" si="27"/>
        <v>2.6074410358341238E-2</v>
      </c>
      <c r="S278" s="156">
        <f t="shared" si="29"/>
        <v>7.9626336895989303E-2</v>
      </c>
    </row>
    <row r="279" spans="11:19" ht="14.4" x14ac:dyDescent="0.3">
      <c r="K279" s="45">
        <v>43388</v>
      </c>
      <c r="L279" s="18">
        <v>188.30101222630699</v>
      </c>
      <c r="M279" s="153">
        <f t="shared" si="24"/>
        <v>-4.5211572497714236E-3</v>
      </c>
      <c r="N279" s="153">
        <f t="shared" si="26"/>
        <v>1.3135107085747944E-2</v>
      </c>
      <c r="O279" s="153">
        <f t="shared" si="28"/>
        <v>9.7396487216769856E-3</v>
      </c>
      <c r="P279" s="18">
        <v>258.16002427631503</v>
      </c>
      <c r="Q279" s="156">
        <f t="shared" si="25"/>
        <v>2.5556943508415753E-3</v>
      </c>
      <c r="R279" s="156">
        <f t="shared" si="27"/>
        <v>2.3398188113343821E-2</v>
      </c>
      <c r="S279" s="156">
        <f t="shared" si="29"/>
        <v>7.4953689369068988E-2</v>
      </c>
    </row>
    <row r="280" spans="11:19" ht="14.4" x14ac:dyDescent="0.3">
      <c r="K280" s="45">
        <v>43419</v>
      </c>
      <c r="L280" s="18">
        <v>186.92856522824201</v>
      </c>
      <c r="M280" s="153">
        <f t="shared" si="24"/>
        <v>-7.2885800338424733E-3</v>
      </c>
      <c r="N280" s="153">
        <f t="shared" si="26"/>
        <v>-2.8002029912170823E-3</v>
      </c>
      <c r="O280" s="153">
        <f t="shared" si="28"/>
        <v>-3.4538552875226225E-3</v>
      </c>
      <c r="P280" s="18">
        <v>257.82264759975902</v>
      </c>
      <c r="Q280" s="156">
        <f t="shared" si="25"/>
        <v>-1.3068509638615167E-3</v>
      </c>
      <c r="R280" s="156">
        <f t="shared" si="27"/>
        <v>1.2119561392855971E-2</v>
      </c>
      <c r="S280" s="156">
        <f t="shared" si="29"/>
        <v>6.3120021197272225E-2</v>
      </c>
    </row>
    <row r="281" spans="11:19" ht="14.4" x14ac:dyDescent="0.3">
      <c r="K281" s="45">
        <v>43449</v>
      </c>
      <c r="L281" s="18">
        <v>186.71819195784499</v>
      </c>
      <c r="M281" s="153">
        <f t="shared" si="24"/>
        <v>-1.1254206661253097E-3</v>
      </c>
      <c r="N281" s="153">
        <f t="shared" si="26"/>
        <v>-1.288895129665879E-2</v>
      </c>
      <c r="O281" s="153">
        <f t="shared" si="28"/>
        <v>2.0668371748719938E-3</v>
      </c>
      <c r="P281" s="18">
        <v>257.55246323464002</v>
      </c>
      <c r="Q281" s="156">
        <f t="shared" si="25"/>
        <v>-1.0479465928782128E-3</v>
      </c>
      <c r="R281" s="156">
        <f t="shared" si="27"/>
        <v>1.9625166135273098E-4</v>
      </c>
      <c r="S281" s="156">
        <f t="shared" si="29"/>
        <v>5.2093833461731132E-2</v>
      </c>
    </row>
    <row r="282" spans="11:19" ht="14.4" x14ac:dyDescent="0.3">
      <c r="K282" s="45">
        <v>43480</v>
      </c>
      <c r="L282" s="18">
        <v>189.04229345604901</v>
      </c>
      <c r="M282" s="153">
        <f t="shared" si="24"/>
        <v>1.2447107985753769E-2</v>
      </c>
      <c r="N282" s="153">
        <f t="shared" si="26"/>
        <v>3.9366821292023957E-3</v>
      </c>
      <c r="O282" s="153">
        <f t="shared" si="28"/>
        <v>3.3019486381334673E-2</v>
      </c>
      <c r="P282" s="18">
        <v>257.87196952009299</v>
      </c>
      <c r="Q282" s="156">
        <f t="shared" si="25"/>
        <v>1.2405483583430854E-3</v>
      </c>
      <c r="R282" s="156">
        <f t="shared" si="27"/>
        <v>-1.1157992296814134E-3</v>
      </c>
      <c r="S282" s="156">
        <f t="shared" si="29"/>
        <v>4.2327366356218254E-2</v>
      </c>
    </row>
    <row r="283" spans="11:19" ht="14.4" x14ac:dyDescent="0.3">
      <c r="K283" s="45">
        <v>43511</v>
      </c>
      <c r="L283" s="18">
        <v>191.69735717998401</v>
      </c>
      <c r="M283" s="153">
        <f t="shared" si="24"/>
        <v>1.4044813334600725E-2</v>
      </c>
      <c r="N283" s="153">
        <f t="shared" si="26"/>
        <v>2.5511306663694056E-2</v>
      </c>
      <c r="O283" s="153">
        <f t="shared" si="28"/>
        <v>3.9818431711396984E-2</v>
      </c>
      <c r="P283" s="18">
        <v>260.02178784369602</v>
      </c>
      <c r="Q283" s="156">
        <f t="shared" si="25"/>
        <v>8.3367662162114886E-3</v>
      </c>
      <c r="R283" s="156">
        <f t="shared" si="27"/>
        <v>8.5296627911095602E-3</v>
      </c>
      <c r="S283" s="156">
        <f t="shared" si="29"/>
        <v>4.4986570077031773E-2</v>
      </c>
    </row>
    <row r="284" spans="11:19" ht="14.4" x14ac:dyDescent="0.3">
      <c r="K284" s="45">
        <v>43539</v>
      </c>
      <c r="L284" s="18">
        <v>193.366976381554</v>
      </c>
      <c r="M284" s="153">
        <f t="shared" si="24"/>
        <v>8.7096620742788122E-3</v>
      </c>
      <c r="N284" s="153">
        <f t="shared" si="26"/>
        <v>3.5608658984926711E-2</v>
      </c>
      <c r="O284" s="153">
        <f t="shared" si="28"/>
        <v>2.5728296156559471E-2</v>
      </c>
      <c r="P284" s="18">
        <v>262.03209871169702</v>
      </c>
      <c r="Q284" s="156">
        <f t="shared" si="25"/>
        <v>7.7313169972104134E-3</v>
      </c>
      <c r="R284" s="156">
        <f t="shared" si="27"/>
        <v>1.7393098946896446E-2</v>
      </c>
      <c r="S284" s="156">
        <f t="shared" si="29"/>
        <v>4.516083852849051E-2</v>
      </c>
    </row>
    <row r="285" spans="11:19" ht="14.4" x14ac:dyDescent="0.3">
      <c r="K285" s="45">
        <v>43570</v>
      </c>
      <c r="L285" s="18">
        <v>195.106632079778</v>
      </c>
      <c r="M285" s="153">
        <f t="shared" si="24"/>
        <v>8.9966535691765603E-3</v>
      </c>
      <c r="N285" s="153">
        <f t="shared" si="26"/>
        <v>3.2079269209347006E-2</v>
      </c>
      <c r="O285" s="153">
        <f t="shared" si="28"/>
        <v>9.8881843718767737E-3</v>
      </c>
      <c r="P285" s="18">
        <v>265.866339058194</v>
      </c>
      <c r="Q285" s="156">
        <f t="shared" si="25"/>
        <v>1.4632712424730965E-2</v>
      </c>
      <c r="R285" s="156">
        <f t="shared" si="27"/>
        <v>3.1001312600895448E-2</v>
      </c>
      <c r="S285" s="156">
        <f t="shared" si="29"/>
        <v>5.7486478004297847E-2</v>
      </c>
    </row>
    <row r="286" spans="11:19" ht="14.4" x14ac:dyDescent="0.3">
      <c r="K286" s="45">
        <v>43600</v>
      </c>
      <c r="L286" s="18">
        <v>197.77254798084999</v>
      </c>
      <c r="M286" s="153">
        <f t="shared" si="24"/>
        <v>1.3663891753212809E-2</v>
      </c>
      <c r="N286" s="153">
        <f t="shared" si="26"/>
        <v>3.1691573062021972E-2</v>
      </c>
      <c r="O286" s="153">
        <f t="shared" si="28"/>
        <v>3.189543243488524E-2</v>
      </c>
      <c r="P286" s="18">
        <v>268.15655858105703</v>
      </c>
      <c r="Q286" s="156">
        <f t="shared" si="25"/>
        <v>8.6141763224931722E-3</v>
      </c>
      <c r="R286" s="156">
        <f t="shared" si="27"/>
        <v>3.1284958098399818E-2</v>
      </c>
      <c r="S286" s="156">
        <f t="shared" si="29"/>
        <v>6.5539955061794775E-2</v>
      </c>
    </row>
    <row r="287" spans="11:19" ht="14.4" x14ac:dyDescent="0.3">
      <c r="K287" s="45">
        <v>43631</v>
      </c>
      <c r="L287" s="18">
        <v>201.79734320767</v>
      </c>
      <c r="M287" s="153">
        <f t="shared" si="24"/>
        <v>2.0350626352903634E-2</v>
      </c>
      <c r="N287" s="153">
        <f t="shared" si="26"/>
        <v>4.3597758954875054E-2</v>
      </c>
      <c r="O287" s="153">
        <f t="shared" si="28"/>
        <v>7.3178446707638178E-2</v>
      </c>
      <c r="P287" s="18">
        <v>270.54893294881799</v>
      </c>
      <c r="Q287" s="156">
        <f t="shared" si="25"/>
        <v>8.9215582882631317E-3</v>
      </c>
      <c r="R287" s="156">
        <f t="shared" si="27"/>
        <v>3.2503018824772578E-2</v>
      </c>
      <c r="S287" s="156">
        <f t="shared" si="29"/>
        <v>7.8063138971548485E-2</v>
      </c>
    </row>
    <row r="288" spans="11:19" ht="14.4" x14ac:dyDescent="0.3">
      <c r="K288" s="45">
        <v>43661</v>
      </c>
      <c r="L288" s="18">
        <v>203.93405371054601</v>
      </c>
      <c r="M288" s="153">
        <f t="shared" si="24"/>
        <v>1.0588397591920318E-2</v>
      </c>
      <c r="N288" s="153">
        <f t="shared" si="26"/>
        <v>4.5244087997780236E-2</v>
      </c>
      <c r="O288" s="153">
        <f t="shared" si="28"/>
        <v>9.7247151789869202E-2</v>
      </c>
      <c r="P288" s="18">
        <v>270.50669070864302</v>
      </c>
      <c r="Q288" s="156">
        <f t="shared" si="25"/>
        <v>-1.5613530504277051E-4</v>
      </c>
      <c r="R288" s="156">
        <f t="shared" si="27"/>
        <v>1.7453701235316199E-2</v>
      </c>
      <c r="S288" s="156">
        <f t="shared" si="29"/>
        <v>7.2342853700143372E-2</v>
      </c>
    </row>
    <row r="289" spans="11:19" ht="14.4" x14ac:dyDescent="0.3">
      <c r="K289" s="45">
        <v>43692</v>
      </c>
      <c r="L289" s="18">
        <v>203.42441714235599</v>
      </c>
      <c r="M289" s="153">
        <f t="shared" si="24"/>
        <v>-2.499026322074549E-3</v>
      </c>
      <c r="N289" s="153">
        <f t="shared" si="26"/>
        <v>2.8577622219102317E-2</v>
      </c>
      <c r="O289" s="153">
        <f t="shared" si="28"/>
        <v>8.5199510483051411E-2</v>
      </c>
      <c r="P289" s="18">
        <v>270.97563163976798</v>
      </c>
      <c r="Q289" s="156">
        <f t="shared" si="25"/>
        <v>1.7335649994330016E-3</v>
      </c>
      <c r="R289" s="156">
        <f t="shared" si="27"/>
        <v>1.0512788028113063E-2</v>
      </c>
      <c r="S289" s="156">
        <f t="shared" si="29"/>
        <v>6.3753475486574951E-2</v>
      </c>
    </row>
    <row r="290" spans="11:19" ht="14.4" x14ac:dyDescent="0.3">
      <c r="K290" s="45">
        <v>43723</v>
      </c>
      <c r="L290" s="18">
        <v>201.31623290382899</v>
      </c>
      <c r="M290" s="153">
        <f t="shared" si="24"/>
        <v>-1.0363476853674336E-2</v>
      </c>
      <c r="N290" s="153">
        <f t="shared" si="26"/>
        <v>-2.384126055345992E-3</v>
      </c>
      <c r="O290" s="153">
        <f t="shared" si="28"/>
        <v>6.4285572278729441E-2</v>
      </c>
      <c r="P290" s="18">
        <v>271.92869961742201</v>
      </c>
      <c r="Q290" s="156">
        <f t="shared" si="25"/>
        <v>3.5171722707560971E-3</v>
      </c>
      <c r="R290" s="156">
        <f t="shared" si="27"/>
        <v>5.0998784344311598E-3</v>
      </c>
      <c r="S290" s="156">
        <f t="shared" si="29"/>
        <v>5.6025877837190263E-2</v>
      </c>
    </row>
    <row r="291" spans="11:19" ht="14.4" x14ac:dyDescent="0.3">
      <c r="K291" s="45">
        <v>43753</v>
      </c>
      <c r="L291" s="18">
        <v>198.65031546252499</v>
      </c>
      <c r="M291" s="153">
        <f t="shared" si="24"/>
        <v>-1.3242436552930892E-2</v>
      </c>
      <c r="N291" s="153">
        <f t="shared" si="26"/>
        <v>-2.5909053205603882E-2</v>
      </c>
      <c r="O291" s="153">
        <f t="shared" si="28"/>
        <v>5.4961484879219924E-2</v>
      </c>
      <c r="P291" s="18">
        <v>273.61639500492601</v>
      </c>
      <c r="Q291" s="156">
        <f t="shared" si="25"/>
        <v>6.2063893582340324E-3</v>
      </c>
      <c r="R291" s="156">
        <f t="shared" si="27"/>
        <v>1.1495849836972827E-2</v>
      </c>
      <c r="S291" s="156">
        <f t="shared" si="29"/>
        <v>5.9871278568162989E-2</v>
      </c>
    </row>
    <row r="292" spans="11:19" ht="14.4" x14ac:dyDescent="0.3">
      <c r="K292" s="45">
        <v>43784</v>
      </c>
      <c r="L292" s="18">
        <v>197.69313533665101</v>
      </c>
      <c r="M292" s="153">
        <f t="shared" si="24"/>
        <v>-4.8184173463069468E-3</v>
      </c>
      <c r="N292" s="153">
        <f t="shared" si="26"/>
        <v>-2.8174011194016302E-2</v>
      </c>
      <c r="O292" s="153">
        <f t="shared" si="28"/>
        <v>5.7586544331869938E-2</v>
      </c>
      <c r="P292" s="18">
        <v>276.54323410233502</v>
      </c>
      <c r="Q292" s="156">
        <f t="shared" si="25"/>
        <v>1.0696870329558683E-2</v>
      </c>
      <c r="R292" s="156">
        <f t="shared" si="27"/>
        <v>2.0546506078334525E-2</v>
      </c>
      <c r="S292" s="156">
        <f t="shared" si="29"/>
        <v>7.2610326039462603E-2</v>
      </c>
    </row>
    <row r="293" spans="11:19" ht="14.4" x14ac:dyDescent="0.3">
      <c r="K293" s="45">
        <v>43814</v>
      </c>
      <c r="L293" s="18">
        <v>197.63714643102699</v>
      </c>
      <c r="M293" s="153">
        <f t="shared" si="24"/>
        <v>-2.8321117740726098E-4</v>
      </c>
      <c r="N293" s="153">
        <f t="shared" si="26"/>
        <v>-1.8275160525974776E-2</v>
      </c>
      <c r="O293" s="153">
        <f t="shared" si="28"/>
        <v>5.8478257306857184E-2</v>
      </c>
      <c r="P293" s="18">
        <v>279.25840781606701</v>
      </c>
      <c r="Q293" s="156">
        <f t="shared" si="25"/>
        <v>9.8182612297332827E-3</v>
      </c>
      <c r="R293" s="156">
        <f t="shared" si="27"/>
        <v>2.6954522302931716E-2</v>
      </c>
      <c r="S293" s="156">
        <f t="shared" si="29"/>
        <v>8.4277759602136015E-2</v>
      </c>
    </row>
    <row r="294" spans="11:19" ht="14.4" x14ac:dyDescent="0.3">
      <c r="K294" s="45">
        <v>43845</v>
      </c>
      <c r="L294" s="18">
        <v>199.32833591753001</v>
      </c>
      <c r="M294" s="153">
        <f t="shared" si="24"/>
        <v>8.5570426260592747E-3</v>
      </c>
      <c r="N294" s="153">
        <f t="shared" si="26"/>
        <v>3.4131355564492871E-3</v>
      </c>
      <c r="O294" s="153">
        <f t="shared" si="28"/>
        <v>5.4411329197465719E-2</v>
      </c>
      <c r="P294" s="18">
        <v>281.14472113503399</v>
      </c>
      <c r="Q294" s="156">
        <f t="shared" si="25"/>
        <v>6.7547234610367823E-3</v>
      </c>
      <c r="R294" s="156">
        <f t="shared" si="27"/>
        <v>2.7514163140598624E-2</v>
      </c>
      <c r="S294" s="156">
        <f t="shared" si="29"/>
        <v>9.0249249107036578E-2</v>
      </c>
    </row>
    <row r="295" spans="11:19" ht="14.4" x14ac:dyDescent="0.3">
      <c r="K295" s="45">
        <v>43876</v>
      </c>
      <c r="L295" s="18">
        <v>200.88839324580201</v>
      </c>
      <c r="M295" s="153">
        <f t="shared" si="24"/>
        <v>7.8265707737481538E-3</v>
      </c>
      <c r="N295" s="153">
        <f t="shared" si="26"/>
        <v>1.6162715532382022E-2</v>
      </c>
      <c r="O295" s="153">
        <f t="shared" si="28"/>
        <v>4.7945554393786338E-2</v>
      </c>
      <c r="P295" s="18">
        <v>282.00193828627903</v>
      </c>
      <c r="Q295" s="156">
        <f t="shared" si="25"/>
        <v>3.049024530086486E-3</v>
      </c>
      <c r="R295" s="156">
        <f t="shared" si="27"/>
        <v>1.9739062507398097E-2</v>
      </c>
      <c r="S295" s="156">
        <f t="shared" si="29"/>
        <v>8.4531956436649347E-2</v>
      </c>
    </row>
    <row r="296" spans="11:19" ht="14.4" x14ac:dyDescent="0.3">
      <c r="K296" s="45">
        <v>43905</v>
      </c>
      <c r="L296" s="18">
        <v>202.696332245343</v>
      </c>
      <c r="M296" s="153">
        <f t="shared" si="24"/>
        <v>8.9997185518271294E-3</v>
      </c>
      <c r="N296" s="153">
        <f t="shared" si="26"/>
        <v>2.5598354892669928E-2</v>
      </c>
      <c r="O296" s="153">
        <f t="shared" si="28"/>
        <v>4.8246893230518451E-2</v>
      </c>
      <c r="P296" s="18">
        <v>282.19976851416402</v>
      </c>
      <c r="Q296" s="156">
        <f t="shared" si="25"/>
        <v>7.015208089957703E-4</v>
      </c>
      <c r="R296" s="156">
        <f t="shared" si="27"/>
        <v>1.0532756098911467E-2</v>
      </c>
      <c r="S296" s="156">
        <f t="shared" si="29"/>
        <v>7.6966409465187846E-2</v>
      </c>
    </row>
    <row r="297" spans="11:19" ht="14.4" x14ac:dyDescent="0.3">
      <c r="K297" s="45">
        <v>43936</v>
      </c>
      <c r="L297" s="18">
        <v>202.430151367077</v>
      </c>
      <c r="M297" s="153">
        <f t="shared" si="24"/>
        <v>-1.3132002701647938E-3</v>
      </c>
      <c r="N297" s="153">
        <f t="shared" si="26"/>
        <v>1.5561337204111014E-2</v>
      </c>
      <c r="O297" s="153">
        <f t="shared" si="28"/>
        <v>3.7535983319646693E-2</v>
      </c>
      <c r="P297" s="18">
        <v>286.11915459367799</v>
      </c>
      <c r="Q297" s="156">
        <f t="shared" si="25"/>
        <v>1.3888693460488266E-2</v>
      </c>
      <c r="R297" s="156">
        <f t="shared" si="27"/>
        <v>1.7693497635528299E-2</v>
      </c>
      <c r="S297" s="156">
        <f t="shared" si="29"/>
        <v>7.6176681889206677E-2</v>
      </c>
    </row>
    <row r="298" spans="11:19" ht="14.4" x14ac:dyDescent="0.3">
      <c r="K298" s="45">
        <v>43966</v>
      </c>
      <c r="L298" s="18">
        <v>199.72973409271199</v>
      </c>
      <c r="M298" s="153">
        <f t="shared" si="24"/>
        <v>-1.3339995332356414E-2</v>
      </c>
      <c r="N298" s="153">
        <f t="shared" si="26"/>
        <v>-5.7676759436883218E-3</v>
      </c>
      <c r="O298" s="153">
        <f t="shared" si="28"/>
        <v>9.8961465170157581E-3</v>
      </c>
      <c r="P298" s="18">
        <v>286.42034529230801</v>
      </c>
      <c r="Q298" s="156">
        <f t="shared" si="25"/>
        <v>1.0526757604107928E-3</v>
      </c>
      <c r="R298" s="156">
        <f t="shared" si="27"/>
        <v>1.5668002258706348E-2</v>
      </c>
      <c r="S298" s="156">
        <f t="shared" si="29"/>
        <v>6.8108670576223496E-2</v>
      </c>
    </row>
    <row r="299" spans="11:19" ht="14.4" x14ac:dyDescent="0.3">
      <c r="K299" s="45">
        <v>43997</v>
      </c>
      <c r="L299" s="18">
        <v>196.705454823672</v>
      </c>
      <c r="M299" s="153">
        <f t="shared" si="24"/>
        <v>-1.5141857985131901E-2</v>
      </c>
      <c r="N299" s="153">
        <f t="shared" si="26"/>
        <v>-2.9555924151699275E-2</v>
      </c>
      <c r="O299" s="153">
        <f t="shared" si="28"/>
        <v>-2.5232682963312936E-2</v>
      </c>
      <c r="P299" s="18">
        <v>287.26833517556901</v>
      </c>
      <c r="Q299" s="156">
        <f t="shared" si="25"/>
        <v>2.9606482123174516E-3</v>
      </c>
      <c r="R299" s="156">
        <f t="shared" si="27"/>
        <v>1.7960917147777922E-2</v>
      </c>
      <c r="S299" s="156">
        <f t="shared" si="29"/>
        <v>6.1798071219574702E-2</v>
      </c>
    </row>
    <row r="300" spans="11:19" ht="14.4" x14ac:dyDescent="0.3">
      <c r="K300" s="45">
        <v>44027</v>
      </c>
      <c r="L300" s="18">
        <v>195.940073749617</v>
      </c>
      <c r="M300" s="153">
        <f t="shared" si="24"/>
        <v>-3.8910007591863582E-3</v>
      </c>
      <c r="N300" s="153">
        <f t="shared" si="26"/>
        <v>-3.2060824801198762E-2</v>
      </c>
      <c r="O300" s="153">
        <f t="shared" si="28"/>
        <v>-3.9198847938732517E-2</v>
      </c>
      <c r="P300" s="18">
        <v>285.38077952378001</v>
      </c>
      <c r="Q300" s="156">
        <f t="shared" si="25"/>
        <v>-6.5707055761484723E-3</v>
      </c>
      <c r="R300" s="156">
        <f t="shared" si="27"/>
        <v>-2.5806558492966758E-3</v>
      </c>
      <c r="S300" s="156">
        <f t="shared" si="29"/>
        <v>5.4986029277765747E-2</v>
      </c>
    </row>
    <row r="301" spans="11:19" ht="14.4" x14ac:dyDescent="0.3">
      <c r="K301" s="45">
        <v>44058</v>
      </c>
      <c r="L301" s="18">
        <v>197.54208449167601</v>
      </c>
      <c r="M301" s="153">
        <f t="shared" si="24"/>
        <v>8.176023982241265E-3</v>
      </c>
      <c r="N301" s="153">
        <f t="shared" si="26"/>
        <v>-1.0953049184056374E-2</v>
      </c>
      <c r="O301" s="153">
        <f t="shared" si="28"/>
        <v>-2.8916551578778926E-2</v>
      </c>
      <c r="P301" s="18">
        <v>289.18685741436701</v>
      </c>
      <c r="Q301" s="156">
        <f t="shared" si="25"/>
        <v>1.333684033289928E-2</v>
      </c>
      <c r="R301" s="156">
        <f t="shared" si="27"/>
        <v>9.6589232138366565E-3</v>
      </c>
      <c r="S301" s="156">
        <f t="shared" si="29"/>
        <v>6.7206138295154316E-2</v>
      </c>
    </row>
    <row r="302" spans="11:19" ht="14.4" x14ac:dyDescent="0.3">
      <c r="K302" s="45">
        <v>44089</v>
      </c>
      <c r="L302" s="18">
        <v>198.73921027388499</v>
      </c>
      <c r="M302" s="153">
        <f t="shared" si="24"/>
        <v>6.0601050418673807E-3</v>
      </c>
      <c r="N302" s="153">
        <f t="shared" si="26"/>
        <v>1.0339090250629068E-2</v>
      </c>
      <c r="O302" s="153">
        <f t="shared" si="28"/>
        <v>-1.2800868527949594E-2</v>
      </c>
      <c r="P302" s="18">
        <v>292.97300177835001</v>
      </c>
      <c r="Q302" s="156">
        <f t="shared" si="25"/>
        <v>1.3092380469275522E-2</v>
      </c>
      <c r="R302" s="156">
        <f t="shared" si="27"/>
        <v>1.9858320268032692E-2</v>
      </c>
      <c r="S302" s="156">
        <f t="shared" si="29"/>
        <v>7.7389044225693482E-2</v>
      </c>
    </row>
    <row r="303" spans="11:19" ht="14.4" x14ac:dyDescent="0.3">
      <c r="K303" s="45">
        <v>44119</v>
      </c>
      <c r="L303" s="18">
        <v>200.369957227919</v>
      </c>
      <c r="M303" s="153">
        <f t="shared" si="24"/>
        <v>8.2054615784508123E-3</v>
      </c>
      <c r="N303" s="153">
        <f t="shared" si="26"/>
        <v>2.2608358737083778E-2</v>
      </c>
      <c r="O303" s="153">
        <f t="shared" si="28"/>
        <v>8.6566274077648497E-3</v>
      </c>
      <c r="P303" s="18">
        <v>297.37557407200302</v>
      </c>
      <c r="Q303" s="156">
        <f t="shared" si="25"/>
        <v>1.5027228676121496E-2</v>
      </c>
      <c r="R303" s="156">
        <f t="shared" si="27"/>
        <v>4.2030842330162965E-2</v>
      </c>
      <c r="S303" s="156">
        <f t="shared" si="29"/>
        <v>8.683390140656333E-2</v>
      </c>
    </row>
    <row r="304" spans="11:19" ht="14.4" x14ac:dyDescent="0.3">
      <c r="K304" s="45">
        <v>44150</v>
      </c>
      <c r="L304" s="18">
        <v>202.95727182169301</v>
      </c>
      <c r="M304" s="153">
        <f t="shared" si="24"/>
        <v>1.2912687258953559E-2</v>
      </c>
      <c r="N304" s="153">
        <f t="shared" si="26"/>
        <v>2.7412828734452166E-2</v>
      </c>
      <c r="O304" s="153">
        <f t="shared" si="28"/>
        <v>2.6627816267255522E-2</v>
      </c>
      <c r="P304" s="18">
        <v>298.91189085289</v>
      </c>
      <c r="Q304" s="156">
        <f t="shared" si="25"/>
        <v>5.1662507443028804E-3</v>
      </c>
      <c r="R304" s="156">
        <f t="shared" si="27"/>
        <v>3.3628891456115806E-2</v>
      </c>
      <c r="S304" s="156">
        <f t="shared" si="29"/>
        <v>8.0886653485354953E-2</v>
      </c>
    </row>
    <row r="305" spans="11:19" ht="14.4" x14ac:dyDescent="0.3">
      <c r="K305" s="45">
        <v>44180</v>
      </c>
      <c r="L305" s="18">
        <v>203.77979853465899</v>
      </c>
      <c r="M305" s="153">
        <f t="shared" si="24"/>
        <v>4.052708757775525E-3</v>
      </c>
      <c r="N305" s="153">
        <f t="shared" si="26"/>
        <v>2.536282726406891E-2</v>
      </c>
      <c r="O305" s="153">
        <f t="shared" si="28"/>
        <v>3.1080453318403478E-2</v>
      </c>
      <c r="P305" s="18">
        <v>300.38022791876102</v>
      </c>
      <c r="Q305" s="156">
        <f t="shared" si="25"/>
        <v>4.9122738532796362E-3</v>
      </c>
      <c r="R305" s="156">
        <f t="shared" si="27"/>
        <v>2.528296496758764E-2</v>
      </c>
      <c r="S305" s="156">
        <f t="shared" si="29"/>
        <v>7.5635395431337793E-2</v>
      </c>
    </row>
    <row r="306" spans="11:19" ht="14.4" x14ac:dyDescent="0.3">
      <c r="K306" s="45">
        <v>44211</v>
      </c>
      <c r="L306" s="18">
        <v>203.555829779666</v>
      </c>
      <c r="M306" s="153">
        <f t="shared" si="24"/>
        <v>-1.0990724134752883E-3</v>
      </c>
      <c r="N306" s="153">
        <f t="shared" si="26"/>
        <v>1.5899951249293887E-2</v>
      </c>
      <c r="O306" s="153">
        <f t="shared" si="28"/>
        <v>2.1208694903694258E-2</v>
      </c>
      <c r="P306" s="18">
        <v>300.96789982984001</v>
      </c>
      <c r="Q306" s="156">
        <f t="shared" si="25"/>
        <v>1.9564267433671567E-3</v>
      </c>
      <c r="R306" s="156">
        <f t="shared" si="27"/>
        <v>1.2080096924729888E-2</v>
      </c>
      <c r="S306" s="156">
        <f t="shared" si="29"/>
        <v>7.0508806335669805E-2</v>
      </c>
    </row>
    <row r="307" spans="11:19" ht="14.4" x14ac:dyDescent="0.3">
      <c r="K307" s="45">
        <v>44242</v>
      </c>
      <c r="L307" s="18">
        <v>202.039007479177</v>
      </c>
      <c r="M307" s="153">
        <f t="shared" si="24"/>
        <v>-7.4516279004676056E-3</v>
      </c>
      <c r="N307" s="153">
        <f t="shared" si="26"/>
        <v>-4.5244219843610933E-3</v>
      </c>
      <c r="O307" s="153">
        <f t="shared" si="28"/>
        <v>5.7276292312573585E-3</v>
      </c>
      <c r="P307" s="18">
        <v>302.97079173057801</v>
      </c>
      <c r="Q307" s="156">
        <f t="shared" si="25"/>
        <v>6.6548356215743176E-3</v>
      </c>
      <c r="R307" s="156">
        <f t="shared" si="27"/>
        <v>1.3578920751886825E-2</v>
      </c>
      <c r="S307" s="156">
        <f t="shared" si="29"/>
        <v>7.435712524433824E-2</v>
      </c>
    </row>
    <row r="308" spans="11:19" ht="14.4" x14ac:dyDescent="0.3">
      <c r="K308" s="45">
        <v>44270</v>
      </c>
      <c r="L308" s="18">
        <v>205.62832135813599</v>
      </c>
      <c r="M308" s="153">
        <f t="shared" si="24"/>
        <v>1.7765449968016211E-2</v>
      </c>
      <c r="N308" s="153">
        <f t="shared" si="26"/>
        <v>9.0711779909951051E-3</v>
      </c>
      <c r="O308" s="153">
        <f t="shared" si="28"/>
        <v>1.4464934221128933E-2</v>
      </c>
      <c r="P308" s="18">
        <v>305.996986703684</v>
      </c>
      <c r="Q308" s="156">
        <f t="shared" si="25"/>
        <v>9.9884050070313535E-3</v>
      </c>
      <c r="R308" s="156">
        <f t="shared" si="27"/>
        <v>1.8698829892499047E-2</v>
      </c>
      <c r="S308" s="156">
        <f t="shared" si="29"/>
        <v>8.4327560985669514E-2</v>
      </c>
    </row>
    <row r="309" spans="11:19" ht="14.4" x14ac:dyDescent="0.3">
      <c r="K309" s="45">
        <v>44301</v>
      </c>
      <c r="L309" s="18">
        <v>208.50238581539199</v>
      </c>
      <c r="M309" s="153">
        <f t="shared" si="24"/>
        <v>1.3976987402675611E-2</v>
      </c>
      <c r="N309" s="153">
        <f t="shared" si="26"/>
        <v>2.4300733813815478E-2</v>
      </c>
      <c r="O309" s="153">
        <f t="shared" si="28"/>
        <v>2.9996689758453376E-2</v>
      </c>
      <c r="P309" s="18">
        <v>310.34320175738998</v>
      </c>
      <c r="Q309" s="156">
        <f t="shared" si="25"/>
        <v>1.4203457035721456E-2</v>
      </c>
      <c r="R309" s="156">
        <f t="shared" si="27"/>
        <v>3.1150504531714418E-2</v>
      </c>
      <c r="S309" s="156">
        <f t="shared" si="29"/>
        <v>8.4664192434487306E-2</v>
      </c>
    </row>
    <row r="310" spans="11:19" ht="14.4" x14ac:dyDescent="0.3">
      <c r="K310" s="45">
        <v>44331</v>
      </c>
      <c r="L310" s="18">
        <v>210.67829692887599</v>
      </c>
      <c r="M310" s="153">
        <f t="shared" si="24"/>
        <v>1.043590510954906E-2</v>
      </c>
      <c r="N310" s="153">
        <f t="shared" si="26"/>
        <v>4.2760502328192285E-2</v>
      </c>
      <c r="O310" s="153">
        <f t="shared" si="28"/>
        <v>5.4816889863188001E-2</v>
      </c>
      <c r="P310" s="18">
        <v>317.47448610145898</v>
      </c>
      <c r="Q310" s="156">
        <f t="shared" si="25"/>
        <v>2.2978703266855804E-2</v>
      </c>
      <c r="R310" s="156">
        <f t="shared" si="27"/>
        <v>4.787159279624098E-2</v>
      </c>
      <c r="S310" s="156">
        <f t="shared" si="29"/>
        <v>0.10842156054751784</v>
      </c>
    </row>
    <row r="311" spans="11:19" ht="14.4" x14ac:dyDescent="0.3">
      <c r="K311" s="45">
        <v>44362</v>
      </c>
      <c r="L311" s="18">
        <v>211.814168983076</v>
      </c>
      <c r="M311" s="153">
        <f t="shared" si="24"/>
        <v>5.3915000774069632E-3</v>
      </c>
      <c r="N311" s="153">
        <f t="shared" si="26"/>
        <v>3.0082663633509643E-2</v>
      </c>
      <c r="O311" s="153">
        <f t="shared" si="28"/>
        <v>7.6808821458192567E-2</v>
      </c>
      <c r="P311" s="18">
        <v>327.225041580023</v>
      </c>
      <c r="Q311" s="156">
        <f t="shared" si="25"/>
        <v>3.0712879004229476E-2</v>
      </c>
      <c r="R311" s="156">
        <f t="shared" si="27"/>
        <v>6.9373411499948689E-2</v>
      </c>
      <c r="S311" s="156">
        <f t="shared" si="29"/>
        <v>0.13909192734393705</v>
      </c>
    </row>
    <row r="312" spans="11:19" ht="14.4" x14ac:dyDescent="0.3">
      <c r="K312" s="45">
        <v>44392</v>
      </c>
      <c r="L312" s="18">
        <v>216.251145100005</v>
      </c>
      <c r="M312" s="153">
        <f t="shared" si="24"/>
        <v>2.0947494392046684E-2</v>
      </c>
      <c r="N312" s="153">
        <f t="shared" si="26"/>
        <v>3.7163887858212563E-2</v>
      </c>
      <c r="O312" s="153">
        <f t="shared" si="28"/>
        <v>0.10365960858186973</v>
      </c>
      <c r="P312" s="18">
        <v>337.46278922457799</v>
      </c>
      <c r="Q312" s="156">
        <f t="shared" si="25"/>
        <v>3.1286565340847616E-2</v>
      </c>
      <c r="R312" s="156">
        <f t="shared" si="27"/>
        <v>8.7385795189381055E-2</v>
      </c>
      <c r="S312" s="156">
        <f t="shared" si="29"/>
        <v>0.18250006110330252</v>
      </c>
    </row>
    <row r="313" spans="11:19" ht="14.4" x14ac:dyDescent="0.3">
      <c r="K313" s="45">
        <v>44423</v>
      </c>
      <c r="L313" s="18">
        <v>223.51297678530801</v>
      </c>
      <c r="M313" s="153">
        <f t="shared" si="24"/>
        <v>3.3580546738583905E-2</v>
      </c>
      <c r="N313" s="153">
        <f t="shared" si="26"/>
        <v>6.0920749994314516E-2</v>
      </c>
      <c r="O313" s="153">
        <f t="shared" si="28"/>
        <v>0.13147017437049646</v>
      </c>
      <c r="P313" s="18">
        <v>345.14981223157901</v>
      </c>
      <c r="Q313" s="156">
        <f t="shared" si="25"/>
        <v>2.2778875930778097E-2</v>
      </c>
      <c r="R313" s="156">
        <f t="shared" si="27"/>
        <v>8.7173386655315266E-2</v>
      </c>
      <c r="S313" s="156">
        <f t="shared" si="29"/>
        <v>0.19351832001488356</v>
      </c>
    </row>
    <row r="314" spans="11:19" ht="14.4" x14ac:dyDescent="0.3">
      <c r="K314" s="45">
        <v>44454</v>
      </c>
      <c r="L314" s="18">
        <v>228.56304311375001</v>
      </c>
      <c r="M314" s="153">
        <f t="shared" si="24"/>
        <v>2.2594063222077576E-2</v>
      </c>
      <c r="N314" s="153">
        <f t="shared" si="26"/>
        <v>7.9073435979687634E-2</v>
      </c>
      <c r="O314" s="153">
        <f t="shared" si="28"/>
        <v>0.15006516730525599</v>
      </c>
      <c r="P314" s="18">
        <v>351.04879701309301</v>
      </c>
      <c r="Q314" s="156">
        <f t="shared" si="25"/>
        <v>1.7091085008489104E-2</v>
      </c>
      <c r="R314" s="156">
        <f t="shared" si="27"/>
        <v>7.2805416474349904E-2</v>
      </c>
      <c r="S314" s="156">
        <f t="shared" si="29"/>
        <v>0.19822917088681269</v>
      </c>
    </row>
    <row r="315" spans="11:19" ht="14.4" x14ac:dyDescent="0.3">
      <c r="K315" s="45">
        <v>44484</v>
      </c>
      <c r="L315" s="18">
        <v>230.55204024366401</v>
      </c>
      <c r="M315" s="153">
        <f t="shared" si="24"/>
        <v>8.7021816948951169E-3</v>
      </c>
      <c r="N315" s="153">
        <f t="shared" si="26"/>
        <v>6.6130956842080924E-2</v>
      </c>
      <c r="O315" s="153">
        <f t="shared" si="28"/>
        <v>0.15063177850266829</v>
      </c>
      <c r="P315" s="18">
        <v>358.12202868843099</v>
      </c>
      <c r="Q315" s="156">
        <f t="shared" si="25"/>
        <v>2.0148856043720187E-2</v>
      </c>
      <c r="R315" s="156">
        <f t="shared" si="27"/>
        <v>6.1219311057446602E-2</v>
      </c>
      <c r="S315" s="156">
        <f t="shared" si="29"/>
        <v>0.20427519915176195</v>
      </c>
    </row>
    <row r="316" spans="11:19" ht="14.4" x14ac:dyDescent="0.3">
      <c r="K316" s="45">
        <v>44515</v>
      </c>
      <c r="L316" s="18">
        <v>232.670207568244</v>
      </c>
      <c r="M316" s="153">
        <f t="shared" si="24"/>
        <v>9.1873718503698854E-3</v>
      </c>
      <c r="N316" s="153">
        <f t="shared" si="26"/>
        <v>4.0969571049701559E-2</v>
      </c>
      <c r="O316" s="153">
        <f t="shared" si="28"/>
        <v>0.14639995640390313</v>
      </c>
      <c r="P316" s="18">
        <v>368.08527105895502</v>
      </c>
      <c r="Q316" s="156">
        <f t="shared" si="25"/>
        <v>2.7820802889486851E-2</v>
      </c>
      <c r="R316" s="156">
        <f t="shared" si="27"/>
        <v>6.6450735346155865E-2</v>
      </c>
      <c r="S316" s="156">
        <f t="shared" si="29"/>
        <v>0.23141729159282187</v>
      </c>
    </row>
    <row r="317" spans="11:19" ht="14.4" x14ac:dyDescent="0.3">
      <c r="K317" s="45">
        <v>44545</v>
      </c>
      <c r="L317" s="18">
        <v>235.65522999297599</v>
      </c>
      <c r="M317" s="153">
        <f t="shared" si="24"/>
        <v>1.2829414027391017E-2</v>
      </c>
      <c r="N317" s="153">
        <f t="shared" si="26"/>
        <v>3.1029455954943552E-2</v>
      </c>
      <c r="O317" s="153">
        <f t="shared" si="28"/>
        <v>0.15642095873843753</v>
      </c>
      <c r="P317" s="18">
        <v>376.73329238884401</v>
      </c>
      <c r="Q317" s="156">
        <f t="shared" si="25"/>
        <v>2.3494613911089868E-2</v>
      </c>
      <c r="R317" s="156">
        <f t="shared" si="27"/>
        <v>7.3165028891390982E-2</v>
      </c>
      <c r="S317" s="156">
        <f t="shared" si="29"/>
        <v>0.25418805025586755</v>
      </c>
    </row>
    <row r="318" spans="11:19" ht="14.4" x14ac:dyDescent="0.3">
      <c r="K318" s="45">
        <v>44576</v>
      </c>
      <c r="L318" s="18">
        <v>238.12919831685701</v>
      </c>
      <c r="M318" s="153">
        <f t="shared" si="24"/>
        <v>1.0498253418584236E-2</v>
      </c>
      <c r="N318" s="153">
        <f t="shared" si="26"/>
        <v>3.2865283105649068E-2</v>
      </c>
      <c r="O318" s="153">
        <f t="shared" si="28"/>
        <v>0.16984710570369854</v>
      </c>
      <c r="P318" s="18">
        <v>383.56122079500801</v>
      </c>
      <c r="Q318" s="156">
        <f t="shared" si="25"/>
        <v>1.8124037732021314E-2</v>
      </c>
      <c r="R318" s="156">
        <f t="shared" si="27"/>
        <v>7.103498268381947E-2</v>
      </c>
      <c r="S318" s="156">
        <f t="shared" si="29"/>
        <v>0.27442568131639389</v>
      </c>
    </row>
    <row r="319" spans="11:19" ht="14.4" x14ac:dyDescent="0.3">
      <c r="K319" s="45">
        <v>44607</v>
      </c>
      <c r="L319" s="18">
        <v>234.624656336144</v>
      </c>
      <c r="M319" s="153">
        <f t="shared" si="24"/>
        <v>-1.4716977193405034E-2</v>
      </c>
      <c r="N319" s="153">
        <f t="shared" si="26"/>
        <v>8.4000817652030157E-3</v>
      </c>
      <c r="O319" s="153">
        <f t="shared" si="28"/>
        <v>0.16128394839954563</v>
      </c>
      <c r="P319" s="18">
        <v>384.28575107270802</v>
      </c>
      <c r="Q319" s="156">
        <f t="shared" si="25"/>
        <v>1.8889560216703849E-3</v>
      </c>
      <c r="R319" s="156">
        <f t="shared" si="27"/>
        <v>4.4012845086534913E-2</v>
      </c>
      <c r="S319" s="156">
        <f t="shared" si="29"/>
        <v>0.26839207462097781</v>
      </c>
    </row>
    <row r="320" spans="11:19" ht="14.4" x14ac:dyDescent="0.3">
      <c r="K320" s="45">
        <v>44635</v>
      </c>
      <c r="L320" s="18">
        <v>230.14649495453699</v>
      </c>
      <c r="M320" s="153">
        <f t="shared" si="24"/>
        <v>-1.908649095767323E-2</v>
      </c>
      <c r="N320" s="153">
        <f t="shared" si="26"/>
        <v>-2.3376247743804313E-2</v>
      </c>
      <c r="O320" s="153">
        <f t="shared" si="28"/>
        <v>0.11923539245208592</v>
      </c>
      <c r="P320" s="18">
        <v>387.56683483250299</v>
      </c>
      <c r="Q320" s="156">
        <f t="shared" si="25"/>
        <v>8.5381353605644694E-3</v>
      </c>
      <c r="R320" s="156">
        <f t="shared" si="27"/>
        <v>2.8756530581526496E-2</v>
      </c>
      <c r="S320" s="156">
        <f t="shared" si="29"/>
        <v>0.26657075616175319</v>
      </c>
    </row>
    <row r="321" spans="11:19" ht="14.4" x14ac:dyDescent="0.3">
      <c r="K321" s="45">
        <v>44666</v>
      </c>
      <c r="L321" s="18">
        <v>228.00703837523801</v>
      </c>
      <c r="M321" s="153">
        <f t="shared" si="24"/>
        <v>-9.2960641426306223E-3</v>
      </c>
      <c r="N321" s="153">
        <f t="shared" si="26"/>
        <v>-4.2507008855547257E-2</v>
      </c>
      <c r="O321" s="153">
        <f t="shared" si="28"/>
        <v>9.3546423862580941E-2</v>
      </c>
      <c r="P321" s="18">
        <v>393.84364734676899</v>
      </c>
      <c r="Q321" s="156">
        <f t="shared" si="25"/>
        <v>1.6195432503864016E-2</v>
      </c>
      <c r="R321" s="156">
        <f t="shared" si="27"/>
        <v>2.6807784505556986E-2</v>
      </c>
      <c r="S321" s="156">
        <f t="shared" si="29"/>
        <v>0.26905840088179311</v>
      </c>
    </row>
    <row r="322" spans="11:19" ht="14.4" x14ac:dyDescent="0.3">
      <c r="K322" s="45">
        <v>44696</v>
      </c>
      <c r="L322" s="18">
        <v>230.569181405075</v>
      </c>
      <c r="M322" s="153">
        <f t="shared" si="24"/>
        <v>1.1237122538385824E-2</v>
      </c>
      <c r="N322" s="153">
        <f t="shared" si="26"/>
        <v>-1.7284947773173354E-2</v>
      </c>
      <c r="O322" s="153">
        <f t="shared" si="28"/>
        <v>9.4413543142102041E-2</v>
      </c>
      <c r="P322" s="18">
        <v>404.098311330814</v>
      </c>
      <c r="Q322" s="156">
        <f t="shared" si="25"/>
        <v>2.6037398478122586E-2</v>
      </c>
      <c r="R322" s="156">
        <f t="shared" si="27"/>
        <v>5.1556843319848777E-2</v>
      </c>
      <c r="S322" s="156">
        <f t="shared" si="29"/>
        <v>0.27285287171603345</v>
      </c>
    </row>
    <row r="323" spans="11:19" ht="14.4" x14ac:dyDescent="0.3">
      <c r="K323" s="45">
        <v>44727</v>
      </c>
      <c r="L323" s="18">
        <v>232.87833070050999</v>
      </c>
      <c r="M323" s="153">
        <f t="shared" si="24"/>
        <v>1.0014995418568873E-2</v>
      </c>
      <c r="N323" s="153">
        <f t="shared" si="26"/>
        <v>1.1869986316813685E-2</v>
      </c>
      <c r="O323" s="153">
        <f t="shared" si="28"/>
        <v>9.9446424281073531E-2</v>
      </c>
      <c r="P323" s="18">
        <v>411.06486997952601</v>
      </c>
      <c r="Q323" s="156">
        <f t="shared" si="25"/>
        <v>1.7239761843520496E-2</v>
      </c>
      <c r="R323" s="156">
        <f t="shared" si="27"/>
        <v>6.0629633485482115E-2</v>
      </c>
      <c r="S323" s="156">
        <f t="shared" si="29"/>
        <v>0.25621458551789944</v>
      </c>
    </row>
    <row r="324" spans="11:19" ht="14.4" x14ac:dyDescent="0.3">
      <c r="K324" s="45">
        <v>44757</v>
      </c>
      <c r="L324" s="18">
        <v>236.460266203309</v>
      </c>
      <c r="M324" s="153">
        <f t="shared" si="24"/>
        <v>1.5381145562253007E-2</v>
      </c>
      <c r="N324" s="153">
        <f t="shared" si="26"/>
        <v>3.7074416159729617E-2</v>
      </c>
      <c r="O324" s="153">
        <f t="shared" si="28"/>
        <v>9.3452088283547896E-2</v>
      </c>
      <c r="P324" s="18">
        <v>411.37346258098103</v>
      </c>
      <c r="Q324" s="156">
        <f t="shared" si="25"/>
        <v>7.507150914414229E-4</v>
      </c>
      <c r="R324" s="156">
        <f t="shared" si="27"/>
        <v>4.4509579759141049E-2</v>
      </c>
      <c r="S324" s="156">
        <f t="shared" si="29"/>
        <v>0.21901873544705475</v>
      </c>
    </row>
    <row r="325" spans="11:19" ht="14.4" x14ac:dyDescent="0.3">
      <c r="K325" s="45">
        <v>44788</v>
      </c>
      <c r="L325" s="18">
        <v>235.01381737931399</v>
      </c>
      <c r="M325" s="153">
        <f t="shared" si="24"/>
        <v>-6.1170903983984726E-3</v>
      </c>
      <c r="N325" s="153">
        <f t="shared" si="26"/>
        <v>1.9276799905146191E-2</v>
      </c>
      <c r="O325" s="153">
        <f t="shared" si="28"/>
        <v>5.1454912190860957E-2</v>
      </c>
      <c r="P325" s="18">
        <v>408.79731332130802</v>
      </c>
      <c r="Q325" s="156">
        <f t="shared" si="25"/>
        <v>-6.2623127012376711E-3</v>
      </c>
      <c r="R325" s="156">
        <f t="shared" si="27"/>
        <v>1.1628363343115344E-2</v>
      </c>
      <c r="S325" s="156">
        <f t="shared" si="29"/>
        <v>0.18440543449296332</v>
      </c>
    </row>
    <row r="326" spans="11:19" ht="14.4" x14ac:dyDescent="0.3">
      <c r="K326" s="45">
        <v>44819</v>
      </c>
      <c r="L326" s="18">
        <v>234.66907908364999</v>
      </c>
      <c r="M326" s="153">
        <f t="shared" si="24"/>
        <v>-1.4668852219339445E-3</v>
      </c>
      <c r="N326" s="153">
        <f t="shared" si="26"/>
        <v>7.6896307945584219E-3</v>
      </c>
      <c r="O326" s="153">
        <f t="shared" si="28"/>
        <v>2.6714887440753676E-2</v>
      </c>
      <c r="P326" s="18">
        <v>401.96467439928603</v>
      </c>
      <c r="Q326" s="156">
        <f t="shared" si="25"/>
        <v>-1.6714001534182454E-2</v>
      </c>
      <c r="R326" s="156">
        <f t="shared" si="27"/>
        <v>-2.2138100929649518E-2</v>
      </c>
      <c r="S326" s="156">
        <f t="shared" si="29"/>
        <v>0.14503931595667607</v>
      </c>
    </row>
    <row r="327" spans="11:19" ht="14.4" x14ac:dyDescent="0.3">
      <c r="K327" s="45">
        <v>44849</v>
      </c>
      <c r="L327" s="18">
        <v>228.48928435606999</v>
      </c>
      <c r="M327" s="153">
        <f t="shared" si="24"/>
        <v>-2.6334081813041754E-2</v>
      </c>
      <c r="N327" s="153">
        <f t="shared" si="26"/>
        <v>-3.3709603626960072E-2</v>
      </c>
      <c r="O327" s="153">
        <f t="shared" si="28"/>
        <v>-8.9470294230055147E-3</v>
      </c>
      <c r="P327" s="18">
        <v>394.25110994148901</v>
      </c>
      <c r="Q327" s="156">
        <f t="shared" si="25"/>
        <v>-1.9189657572085239E-2</v>
      </c>
      <c r="R327" s="156">
        <f t="shared" si="27"/>
        <v>-4.1622404449877193E-2</v>
      </c>
      <c r="S327" s="156">
        <f t="shared" si="29"/>
        <v>0.10088483354507805</v>
      </c>
    </row>
    <row r="328" spans="11:19" ht="14.4" x14ac:dyDescent="0.3">
      <c r="K328" s="45">
        <v>44880</v>
      </c>
      <c r="L328" s="18">
        <v>229.73233638674699</v>
      </c>
      <c r="M328" s="153">
        <f t="shared" ref="M328:M331" si="30">L328/L327-1</f>
        <v>5.4403077771467689E-3</v>
      </c>
      <c r="N328" s="153">
        <f t="shared" si="26"/>
        <v>-2.2473065845497242E-2</v>
      </c>
      <c r="O328" s="153">
        <f t="shared" si="28"/>
        <v>-1.2626761338300319E-2</v>
      </c>
      <c r="P328" s="18">
        <v>379.98375234482302</v>
      </c>
      <c r="Q328" s="156">
        <f t="shared" ref="Q328:Q331" si="31">P328/P327-1</f>
        <v>-3.6188503308927644E-2</v>
      </c>
      <c r="R328" s="156">
        <f t="shared" si="27"/>
        <v>-7.0483733717295771E-2</v>
      </c>
      <c r="S328" s="156">
        <f t="shared" si="29"/>
        <v>3.2325339320524726E-2</v>
      </c>
    </row>
    <row r="329" spans="11:19" ht="14.4" x14ac:dyDescent="0.3">
      <c r="K329" s="45">
        <v>44910</v>
      </c>
      <c r="L329" s="18">
        <v>231.19248965013301</v>
      </c>
      <c r="M329" s="153">
        <f t="shared" si="30"/>
        <v>6.3558891462622835E-3</v>
      </c>
      <c r="N329" s="153">
        <f t="shared" si="26"/>
        <v>-1.4814859491043997E-2</v>
      </c>
      <c r="O329" s="153">
        <f t="shared" si="28"/>
        <v>-1.8937582429110478E-2</v>
      </c>
      <c r="P329" s="18">
        <v>368.60541397136899</v>
      </c>
      <c r="Q329" s="156">
        <f t="shared" si="31"/>
        <v>-2.9944276046646734E-2</v>
      </c>
      <c r="R329" s="156">
        <f t="shared" si="27"/>
        <v>-8.2990527657114677E-2</v>
      </c>
      <c r="S329" s="156">
        <f t="shared" si="29"/>
        <v>-2.1574622104504226E-2</v>
      </c>
    </row>
    <row r="330" spans="11:19" ht="14.4" x14ac:dyDescent="0.3">
      <c r="K330" s="45">
        <v>44941</v>
      </c>
      <c r="L330" s="18">
        <v>236.43295350937001</v>
      </c>
      <c r="M330" s="153">
        <f t="shared" si="30"/>
        <v>2.2667102496138458E-2</v>
      </c>
      <c r="N330" s="153">
        <f t="shared" ref="N330:N357" si="32">L330/L327-1</f>
        <v>3.4766046800343009E-2</v>
      </c>
      <c r="O330" s="153">
        <f t="shared" si="28"/>
        <v>-7.1232121868145537E-3</v>
      </c>
      <c r="P330" s="18">
        <v>356.67491463384698</v>
      </c>
      <c r="Q330" s="156">
        <f t="shared" si="31"/>
        <v>-3.2366587373154232E-2</v>
      </c>
      <c r="R330" s="156">
        <f t="shared" ref="R330:R357" si="33">P330/P327-1</f>
        <v>-9.5310309495942103E-2</v>
      </c>
      <c r="S330" s="156">
        <f t="shared" si="29"/>
        <v>-7.0096518374390793E-2</v>
      </c>
    </row>
    <row r="331" spans="11:19" ht="14.4" x14ac:dyDescent="0.3">
      <c r="K331" s="45">
        <v>44972</v>
      </c>
      <c r="L331" s="18">
        <v>235.26851587516401</v>
      </c>
      <c r="M331" s="153">
        <f t="shared" si="30"/>
        <v>-4.9250225779540191E-3</v>
      </c>
      <c r="N331" s="153">
        <f t="shared" si="32"/>
        <v>2.409839022007354E-2</v>
      </c>
      <c r="O331" s="153">
        <f t="shared" si="28"/>
        <v>2.7442108986941438E-3</v>
      </c>
      <c r="P331" s="18">
        <v>353.33029779025298</v>
      </c>
      <c r="Q331" s="156">
        <f t="shared" si="31"/>
        <v>-9.3772135532085299E-3</v>
      </c>
      <c r="R331" s="156">
        <f t="shared" si="33"/>
        <v>-7.014366901241309E-2</v>
      </c>
      <c r="S331" s="156">
        <f t="shared" si="29"/>
        <v>-8.0553216443870146E-2</v>
      </c>
    </row>
    <row r="332" spans="11:19" ht="14.4" x14ac:dyDescent="0.3">
      <c r="K332" s="45">
        <v>45000</v>
      </c>
      <c r="L332" s="18">
        <v>230.97735036028399</v>
      </c>
      <c r="M332" s="153">
        <f>L332/L331-1</f>
        <v>-1.823943802645045E-2</v>
      </c>
      <c r="N332" s="153">
        <f t="shared" si="32"/>
        <v>-9.3056348921449761E-4</v>
      </c>
      <c r="O332" s="153">
        <f t="shared" si="28"/>
        <v>3.610115400241698E-3</v>
      </c>
      <c r="P332" s="18">
        <v>345.60397760074</v>
      </c>
      <c r="Q332" s="156">
        <f>P332/P331-1</f>
        <v>-2.1867131796604489E-2</v>
      </c>
      <c r="R332" s="156">
        <f t="shared" si="33"/>
        <v>-6.2401243982855847E-2</v>
      </c>
      <c r="S332" s="156">
        <f t="shared" si="29"/>
        <v>-0.10827256994241607</v>
      </c>
    </row>
    <row r="333" spans="11:19" ht="14.4" x14ac:dyDescent="0.3">
      <c r="K333" s="45">
        <v>45031</v>
      </c>
      <c r="L333" s="18">
        <v>228.754042319565</v>
      </c>
      <c r="M333" s="153">
        <f t="shared" ref="M333:M335" si="34">L333/L332-1</f>
        <v>-9.6256539320891399E-3</v>
      </c>
      <c r="N333" s="153">
        <f t="shared" si="32"/>
        <v>-3.2478176480169374E-2</v>
      </c>
      <c r="O333" s="153">
        <f t="shared" si="28"/>
        <v>3.2762319516541627E-3</v>
      </c>
      <c r="P333" s="18">
        <v>343.23475373154997</v>
      </c>
      <c r="Q333" s="156">
        <f t="shared" ref="Q333:Q337" si="35">P333/P332-1</f>
        <v>-6.8553142404138567E-3</v>
      </c>
      <c r="R333" s="156">
        <f t="shared" si="33"/>
        <v>-3.7681822721102542E-2</v>
      </c>
      <c r="S333" s="156">
        <f t="shared" si="29"/>
        <v>-0.12849996173902789</v>
      </c>
    </row>
    <row r="334" spans="11:19" ht="14.4" x14ac:dyDescent="0.3">
      <c r="K334" s="45">
        <v>45061</v>
      </c>
      <c r="L334" s="18">
        <v>230.616043673023</v>
      </c>
      <c r="M334" s="153">
        <f t="shared" si="34"/>
        <v>8.1397527867805852E-3</v>
      </c>
      <c r="N334" s="153">
        <f t="shared" si="32"/>
        <v>-1.9775158545266902E-2</v>
      </c>
      <c r="O334" s="153">
        <f t="shared" si="28"/>
        <v>2.03246017800085E-4</v>
      </c>
      <c r="P334" s="18">
        <v>334.83211329817601</v>
      </c>
      <c r="Q334" s="156">
        <f t="shared" si="35"/>
        <v>-2.4480739033628907E-2</v>
      </c>
      <c r="R334" s="156">
        <f t="shared" si="33"/>
        <v>-5.2353802115939763E-2</v>
      </c>
      <c r="S334" s="156">
        <f t="shared" si="29"/>
        <v>-0.17140927366047165</v>
      </c>
    </row>
    <row r="335" spans="11:19" ht="14.4" x14ac:dyDescent="0.3">
      <c r="K335" s="45">
        <v>45092</v>
      </c>
      <c r="L335" s="18">
        <v>237.35596463573401</v>
      </c>
      <c r="M335" s="153">
        <f t="shared" si="34"/>
        <v>2.9225724521868779E-2</v>
      </c>
      <c r="N335" s="153">
        <f t="shared" si="32"/>
        <v>2.7615756547126891E-2</v>
      </c>
      <c r="O335" s="153">
        <f t="shared" si="28"/>
        <v>1.9227353278233661E-2</v>
      </c>
      <c r="P335" s="18">
        <v>336.44206423635802</v>
      </c>
      <c r="Q335" s="156">
        <f t="shared" si="35"/>
        <v>4.8082333630534713E-3</v>
      </c>
      <c r="R335" s="156">
        <f t="shared" si="33"/>
        <v>-2.650986087598306E-2</v>
      </c>
      <c r="S335" s="156">
        <f t="shared" si="29"/>
        <v>-0.18153535169980528</v>
      </c>
    </row>
    <row r="336" spans="11:19" ht="14.4" x14ac:dyDescent="0.3">
      <c r="K336" s="45">
        <v>45122</v>
      </c>
      <c r="L336" s="18">
        <v>238.96025071684099</v>
      </c>
      <c r="M336" s="153">
        <f>L336/L335-1</f>
        <v>6.758987850038034E-3</v>
      </c>
      <c r="N336" s="153">
        <f t="shared" si="32"/>
        <v>4.4616516035236309E-2</v>
      </c>
      <c r="O336" s="153">
        <f t="shared" si="28"/>
        <v>1.0572535308669861E-2</v>
      </c>
      <c r="P336" s="18">
        <v>335.11931040146499</v>
      </c>
      <c r="Q336" s="156">
        <f t="shared" si="35"/>
        <v>-3.9315946949004532E-3</v>
      </c>
      <c r="R336" s="156">
        <f t="shared" si="33"/>
        <v>-2.3644002368222394E-2</v>
      </c>
      <c r="S336" s="156">
        <f t="shared" si="29"/>
        <v>-0.18536478192125727</v>
      </c>
    </row>
    <row r="337" spans="11:19" ht="14.4" x14ac:dyDescent="0.3">
      <c r="K337" s="45">
        <v>45153</v>
      </c>
      <c r="L337" s="18">
        <v>239.16699249023901</v>
      </c>
      <c r="M337" s="153">
        <f t="shared" ref="M337:M357" si="36">L337/L336-1</f>
        <v>8.6517223169058077E-4</v>
      </c>
      <c r="N337" s="153">
        <f t="shared" si="32"/>
        <v>3.7078724797394935E-2</v>
      </c>
      <c r="O337" s="153">
        <f t="shared" si="28"/>
        <v>1.7672046508745431E-2</v>
      </c>
      <c r="P337" s="18">
        <v>337.65062160882002</v>
      </c>
      <c r="Q337" s="156">
        <f t="shared" si="35"/>
        <v>7.553462688624446E-3</v>
      </c>
      <c r="R337" s="156">
        <f t="shared" si="33"/>
        <v>8.4176761986209936E-3</v>
      </c>
      <c r="S337" s="156">
        <f t="shared" si="29"/>
        <v>-0.17403903938225707</v>
      </c>
    </row>
    <row r="338" spans="11:19" ht="14.4" x14ac:dyDescent="0.3">
      <c r="K338" s="45">
        <v>45184</v>
      </c>
      <c r="L338" s="18">
        <v>232.49736172411801</v>
      </c>
      <c r="M338" s="153">
        <f t="shared" si="36"/>
        <v>-2.7886919915979691E-2</v>
      </c>
      <c r="N338" s="153">
        <f t="shared" si="32"/>
        <v>-2.0469689561298465E-2</v>
      </c>
      <c r="O338" s="153">
        <f t="shared" si="28"/>
        <v>-9.2543822475983362E-3</v>
      </c>
      <c r="P338" s="18">
        <v>334.18079239382701</v>
      </c>
      <c r="Q338" s="156">
        <f>P338/P337-1</f>
        <v>-1.0276389240630346E-2</v>
      </c>
      <c r="R338" s="156">
        <f t="shared" si="33"/>
        <v>-6.7211329465105552E-3</v>
      </c>
      <c r="S338" s="156">
        <f t="shared" si="29"/>
        <v>-0.1686314403293232</v>
      </c>
    </row>
    <row r="339" spans="11:19" ht="14.4" x14ac:dyDescent="0.3">
      <c r="K339" s="45">
        <v>45214</v>
      </c>
      <c r="L339" s="18">
        <v>226.75729798948399</v>
      </c>
      <c r="M339" s="153">
        <f t="shared" si="36"/>
        <v>-2.4688726323893517E-2</v>
      </c>
      <c r="N339" s="153">
        <f t="shared" si="32"/>
        <v>-5.1066872798928631E-2</v>
      </c>
      <c r="O339" s="153">
        <f t="shared" ref="O339:O357" si="37">L339/L327-1</f>
        <v>-7.5801645204811585E-3</v>
      </c>
      <c r="P339" s="18">
        <v>331.586139215142</v>
      </c>
      <c r="Q339" s="156">
        <f t="shared" ref="Q339:Q342" si="38">P339/P338-1</f>
        <v>-7.7642199603956685E-3</v>
      </c>
      <c r="R339" s="156">
        <f t="shared" si="33"/>
        <v>-1.0543024757631358E-2</v>
      </c>
      <c r="S339" s="156">
        <f t="shared" ref="S339:S357" si="39">P339/P327-1</f>
        <v>-0.15894684668268189</v>
      </c>
    </row>
    <row r="340" spans="11:19" ht="14.4" x14ac:dyDescent="0.3">
      <c r="K340" s="45">
        <v>45245</v>
      </c>
      <c r="L340" s="18">
        <v>217.811171228125</v>
      </c>
      <c r="M340" s="153">
        <f t="shared" si="36"/>
        <v>-3.9452431479289674E-2</v>
      </c>
      <c r="N340" s="153">
        <f t="shared" si="32"/>
        <v>-8.9292510809097503E-2</v>
      </c>
      <c r="O340" s="153">
        <f t="shared" si="37"/>
        <v>-5.1891541896623039E-2</v>
      </c>
      <c r="P340" s="18">
        <v>329.07736405808902</v>
      </c>
      <c r="Q340" s="156">
        <f t="shared" si="38"/>
        <v>-7.5659831951697676E-3</v>
      </c>
      <c r="R340" s="156">
        <f t="shared" si="33"/>
        <v>-2.539091297946261E-2</v>
      </c>
      <c r="S340" s="156">
        <f t="shared" si="39"/>
        <v>-0.13396990785158125</v>
      </c>
    </row>
    <row r="341" spans="11:19" ht="14.4" x14ac:dyDescent="0.3">
      <c r="K341" s="45">
        <v>45275</v>
      </c>
      <c r="L341" s="18">
        <v>214.79744297641</v>
      </c>
      <c r="M341" s="153">
        <f t="shared" si="36"/>
        <v>-1.3836426454722939E-2</v>
      </c>
      <c r="N341" s="153">
        <f t="shared" si="32"/>
        <v>-7.6129546660020919E-2</v>
      </c>
      <c r="O341" s="153">
        <f t="shared" si="37"/>
        <v>-7.0915135256053863E-2</v>
      </c>
      <c r="P341" s="18">
        <v>326.39110745601801</v>
      </c>
      <c r="Q341" s="156">
        <f t="shared" si="38"/>
        <v>-8.1629941632717085E-3</v>
      </c>
      <c r="R341" s="156">
        <f t="shared" si="33"/>
        <v>-2.3309792528796724E-2</v>
      </c>
      <c r="S341" s="156">
        <f t="shared" si="39"/>
        <v>-0.11452438004242105</v>
      </c>
    </row>
    <row r="342" spans="11:19" ht="14.4" x14ac:dyDescent="0.3">
      <c r="K342" s="45">
        <v>45306</v>
      </c>
      <c r="L342" s="18">
        <v>210.81932740354699</v>
      </c>
      <c r="M342" s="153">
        <f t="shared" si="36"/>
        <v>-1.8520311590952687E-2</v>
      </c>
      <c r="N342" s="153">
        <f t="shared" si="32"/>
        <v>-7.0286472485115437E-2</v>
      </c>
      <c r="O342" s="153">
        <f t="shared" si="37"/>
        <v>-0.10833357078884487</v>
      </c>
      <c r="P342" s="18">
        <v>318.33489352857202</v>
      </c>
      <c r="Q342" s="156">
        <f t="shared" si="38"/>
        <v>-2.4682700427221538E-2</v>
      </c>
      <c r="R342" s="156">
        <f t="shared" si="33"/>
        <v>-3.9963207502989762E-2</v>
      </c>
      <c r="S342" s="156">
        <f t="shared" si="39"/>
        <v>-0.10749290048792415</v>
      </c>
    </row>
    <row r="343" spans="11:19" ht="14.4" x14ac:dyDescent="0.3">
      <c r="K343" s="45">
        <v>45337</v>
      </c>
      <c r="L343" s="18">
        <v>211.988662790516</v>
      </c>
      <c r="M343" s="153">
        <f t="shared" si="36"/>
        <v>5.546623269178097E-3</v>
      </c>
      <c r="N343" s="153">
        <f t="shared" si="32"/>
        <v>-2.6731909133856036E-2</v>
      </c>
      <c r="O343" s="153">
        <f t="shared" si="37"/>
        <v>-9.8950142130367125E-2</v>
      </c>
      <c r="P343" s="18">
        <v>309.50627830425998</v>
      </c>
      <c r="Q343" s="156">
        <f>P343/P342-1</f>
        <v>-2.7733733887767009E-2</v>
      </c>
      <c r="R343" s="156">
        <f t="shared" si="33"/>
        <v>-5.9472597909755787E-2</v>
      </c>
      <c r="S343" s="156">
        <f t="shared" si="39"/>
        <v>-0.12403130940106422</v>
      </c>
    </row>
    <row r="344" spans="11:19" ht="14.4" x14ac:dyDescent="0.3">
      <c r="K344" s="45">
        <v>45366</v>
      </c>
      <c r="L344" s="18">
        <v>209.78600871300799</v>
      </c>
      <c r="M344" s="153">
        <f t="shared" si="36"/>
        <v>-1.0390433377489794E-2</v>
      </c>
      <c r="N344" s="153">
        <f t="shared" si="32"/>
        <v>-2.3330977287063792E-2</v>
      </c>
      <c r="O344" s="153">
        <f t="shared" si="37"/>
        <v>-9.1746405499159356E-2</v>
      </c>
      <c r="P344" s="18">
        <v>302.65523849578898</v>
      </c>
      <c r="Q344" s="156">
        <f t="shared" ref="Q344:Q346" si="40">P344/P343-1</f>
        <v>-2.2135382345091159E-2</v>
      </c>
      <c r="R344" s="156">
        <f t="shared" si="33"/>
        <v>-7.2722168030964207E-2</v>
      </c>
      <c r="S344" s="156">
        <f t="shared" si="39"/>
        <v>-0.12427154167353849</v>
      </c>
    </row>
    <row r="345" spans="11:19" ht="14.4" x14ac:dyDescent="0.3">
      <c r="K345" s="45">
        <v>45397</v>
      </c>
      <c r="L345" s="18">
        <v>213.021925103006</v>
      </c>
      <c r="M345" s="153">
        <f t="shared" si="36"/>
        <v>1.5424843676895561E-2</v>
      </c>
      <c r="N345" s="153">
        <f t="shared" si="32"/>
        <v>1.0447797773506906E-2</v>
      </c>
      <c r="O345" s="153">
        <f t="shared" si="37"/>
        <v>-6.8773067601496374E-2</v>
      </c>
      <c r="P345" s="18">
        <v>303.62854640616501</v>
      </c>
      <c r="Q345" s="156">
        <f t="shared" si="40"/>
        <v>3.2158964609811935E-3</v>
      </c>
      <c r="R345" s="156">
        <f t="shared" si="33"/>
        <v>-4.619772265426203E-2</v>
      </c>
      <c r="S345" s="156">
        <f t="shared" si="39"/>
        <v>-0.11539101706571842</v>
      </c>
    </row>
    <row r="346" spans="11:19" ht="14.4" x14ac:dyDescent="0.3">
      <c r="K346" s="45">
        <v>45427</v>
      </c>
      <c r="L346" s="18">
        <v>212.449231313138</v>
      </c>
      <c r="M346" s="153">
        <f t="shared" si="36"/>
        <v>-2.6884265062907531E-3</v>
      </c>
      <c r="N346" s="153">
        <f t="shared" si="32"/>
        <v>2.1726092167348998E-3</v>
      </c>
      <c r="O346" s="153">
        <f t="shared" si="37"/>
        <v>-7.8775145347834807E-2</v>
      </c>
      <c r="P346" s="18">
        <v>304.98345087246298</v>
      </c>
      <c r="Q346" s="156">
        <f t="shared" si="40"/>
        <v>4.4623751038399551E-3</v>
      </c>
      <c r="R346" s="156">
        <f t="shared" si="33"/>
        <v>-1.4613039375410808E-2</v>
      </c>
      <c r="S346" s="156">
        <f t="shared" si="39"/>
        <v>-8.914516033631481E-2</v>
      </c>
    </row>
    <row r="347" spans="11:19" ht="14.4" x14ac:dyDescent="0.3">
      <c r="K347" s="45">
        <v>45458</v>
      </c>
      <c r="L347" s="18">
        <v>212.042205890731</v>
      </c>
      <c r="M347" s="153">
        <f t="shared" si="36"/>
        <v>-1.9158714761696727E-3</v>
      </c>
      <c r="N347" s="153">
        <f t="shared" si="32"/>
        <v>1.0754755245901748E-2</v>
      </c>
      <c r="O347" s="153">
        <f t="shared" si="37"/>
        <v>-0.10664892615549637</v>
      </c>
      <c r="P347" s="18">
        <v>305.839878099158</v>
      </c>
      <c r="Q347" s="156">
        <f>P347/P346-1</f>
        <v>2.8081104867987428E-3</v>
      </c>
      <c r="R347" s="156">
        <f t="shared" si="33"/>
        <v>1.0522334320717031E-2</v>
      </c>
      <c r="S347" s="156">
        <f t="shared" si="39"/>
        <v>-9.095826411200858E-2</v>
      </c>
    </row>
    <row r="348" spans="11:19" ht="14.4" x14ac:dyDescent="0.3">
      <c r="K348" s="45">
        <v>45488</v>
      </c>
      <c r="L348" s="18">
        <v>207.993962120161</v>
      </c>
      <c r="M348" s="153">
        <f t="shared" si="36"/>
        <v>-1.9091688626631798E-2</v>
      </c>
      <c r="N348" s="153">
        <f t="shared" si="32"/>
        <v>-2.3603030441179951E-2</v>
      </c>
      <c r="O348" s="153">
        <f t="shared" si="37"/>
        <v>-0.12958761343690539</v>
      </c>
      <c r="P348" s="18">
        <v>304.17509766542503</v>
      </c>
      <c r="Q348" s="156">
        <f t="shared" ref="Q348:Q350" si="41">P348/P347-1</f>
        <v>-5.4433072759505485E-3</v>
      </c>
      <c r="R348" s="156">
        <f t="shared" si="33"/>
        <v>1.800065460672684E-3</v>
      </c>
      <c r="S348" s="156">
        <f t="shared" si="39"/>
        <v>-9.2337898102528126E-2</v>
      </c>
    </row>
    <row r="349" spans="11:19" ht="14.4" x14ac:dyDescent="0.3">
      <c r="K349" s="45">
        <v>45519</v>
      </c>
      <c r="L349" s="18">
        <v>206.57638119085999</v>
      </c>
      <c r="M349" s="153">
        <f t="shared" si="36"/>
        <v>-6.8154907712275614E-3</v>
      </c>
      <c r="N349" s="153">
        <f t="shared" si="32"/>
        <v>-2.764354611206743E-2</v>
      </c>
      <c r="O349" s="153">
        <f t="shared" si="37"/>
        <v>-0.13626717867729643</v>
      </c>
      <c r="P349" s="18">
        <v>303.37112707841698</v>
      </c>
      <c r="Q349" s="156">
        <f t="shared" si="41"/>
        <v>-2.6431177081182033E-3</v>
      </c>
      <c r="R349" s="156">
        <f t="shared" si="33"/>
        <v>-5.2865943690834083E-3</v>
      </c>
      <c r="S349" s="156">
        <f t="shared" si="39"/>
        <v>-0.10152356411212837</v>
      </c>
    </row>
    <row r="350" spans="11:19" ht="14.4" x14ac:dyDescent="0.3">
      <c r="K350" s="45">
        <v>45550</v>
      </c>
      <c r="L350" s="18">
        <v>207.90356859793101</v>
      </c>
      <c r="M350" s="153">
        <f t="shared" si="36"/>
        <v>6.4246812700470279E-3</v>
      </c>
      <c r="N350" s="153">
        <f t="shared" si="32"/>
        <v>-1.9517988295842836E-2</v>
      </c>
      <c r="O350" s="153">
        <f t="shared" si="37"/>
        <v>-0.10578095572271506</v>
      </c>
      <c r="P350" s="18">
        <v>305.33704780308301</v>
      </c>
      <c r="Q350" s="156">
        <f t="shared" si="41"/>
        <v>6.4802499288532101E-3</v>
      </c>
      <c r="R350" s="156">
        <f t="shared" si="33"/>
        <v>-1.6440965749795478E-3</v>
      </c>
      <c r="S350" s="156">
        <f t="shared" si="39"/>
        <v>-8.6311796629987225E-2</v>
      </c>
    </row>
    <row r="351" spans="11:19" ht="14.4" x14ac:dyDescent="0.3">
      <c r="K351" s="45">
        <v>45580</v>
      </c>
      <c r="L351" s="18">
        <v>210.94503242733899</v>
      </c>
      <c r="M351" s="153">
        <f t="shared" si="36"/>
        <v>1.4629204539003959E-2</v>
      </c>
      <c r="N351" s="153">
        <f t="shared" si="32"/>
        <v>1.4188249875605186E-2</v>
      </c>
      <c r="O351" s="153">
        <f t="shared" si="37"/>
        <v>-6.9732113155089315E-2</v>
      </c>
      <c r="P351" s="18">
        <v>308.22472866522901</v>
      </c>
      <c r="Q351" s="156">
        <f>P351/P350-1</f>
        <v>9.4573550210268476E-3</v>
      </c>
      <c r="R351" s="156">
        <f t="shared" si="33"/>
        <v>1.3313486313920153E-2</v>
      </c>
      <c r="S351" s="156">
        <f t="shared" si="39"/>
        <v>-7.0453519574759649E-2</v>
      </c>
    </row>
    <row r="352" spans="11:19" ht="14.4" x14ac:dyDescent="0.3">
      <c r="K352" s="45">
        <v>45611</v>
      </c>
      <c r="L352" s="18">
        <v>210.37793158337499</v>
      </c>
      <c r="M352" s="153">
        <f t="shared" si="36"/>
        <v>-2.6883820748864196E-3</v>
      </c>
      <c r="N352" s="153">
        <f t="shared" si="32"/>
        <v>1.8402638145755157E-2</v>
      </c>
      <c r="O352" s="153">
        <f t="shared" si="37"/>
        <v>-3.4126989919010198E-2</v>
      </c>
      <c r="P352" s="18">
        <v>313.78138072860099</v>
      </c>
      <c r="Q352" s="156">
        <f t="shared" ref="Q352:Q355" si="42">P352/P351-1</f>
        <v>1.8027924259792938E-2</v>
      </c>
      <c r="R352" s="156">
        <f t="shared" si="33"/>
        <v>3.4315242028596593E-2</v>
      </c>
      <c r="S352" s="156">
        <f t="shared" si="39"/>
        <v>-4.6481420480771751E-2</v>
      </c>
    </row>
    <row r="353" spans="11:19" ht="14.4" x14ac:dyDescent="0.3">
      <c r="K353" s="45">
        <v>45641</v>
      </c>
      <c r="L353" s="18">
        <v>208.93517612496601</v>
      </c>
      <c r="M353" s="153">
        <f t="shared" si="36"/>
        <v>-6.8579220622159154E-3</v>
      </c>
      <c r="N353" s="153">
        <f t="shared" si="32"/>
        <v>4.9619519953023605E-3</v>
      </c>
      <c r="O353" s="153">
        <f t="shared" si="37"/>
        <v>-2.7292070008895775E-2</v>
      </c>
      <c r="P353" s="18">
        <v>316.68150669431498</v>
      </c>
      <c r="Q353" s="156">
        <f t="shared" si="42"/>
        <v>9.2425049535440618E-3</v>
      </c>
      <c r="R353" s="156">
        <f t="shared" si="33"/>
        <v>3.7153889358844561E-2</v>
      </c>
      <c r="S353" s="156">
        <f t="shared" si="39"/>
        <v>-2.9748361826957614E-2</v>
      </c>
    </row>
    <row r="354" spans="11:19" ht="14.4" x14ac:dyDescent="0.3">
      <c r="K354" s="45">
        <v>45672</v>
      </c>
      <c r="L354" s="18">
        <v>205.39210582285901</v>
      </c>
      <c r="M354" s="153">
        <f t="shared" si="36"/>
        <v>-1.6957749134534739E-2</v>
      </c>
      <c r="N354" s="153">
        <f t="shared" si="32"/>
        <v>-2.6324045371358573E-2</v>
      </c>
      <c r="O354" s="153">
        <f t="shared" si="37"/>
        <v>-2.574347261007659E-2</v>
      </c>
      <c r="P354" s="18">
        <v>319.76682024888999</v>
      </c>
      <c r="Q354" s="156">
        <f t="shared" si="42"/>
        <v>9.7426388638259809E-3</v>
      </c>
      <c r="R354" s="156">
        <f t="shared" si="33"/>
        <v>3.7447000549385434E-2</v>
      </c>
      <c r="S354" s="156">
        <f t="shared" si="39"/>
        <v>4.4981770752361427E-3</v>
      </c>
    </row>
    <row r="355" spans="11:19" ht="14.4" x14ac:dyDescent="0.3">
      <c r="K355" s="45">
        <v>45703</v>
      </c>
      <c r="L355" s="18">
        <v>205.70558162756899</v>
      </c>
      <c r="M355" s="153">
        <f t="shared" si="36"/>
        <v>1.5262310274979374E-3</v>
      </c>
      <c r="N355" s="153">
        <f t="shared" si="32"/>
        <v>-2.2209315970740495E-2</v>
      </c>
      <c r="O355" s="153">
        <f t="shared" si="37"/>
        <v>-2.963876030085566E-2</v>
      </c>
      <c r="P355" s="18">
        <v>320.91045691139902</v>
      </c>
      <c r="Q355" s="156">
        <f t="shared" si="42"/>
        <v>3.5764706970500271E-3</v>
      </c>
      <c r="R355" s="156">
        <f t="shared" si="33"/>
        <v>2.2719882761189636E-2</v>
      </c>
      <c r="S355" s="156">
        <f t="shared" si="39"/>
        <v>3.684635629887989E-2</v>
      </c>
    </row>
    <row r="356" spans="11:19" ht="14.4" x14ac:dyDescent="0.3">
      <c r="K356" s="45">
        <v>45731</v>
      </c>
      <c r="L356" s="18">
        <v>203.47605360863199</v>
      </c>
      <c r="M356" s="153">
        <f t="shared" si="36"/>
        <v>-1.0838442016481431E-2</v>
      </c>
      <c r="N356" s="153">
        <f t="shared" si="32"/>
        <v>-2.6128307437656484E-2</v>
      </c>
      <c r="O356" s="153">
        <f t="shared" si="37"/>
        <v>-3.0078054981293678E-2</v>
      </c>
      <c r="P356" s="18">
        <v>320.44132366632198</v>
      </c>
      <c r="Q356" s="156">
        <f>P356/P355-1</f>
        <v>-1.4618820763655505E-3</v>
      </c>
      <c r="R356" s="156">
        <f t="shared" si="33"/>
        <v>1.1872549841176028E-2</v>
      </c>
      <c r="S356" s="156">
        <f t="shared" si="39"/>
        <v>5.8766817514643632E-2</v>
      </c>
    </row>
    <row r="357" spans="11:19" ht="14.4" x14ac:dyDescent="0.3">
      <c r="K357" s="45">
        <v>45762</v>
      </c>
      <c r="L357" s="18">
        <v>201.16068657653901</v>
      </c>
      <c r="M357" s="153">
        <f t="shared" si="36"/>
        <v>-1.1379063978439352E-2</v>
      </c>
      <c r="N357" s="153">
        <f t="shared" si="32"/>
        <v>-2.0601664457198798E-2</v>
      </c>
      <c r="O357" s="153">
        <f t="shared" si="37"/>
        <v>-5.5680834358864839E-2</v>
      </c>
      <c r="P357" s="18">
        <v>319.621196234058</v>
      </c>
      <c r="Q357" s="156">
        <f t="shared" ref="Q357:Q358" si="43">P357/P356-1</f>
        <v>-2.559368507408788E-3</v>
      </c>
      <c r="R357" s="156">
        <f t="shared" si="33"/>
        <v>-4.554068953077639E-4</v>
      </c>
      <c r="S357" s="156">
        <f t="shared" si="39"/>
        <v>5.2671759678681651E-2</v>
      </c>
    </row>
    <row r="358" spans="11:19" ht="14.4" x14ac:dyDescent="0.3">
      <c r="K358" s="45">
        <v>45792</v>
      </c>
      <c r="L358" s="18">
        <v>197.86183649438101</v>
      </c>
      <c r="M358" s="153">
        <f t="shared" ref="M358:M360" si="44">L358/L357-1</f>
        <v>-1.639907945384167E-2</v>
      </c>
      <c r="N358" s="153">
        <f t="shared" ref="N358:N360" si="45">L358/L355-1</f>
        <v>-3.813092999775336E-2</v>
      </c>
      <c r="O358" s="153">
        <f t="shared" ref="O358:O360" si="46">L358/L346-1</f>
        <v>-6.8662968223481169E-2</v>
      </c>
      <c r="P358" s="18">
        <v>318.91358558755798</v>
      </c>
      <c r="Q358" s="156">
        <f t="shared" si="43"/>
        <v>-2.213904005233247E-3</v>
      </c>
      <c r="R358" s="156">
        <f t="shared" ref="R358:R360" si="47">P358/P355-1</f>
        <v>-6.2225187145970029E-3</v>
      </c>
      <c r="S358" s="156">
        <f t="shared" ref="S358:S360" si="48">P358/P346-1</f>
        <v>4.5675051138824863E-2</v>
      </c>
    </row>
    <row r="359" spans="11:19" ht="14.4" x14ac:dyDescent="0.3">
      <c r="K359" s="45">
        <v>45823</v>
      </c>
      <c r="L359" s="18">
        <v>197.17165305152901</v>
      </c>
      <c r="M359" s="153">
        <f t="shared" si="44"/>
        <v>-3.4882090203969263E-3</v>
      </c>
      <c r="N359" s="153">
        <f t="shared" si="45"/>
        <v>-3.0983501229235211E-2</v>
      </c>
      <c r="O359" s="153">
        <f t="shared" si="46"/>
        <v>-7.0130155346832423E-2</v>
      </c>
      <c r="P359" s="18">
        <v>317.95541309831901</v>
      </c>
      <c r="Q359" s="156">
        <f>P359/P358-1</f>
        <v>-3.0044894057230653E-3</v>
      </c>
      <c r="R359" s="156">
        <f t="shared" si="47"/>
        <v>-7.7577714995071823E-3</v>
      </c>
      <c r="S359" s="156">
        <f t="shared" si="48"/>
        <v>3.9613980604690679E-2</v>
      </c>
    </row>
    <row r="360" spans="11:19" ht="14.4" x14ac:dyDescent="0.3">
      <c r="K360" s="45">
        <v>45853</v>
      </c>
      <c r="L360" s="18">
        <v>199.86696870447</v>
      </c>
      <c r="M360" s="153">
        <f t="shared" si="44"/>
        <v>1.3669894283619977E-2</v>
      </c>
      <c r="N360" s="153">
        <f t="shared" si="45"/>
        <v>-6.4312659401108974E-3</v>
      </c>
      <c r="O360" s="153">
        <f t="shared" si="46"/>
        <v>-3.9073217957144024E-2</v>
      </c>
      <c r="P360" s="18">
        <v>313.63227333779099</v>
      </c>
      <c r="Q360" s="156">
        <f t="shared" ref="Q360" si="49">P360/P359-1</f>
        <v>-1.3596685517636375E-2</v>
      </c>
      <c r="R360" s="156">
        <f t="shared" si="47"/>
        <v>-1.8737564863756218E-2</v>
      </c>
      <c r="S360" s="156">
        <f t="shared" si="48"/>
        <v>3.1091222604844315E-2</v>
      </c>
    </row>
    <row r="361" spans="11:19" x14ac:dyDescent="0.3">
      <c r="K361" s="45">
        <v>45792</v>
      </c>
      <c r="L361" s="18" t="s">
        <v>75</v>
      </c>
      <c r="M361" s="18"/>
      <c r="N361" s="18"/>
      <c r="O361" s="18"/>
      <c r="P361" s="18" t="s">
        <v>75</v>
      </c>
    </row>
    <row r="362" spans="11:19" x14ac:dyDescent="0.3">
      <c r="K362" s="79"/>
      <c r="L362" s="149" t="s">
        <v>122</v>
      </c>
      <c r="M362" s="149"/>
      <c r="N362" s="149"/>
      <c r="O362" s="149"/>
      <c r="P362" s="150" t="s">
        <v>123</v>
      </c>
    </row>
    <row r="363" spans="11:19" x14ac:dyDescent="0.3">
      <c r="K363" s="79" t="s">
        <v>102</v>
      </c>
      <c r="L363" s="151">
        <f>MIN($L$162:$L$197)</f>
        <v>104.77737948778299</v>
      </c>
      <c r="M363" s="151"/>
      <c r="N363" s="151"/>
      <c r="O363" s="151"/>
      <c r="P363" s="151">
        <f>MIN($P$162:$P$197)</f>
        <v>117.35353327463299</v>
      </c>
    </row>
    <row r="364" spans="11:19" x14ac:dyDescent="0.3">
      <c r="K364" s="79" t="s">
        <v>124</v>
      </c>
      <c r="L364" s="142">
        <f>L360/L363-1</f>
        <v>0.90753929599636929</v>
      </c>
      <c r="M364" s="142"/>
      <c r="N364" s="142"/>
      <c r="O364" s="142"/>
      <c r="P364" s="142">
        <f>P360/P363-1</f>
        <v>1.6725422284800127</v>
      </c>
    </row>
  </sheetData>
  <mergeCells count="2">
    <mergeCell ref="A7:J7"/>
    <mergeCell ref="A8:J8"/>
  </mergeCells>
  <conditionalFormatting sqref="K6:K360">
    <cfRule type="expression" dxfId="22" priority="2">
      <formula>$L6=""</formula>
    </cfRule>
  </conditionalFormatting>
  <conditionalFormatting sqref="K361:K364">
    <cfRule type="expression" dxfId="12" priority="1">
      <formula>$L361=""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F63C7-3683-4230-84F6-BA0E4B648282}">
  <sheetPr codeName="Sheet1"/>
  <dimension ref="A1:Z143"/>
  <sheetViews>
    <sheetView topLeftCell="J104" workbookViewId="0">
      <selection activeCell="J125" sqref="A125:XFD143"/>
    </sheetView>
  </sheetViews>
  <sheetFormatPr defaultColWidth="9.109375" defaultRowHeight="14.4" x14ac:dyDescent="0.3"/>
  <cols>
    <col min="1" max="15" width="13.6640625" style="28" customWidth="1"/>
    <col min="16" max="16" width="23.88671875" style="34" bestFit="1" customWidth="1"/>
    <col min="17" max="17" width="14.44140625" style="14" customWidth="1"/>
    <col min="18" max="18" width="12.44140625" style="14" customWidth="1"/>
    <col min="19" max="19" width="9.109375" style="14"/>
    <col min="20" max="20" width="14.33203125" style="14" customWidth="1"/>
    <col min="21" max="21" width="9.109375" style="14"/>
    <col min="22" max="22" width="13.88671875" style="14" customWidth="1"/>
    <col min="23" max="25" width="11.6640625" style="14" customWidth="1"/>
    <col min="26" max="26" width="14.33203125" style="14" customWidth="1"/>
    <col min="27" max="16384" width="9.109375" style="28"/>
  </cols>
  <sheetData>
    <row r="1" spans="1:26" s="2" customFormat="1" ht="15.9" customHeight="1" x14ac:dyDescent="0.3">
      <c r="P1" s="22"/>
      <c r="Q1" s="47"/>
      <c r="R1" s="48"/>
      <c r="S1" s="48"/>
      <c r="T1" s="48"/>
      <c r="U1" s="48"/>
      <c r="V1" s="49"/>
      <c r="W1" s="47"/>
      <c r="X1" s="50"/>
      <c r="Y1" s="48"/>
      <c r="Z1" s="49"/>
    </row>
    <row r="2" spans="1:26" s="5" customFormat="1" ht="15.9" customHeight="1" x14ac:dyDescent="0.3">
      <c r="Q2" s="51"/>
      <c r="R2" s="52"/>
      <c r="S2" s="52"/>
      <c r="T2" s="52"/>
      <c r="U2" s="52"/>
      <c r="V2" s="53"/>
      <c r="W2" s="54"/>
      <c r="X2" s="55"/>
      <c r="Y2" s="55"/>
      <c r="Z2" s="56"/>
    </row>
    <row r="3" spans="1:26" s="5" customFormat="1" ht="15.9" customHeight="1" x14ac:dyDescent="0.3">
      <c r="Q3" s="51"/>
      <c r="R3" s="52"/>
      <c r="S3" s="52"/>
      <c r="T3" s="52"/>
      <c r="U3" s="52"/>
      <c r="V3" s="52"/>
      <c r="W3" s="54"/>
      <c r="X3" s="55"/>
      <c r="Y3" s="55"/>
      <c r="Z3" s="56"/>
    </row>
    <row r="4" spans="1:26" s="57" customFormat="1" ht="15.9" customHeight="1" x14ac:dyDescent="0.3">
      <c r="Q4" s="51"/>
      <c r="R4" s="52"/>
      <c r="S4" s="52"/>
      <c r="T4" s="52"/>
      <c r="U4" s="52"/>
      <c r="V4" s="52"/>
      <c r="W4" s="54"/>
      <c r="X4" s="55"/>
      <c r="Y4" s="55"/>
      <c r="Z4" s="56"/>
    </row>
    <row r="5" spans="1:26" s="58" customFormat="1" ht="15" customHeight="1" x14ac:dyDescent="0.3">
      <c r="Q5" s="59" t="s">
        <v>7</v>
      </c>
      <c r="R5" s="60"/>
      <c r="S5" s="60"/>
      <c r="T5" s="60"/>
      <c r="U5" s="60"/>
      <c r="V5" s="61"/>
      <c r="W5" s="62" t="s">
        <v>8</v>
      </c>
      <c r="X5" s="63"/>
      <c r="Y5" s="63"/>
      <c r="Z5" s="64"/>
    </row>
    <row r="6" spans="1:26" s="65" customFormat="1" ht="35.1" customHeight="1" x14ac:dyDescent="0.3">
      <c r="P6" s="66" t="s">
        <v>0</v>
      </c>
      <c r="Q6" s="67" t="s">
        <v>9</v>
      </c>
      <c r="R6" s="27" t="s">
        <v>10</v>
      </c>
      <c r="S6" s="27" t="s">
        <v>11</v>
      </c>
      <c r="T6" s="27" t="s">
        <v>12</v>
      </c>
      <c r="U6" s="27" t="s">
        <v>13</v>
      </c>
      <c r="V6" s="68" t="s">
        <v>14</v>
      </c>
      <c r="W6" s="67" t="s">
        <v>9</v>
      </c>
      <c r="X6" s="27" t="s">
        <v>10</v>
      </c>
      <c r="Y6" s="27" t="s">
        <v>11</v>
      </c>
      <c r="Z6" s="68" t="s">
        <v>12</v>
      </c>
    </row>
    <row r="7" spans="1:26" x14ac:dyDescent="0.3">
      <c r="A7" s="69" t="s">
        <v>78</v>
      </c>
      <c r="B7" s="69"/>
      <c r="C7" s="69"/>
      <c r="D7" s="69"/>
      <c r="E7" s="69"/>
      <c r="F7" s="69"/>
      <c r="G7" s="70"/>
      <c r="H7" s="71"/>
      <c r="I7" s="69" t="s">
        <v>79</v>
      </c>
      <c r="J7" s="69"/>
      <c r="K7" s="69"/>
      <c r="L7" s="69"/>
      <c r="M7" s="69"/>
      <c r="N7" s="69"/>
      <c r="O7" s="69"/>
      <c r="P7" s="29">
        <v>35155</v>
      </c>
      <c r="Q7" s="72">
        <v>58.615770738217201</v>
      </c>
      <c r="R7" s="18">
        <v>68.025971959707803</v>
      </c>
      <c r="S7" s="18">
        <v>69.003729504196897</v>
      </c>
      <c r="T7" s="18">
        <v>62.240451233281803</v>
      </c>
      <c r="U7" s="73" t="s">
        <v>15</v>
      </c>
      <c r="V7" s="74" t="s">
        <v>15</v>
      </c>
      <c r="W7" s="72">
        <v>61.072859402077903</v>
      </c>
      <c r="X7" s="18">
        <v>69.110063463272795</v>
      </c>
      <c r="Y7" s="18">
        <v>78.802707871007499</v>
      </c>
      <c r="Z7" s="75">
        <v>66.820070179827397</v>
      </c>
    </row>
    <row r="8" spans="1:26" x14ac:dyDescent="0.3">
      <c r="A8" s="69" t="s">
        <v>74</v>
      </c>
      <c r="B8" s="69"/>
      <c r="C8" s="69"/>
      <c r="D8" s="69"/>
      <c r="E8" s="69"/>
      <c r="F8" s="69"/>
      <c r="G8" s="70"/>
      <c r="I8" s="69" t="s">
        <v>74</v>
      </c>
      <c r="J8" s="69"/>
      <c r="K8" s="69"/>
      <c r="L8" s="69"/>
      <c r="M8" s="69"/>
      <c r="N8" s="69"/>
      <c r="O8" s="69"/>
      <c r="P8" s="29">
        <v>35246</v>
      </c>
      <c r="Q8" s="72">
        <v>62.2461632156188</v>
      </c>
      <c r="R8" s="18">
        <v>70.267113023934698</v>
      </c>
      <c r="S8" s="18">
        <v>67.955569979357406</v>
      </c>
      <c r="T8" s="18">
        <v>62.996494762505002</v>
      </c>
      <c r="U8" s="73" t="s">
        <v>15</v>
      </c>
      <c r="V8" s="74" t="s">
        <v>15</v>
      </c>
      <c r="W8" s="72">
        <v>61.274590866981001</v>
      </c>
      <c r="X8" s="18">
        <v>68.442546360969203</v>
      </c>
      <c r="Y8" s="18">
        <v>73.381980338828001</v>
      </c>
      <c r="Z8" s="75">
        <v>66.331822775818793</v>
      </c>
    </row>
    <row r="9" spans="1:26" x14ac:dyDescent="0.3">
      <c r="P9" s="29">
        <v>35338</v>
      </c>
      <c r="Q9" s="72">
        <v>65.758235169819898</v>
      </c>
      <c r="R9" s="18">
        <v>71.772697887225902</v>
      </c>
      <c r="S9" s="18">
        <v>69.851864743800704</v>
      </c>
      <c r="T9" s="18">
        <v>64.101368076619295</v>
      </c>
      <c r="U9" s="73" t="s">
        <v>15</v>
      </c>
      <c r="V9" s="74" t="s">
        <v>15</v>
      </c>
      <c r="W9" s="72">
        <v>64.589621279668407</v>
      </c>
      <c r="X9" s="18">
        <v>70.090212674871296</v>
      </c>
      <c r="Y9" s="18">
        <v>68.462600469955504</v>
      </c>
      <c r="Z9" s="75">
        <v>67.555635922343299</v>
      </c>
    </row>
    <row r="10" spans="1:26" x14ac:dyDescent="0.3">
      <c r="P10" s="29">
        <v>35430</v>
      </c>
      <c r="Q10" s="72">
        <v>65.475171135702297</v>
      </c>
      <c r="R10" s="18">
        <v>70.476949377777302</v>
      </c>
      <c r="S10" s="18">
        <v>74.283126336537507</v>
      </c>
      <c r="T10" s="18">
        <v>65.107560448007405</v>
      </c>
      <c r="U10" s="73" t="s">
        <v>15</v>
      </c>
      <c r="V10" s="74" t="s">
        <v>15</v>
      </c>
      <c r="W10" s="72">
        <v>66.827560759379097</v>
      </c>
      <c r="X10" s="18">
        <v>72.709903003985701</v>
      </c>
      <c r="Y10" s="18">
        <v>71.999308460004798</v>
      </c>
      <c r="Z10" s="75">
        <v>68.309732197794006</v>
      </c>
    </row>
    <row r="11" spans="1:26" x14ac:dyDescent="0.3">
      <c r="P11" s="29">
        <v>35520</v>
      </c>
      <c r="Q11" s="72">
        <v>65.962928727151805</v>
      </c>
      <c r="R11" s="18">
        <v>70.300675443214502</v>
      </c>
      <c r="S11" s="18">
        <v>76.393352505318902</v>
      </c>
      <c r="T11" s="18">
        <v>67.646904602481001</v>
      </c>
      <c r="U11" s="73" t="s">
        <v>15</v>
      </c>
      <c r="V11" s="74" t="s">
        <v>15</v>
      </c>
      <c r="W11" s="72">
        <v>67.324102139834693</v>
      </c>
      <c r="X11" s="18">
        <v>73.484284632780501</v>
      </c>
      <c r="Y11" s="18">
        <v>79.934149635264504</v>
      </c>
      <c r="Z11" s="75">
        <v>69.908041816270995</v>
      </c>
    </row>
    <row r="12" spans="1:26" x14ac:dyDescent="0.3">
      <c r="P12" s="29">
        <v>35611</v>
      </c>
      <c r="Q12" s="72">
        <v>69.834165240443099</v>
      </c>
      <c r="R12" s="18">
        <v>73.012174460543605</v>
      </c>
      <c r="S12" s="18">
        <v>76.969744522461298</v>
      </c>
      <c r="T12" s="18">
        <v>70.9751275528251</v>
      </c>
      <c r="U12" s="73" t="s">
        <v>15</v>
      </c>
      <c r="V12" s="74" t="s">
        <v>15</v>
      </c>
      <c r="W12" s="72">
        <v>67.951043461728105</v>
      </c>
      <c r="X12" s="18">
        <v>72.916444265302005</v>
      </c>
      <c r="Y12" s="18">
        <v>83.742519628952095</v>
      </c>
      <c r="Z12" s="75">
        <v>72.002827681777205</v>
      </c>
    </row>
    <row r="13" spans="1:26" x14ac:dyDescent="0.3">
      <c r="P13" s="29">
        <v>35703</v>
      </c>
      <c r="Q13" s="72">
        <v>74.858899836851606</v>
      </c>
      <c r="R13" s="18">
        <v>77.083445288470202</v>
      </c>
      <c r="S13" s="18">
        <v>79.241318349291205</v>
      </c>
      <c r="T13" s="18">
        <v>72.535164127915607</v>
      </c>
      <c r="U13" s="73" t="s">
        <v>15</v>
      </c>
      <c r="V13" s="74" t="s">
        <v>15</v>
      </c>
      <c r="W13" s="72">
        <v>73.921155175515594</v>
      </c>
      <c r="X13" s="18">
        <v>74.477230947791597</v>
      </c>
      <c r="Y13" s="18">
        <v>85.102297413182697</v>
      </c>
      <c r="Z13" s="75">
        <v>74.0318357320388</v>
      </c>
    </row>
    <row r="14" spans="1:26" x14ac:dyDescent="0.3">
      <c r="P14" s="29">
        <v>35795</v>
      </c>
      <c r="Q14" s="72">
        <v>77.340588652544</v>
      </c>
      <c r="R14" s="18">
        <v>79.214902048137702</v>
      </c>
      <c r="S14" s="18">
        <v>82.064136931469093</v>
      </c>
      <c r="T14" s="18">
        <v>73.240730450511194</v>
      </c>
      <c r="U14" s="73" t="s">
        <v>15</v>
      </c>
      <c r="V14" s="74" t="s">
        <v>15</v>
      </c>
      <c r="W14" s="72">
        <v>81.984371446808296</v>
      </c>
      <c r="X14" s="18">
        <v>78.512705636281694</v>
      </c>
      <c r="Y14" s="18">
        <v>84.923282335333894</v>
      </c>
      <c r="Z14" s="75">
        <v>77.031306844627593</v>
      </c>
    </row>
    <row r="15" spans="1:26" x14ac:dyDescent="0.3">
      <c r="P15" s="29">
        <v>35885</v>
      </c>
      <c r="Q15" s="72">
        <v>77.747785436389293</v>
      </c>
      <c r="R15" s="18">
        <v>79.378668629056705</v>
      </c>
      <c r="S15" s="18">
        <v>83.477910621722799</v>
      </c>
      <c r="T15" s="18">
        <v>74.852717764714399</v>
      </c>
      <c r="U15" s="76">
        <v>75.017173336931606</v>
      </c>
      <c r="V15" s="77">
        <v>87.107523384060798</v>
      </c>
      <c r="W15" s="72">
        <v>83.074314434247299</v>
      </c>
      <c r="X15" s="18">
        <v>80.993089827078407</v>
      </c>
      <c r="Y15" s="18">
        <v>84.873097642626306</v>
      </c>
      <c r="Z15" s="75">
        <v>79.403703862824599</v>
      </c>
    </row>
    <row r="16" spans="1:26" x14ac:dyDescent="0.3">
      <c r="P16" s="29">
        <v>35976</v>
      </c>
      <c r="Q16" s="72">
        <v>78.410915162119593</v>
      </c>
      <c r="R16" s="18">
        <v>79.649255122378804</v>
      </c>
      <c r="S16" s="18">
        <v>84.643846184613295</v>
      </c>
      <c r="T16" s="18">
        <v>77.397770834415496</v>
      </c>
      <c r="U16" s="76">
        <v>73.421712704640996</v>
      </c>
      <c r="V16" s="77">
        <v>84.948037056777494</v>
      </c>
      <c r="W16" s="72">
        <v>84.078211695762505</v>
      </c>
      <c r="X16" s="18">
        <v>81.691397505750999</v>
      </c>
      <c r="Y16" s="18">
        <v>88.364978586982403</v>
      </c>
      <c r="Z16" s="75">
        <v>80.492745227957997</v>
      </c>
    </row>
    <row r="17" spans="1:26" x14ac:dyDescent="0.3">
      <c r="P17" s="29">
        <v>36068</v>
      </c>
      <c r="Q17" s="72">
        <v>80.315997980492597</v>
      </c>
      <c r="R17" s="18">
        <v>81.363299433196801</v>
      </c>
      <c r="S17" s="18">
        <v>84.958476442815297</v>
      </c>
      <c r="T17" s="18">
        <v>80.005952018421993</v>
      </c>
      <c r="U17" s="76">
        <v>74.734676507297195</v>
      </c>
      <c r="V17" s="77">
        <v>85.168753025148902</v>
      </c>
      <c r="W17" s="72">
        <v>86.7121697601862</v>
      </c>
      <c r="X17" s="18">
        <v>82.218815307522604</v>
      </c>
      <c r="Y17" s="18">
        <v>91.268168328336102</v>
      </c>
      <c r="Z17" s="75">
        <v>82.367115304006006</v>
      </c>
    </row>
    <row r="18" spans="1:26" x14ac:dyDescent="0.3">
      <c r="P18" s="29">
        <v>36160</v>
      </c>
      <c r="Q18" s="72">
        <v>82.751925006481898</v>
      </c>
      <c r="R18" s="18">
        <v>84.098091540635494</v>
      </c>
      <c r="S18" s="18">
        <v>85.535477138047398</v>
      </c>
      <c r="T18" s="18">
        <v>82.212089727505102</v>
      </c>
      <c r="U18" s="76">
        <v>79.250121293791807</v>
      </c>
      <c r="V18" s="77">
        <v>82.229111207551398</v>
      </c>
      <c r="W18" s="72">
        <v>86.714384670385996</v>
      </c>
      <c r="X18" s="18">
        <v>82.181336805977594</v>
      </c>
      <c r="Y18" s="18">
        <v>92.555010647109199</v>
      </c>
      <c r="Z18" s="75">
        <v>82.903286379155205</v>
      </c>
    </row>
    <row r="19" spans="1:26" x14ac:dyDescent="0.3">
      <c r="P19" s="29">
        <v>36250</v>
      </c>
      <c r="Q19" s="72">
        <v>85.499474427790801</v>
      </c>
      <c r="R19" s="18">
        <v>86.853045163879301</v>
      </c>
      <c r="S19" s="18">
        <v>87.8438580133286</v>
      </c>
      <c r="T19" s="18">
        <v>84.709755449571205</v>
      </c>
      <c r="U19" s="76">
        <v>82.345599597222005</v>
      </c>
      <c r="V19" s="77">
        <v>88.446782764538895</v>
      </c>
      <c r="W19" s="72">
        <v>85.407256507456907</v>
      </c>
      <c r="X19" s="18">
        <v>83.985186363274707</v>
      </c>
      <c r="Y19" s="18">
        <v>93.752558313510505</v>
      </c>
      <c r="Z19" s="75">
        <v>81.827816333675699</v>
      </c>
    </row>
    <row r="20" spans="1:26" x14ac:dyDescent="0.3">
      <c r="P20" s="29">
        <v>36341</v>
      </c>
      <c r="Q20" s="72">
        <v>89.284883416430503</v>
      </c>
      <c r="R20" s="18">
        <v>87.933147319182098</v>
      </c>
      <c r="S20" s="18">
        <v>91.098373227620002</v>
      </c>
      <c r="T20" s="18">
        <v>86.909051435220405</v>
      </c>
      <c r="U20" s="76">
        <v>86.103069530991604</v>
      </c>
      <c r="V20" s="77">
        <v>89.518692655738903</v>
      </c>
      <c r="W20" s="72">
        <v>87.116112862663698</v>
      </c>
      <c r="X20" s="18">
        <v>87.472477004941396</v>
      </c>
      <c r="Y20" s="18">
        <v>93.232254310368702</v>
      </c>
      <c r="Z20" s="75">
        <v>85.260012909363297</v>
      </c>
    </row>
    <row r="21" spans="1:26" x14ac:dyDescent="0.3">
      <c r="P21" s="29">
        <v>36433</v>
      </c>
      <c r="Q21" s="72">
        <v>90.690906785578207</v>
      </c>
      <c r="R21" s="18">
        <v>88.29004680688</v>
      </c>
      <c r="S21" s="18">
        <v>93.718896964125193</v>
      </c>
      <c r="T21" s="18">
        <v>88.752650162056298</v>
      </c>
      <c r="U21" s="76">
        <v>89.791243935917606</v>
      </c>
      <c r="V21" s="77">
        <v>87.388679643494399</v>
      </c>
      <c r="W21" s="72">
        <v>90.587910138790804</v>
      </c>
      <c r="X21" s="18">
        <v>90.085816436923494</v>
      </c>
      <c r="Y21" s="18">
        <v>93.204916526519995</v>
      </c>
      <c r="Z21" s="75">
        <v>91.700230022753004</v>
      </c>
    </row>
    <row r="22" spans="1:26" x14ac:dyDescent="0.3">
      <c r="P22" s="29">
        <v>36525</v>
      </c>
      <c r="Q22" s="72">
        <v>90.477951497737493</v>
      </c>
      <c r="R22" s="18">
        <v>90.775581895233898</v>
      </c>
      <c r="S22" s="18">
        <v>94.908421483296905</v>
      </c>
      <c r="T22" s="18">
        <v>91.295025550762603</v>
      </c>
      <c r="U22" s="76">
        <v>89.7727809163367</v>
      </c>
      <c r="V22" s="77">
        <v>91.6460671938259</v>
      </c>
      <c r="W22" s="72">
        <v>88.437655314926999</v>
      </c>
      <c r="X22" s="18">
        <v>91.668203904337005</v>
      </c>
      <c r="Y22" s="18">
        <v>94.741057042901303</v>
      </c>
      <c r="Z22" s="75">
        <v>94.285330766113702</v>
      </c>
    </row>
    <row r="23" spans="1:26" x14ac:dyDescent="0.3">
      <c r="P23" s="29">
        <v>36616</v>
      </c>
      <c r="Q23" s="72">
        <v>93.077075550289905</v>
      </c>
      <c r="R23" s="18">
        <v>94.619793490746801</v>
      </c>
      <c r="S23" s="18">
        <v>96.237739182588896</v>
      </c>
      <c r="T23" s="18">
        <v>95.726932756647201</v>
      </c>
      <c r="U23" s="76">
        <v>93.703597434936896</v>
      </c>
      <c r="V23" s="77">
        <v>90.669960611928204</v>
      </c>
      <c r="W23" s="72">
        <v>86.847512614767595</v>
      </c>
      <c r="X23" s="18">
        <v>91.545965121537805</v>
      </c>
      <c r="Y23" s="18">
        <v>95.490581379084006</v>
      </c>
      <c r="Z23" s="75">
        <v>94.258044481996905</v>
      </c>
    </row>
    <row r="24" spans="1:26" x14ac:dyDescent="0.3">
      <c r="P24" s="29">
        <v>36707</v>
      </c>
      <c r="Q24" s="72">
        <v>98.377221839488698</v>
      </c>
      <c r="R24" s="18">
        <v>98.280001779048106</v>
      </c>
      <c r="S24" s="18">
        <v>98.356134767612005</v>
      </c>
      <c r="T24" s="18">
        <v>100.347821385598</v>
      </c>
      <c r="U24" s="76">
        <v>95.728640503081905</v>
      </c>
      <c r="V24" s="77">
        <v>94.490777758468695</v>
      </c>
      <c r="W24" s="72">
        <v>92.416733570636396</v>
      </c>
      <c r="X24" s="18">
        <v>93.913684476906099</v>
      </c>
      <c r="Y24" s="18">
        <v>95.764751025737596</v>
      </c>
      <c r="Z24" s="75">
        <v>94.945496699021305</v>
      </c>
    </row>
    <row r="25" spans="1:26" x14ac:dyDescent="0.3">
      <c r="P25" s="29">
        <v>36799</v>
      </c>
      <c r="Q25" s="72">
        <v>101.044041391237</v>
      </c>
      <c r="R25" s="18">
        <v>99.759138544441498</v>
      </c>
      <c r="S25" s="18">
        <v>99.361217524274394</v>
      </c>
      <c r="T25" s="18">
        <v>100.448739815913</v>
      </c>
      <c r="U25" s="76">
        <v>97.479541044140305</v>
      </c>
      <c r="V25" s="77">
        <v>98.556092975100398</v>
      </c>
      <c r="W25" s="72">
        <v>98.521829343966303</v>
      </c>
      <c r="X25" s="18">
        <v>98.6641380433107</v>
      </c>
      <c r="Y25" s="18">
        <v>97.616706493005395</v>
      </c>
      <c r="Z25" s="75">
        <v>97.392357033484402</v>
      </c>
    </row>
    <row r="26" spans="1:26" x14ac:dyDescent="0.3">
      <c r="P26" s="29">
        <v>36891</v>
      </c>
      <c r="Q26" s="72">
        <v>100</v>
      </c>
      <c r="R26" s="18">
        <v>100</v>
      </c>
      <c r="S26" s="18">
        <v>100</v>
      </c>
      <c r="T26" s="18">
        <v>100</v>
      </c>
      <c r="U26" s="76">
        <v>100</v>
      </c>
      <c r="V26" s="77">
        <v>100</v>
      </c>
      <c r="W26" s="72">
        <v>100</v>
      </c>
      <c r="X26" s="18">
        <v>100</v>
      </c>
      <c r="Y26" s="18">
        <v>100</v>
      </c>
      <c r="Z26" s="75">
        <v>100</v>
      </c>
    </row>
    <row r="27" spans="1:26" x14ac:dyDescent="0.3">
      <c r="A27" s="69" t="s">
        <v>80</v>
      </c>
      <c r="B27" s="69"/>
      <c r="C27" s="69"/>
      <c r="D27" s="69"/>
      <c r="E27" s="69"/>
      <c r="F27" s="69"/>
      <c r="G27" s="70"/>
      <c r="P27" s="29">
        <v>36981</v>
      </c>
      <c r="Q27" s="72">
        <v>100.268981682811</v>
      </c>
      <c r="R27" s="18">
        <v>101.507350532887</v>
      </c>
      <c r="S27" s="18">
        <v>102.207242159636</v>
      </c>
      <c r="T27" s="18">
        <v>104.26479815108399</v>
      </c>
      <c r="U27" s="76">
        <v>99.842210930218599</v>
      </c>
      <c r="V27" s="77">
        <v>101.002582887513</v>
      </c>
      <c r="W27" s="72">
        <v>99.630115754934096</v>
      </c>
      <c r="X27" s="18">
        <v>99.386430622629405</v>
      </c>
      <c r="Y27" s="18">
        <v>100.90670676584099</v>
      </c>
      <c r="Z27" s="75">
        <v>101.867236952326</v>
      </c>
    </row>
    <row r="28" spans="1:26" x14ac:dyDescent="0.3">
      <c r="A28" s="69" t="s">
        <v>74</v>
      </c>
      <c r="B28" s="69"/>
      <c r="C28" s="69"/>
      <c r="D28" s="69"/>
      <c r="E28" s="69"/>
      <c r="F28" s="69"/>
      <c r="G28" s="70"/>
      <c r="P28" s="29">
        <v>37072</v>
      </c>
      <c r="Q28" s="72">
        <v>102.555191353372</v>
      </c>
      <c r="R28" s="18">
        <v>102.90752398076501</v>
      </c>
      <c r="S28" s="18">
        <v>105.399652791896</v>
      </c>
      <c r="T28" s="18">
        <v>110.09360132915801</v>
      </c>
      <c r="U28" s="76">
        <v>102.793096726283</v>
      </c>
      <c r="V28" s="77">
        <v>99.5695496016818</v>
      </c>
      <c r="W28" s="72">
        <v>100.051892917548</v>
      </c>
      <c r="X28" s="18">
        <v>100.78265109104601</v>
      </c>
      <c r="Y28" s="18">
        <v>102.54277620424099</v>
      </c>
      <c r="Z28" s="75">
        <v>103.695526610122</v>
      </c>
    </row>
    <row r="29" spans="1:26" x14ac:dyDescent="0.3">
      <c r="P29" s="29">
        <v>37164</v>
      </c>
      <c r="Q29" s="72">
        <v>103.31029642403099</v>
      </c>
      <c r="R29" s="18">
        <v>102.76461895476901</v>
      </c>
      <c r="S29" s="18">
        <v>107.597727399741</v>
      </c>
      <c r="T29" s="18">
        <v>112.637293727315</v>
      </c>
      <c r="U29" s="76">
        <v>103.709850317451</v>
      </c>
      <c r="V29" s="77">
        <v>100.27231877996699</v>
      </c>
      <c r="W29" s="72">
        <v>98.957557009310705</v>
      </c>
      <c r="X29" s="18">
        <v>102.38587281381299</v>
      </c>
      <c r="Y29" s="18">
        <v>104.097178710664</v>
      </c>
      <c r="Z29" s="75">
        <v>104.73128672723701</v>
      </c>
    </row>
    <row r="30" spans="1:26" x14ac:dyDescent="0.3">
      <c r="P30" s="29">
        <v>37256</v>
      </c>
      <c r="Q30" s="72">
        <v>102.592153743468</v>
      </c>
      <c r="R30" s="18">
        <v>102.778943081409</v>
      </c>
      <c r="S30" s="18">
        <v>108.51212163984999</v>
      </c>
      <c r="T30" s="18">
        <v>113.613418319787</v>
      </c>
      <c r="U30" s="76">
        <v>105.854964277261</v>
      </c>
      <c r="V30" s="77">
        <v>98.538206135111594</v>
      </c>
      <c r="W30" s="72">
        <v>98.625949319174097</v>
      </c>
      <c r="X30" s="18">
        <v>101.15439119561699</v>
      </c>
      <c r="Y30" s="18">
        <v>103.436222634949</v>
      </c>
      <c r="Z30" s="75">
        <v>106.32956103998799</v>
      </c>
    </row>
    <row r="31" spans="1:26" x14ac:dyDescent="0.3">
      <c r="P31" s="29">
        <v>37346</v>
      </c>
      <c r="Q31" s="72">
        <v>103.612429485211</v>
      </c>
      <c r="R31" s="18">
        <v>103.993134527969</v>
      </c>
      <c r="S31" s="18">
        <v>109.819328327262</v>
      </c>
      <c r="T31" s="18">
        <v>117.119961141869</v>
      </c>
      <c r="U31" s="76">
        <v>109.273001290484</v>
      </c>
      <c r="V31" s="77">
        <v>100.019219509016</v>
      </c>
      <c r="W31" s="72">
        <v>99.563986979247105</v>
      </c>
      <c r="X31" s="18">
        <v>99.452874461407603</v>
      </c>
      <c r="Y31" s="18">
        <v>103.56755748907899</v>
      </c>
      <c r="Z31" s="75">
        <v>109.432828805387</v>
      </c>
    </row>
    <row r="32" spans="1:26" x14ac:dyDescent="0.3">
      <c r="O32" s="78"/>
      <c r="P32" s="29">
        <v>37437</v>
      </c>
      <c r="Q32" s="72">
        <v>106.307491692239</v>
      </c>
      <c r="R32" s="18">
        <v>106.94195553456601</v>
      </c>
      <c r="S32" s="18">
        <v>112.56371922981501</v>
      </c>
      <c r="T32" s="18">
        <v>122.34904950796199</v>
      </c>
      <c r="U32" s="76">
        <v>112.358948861955</v>
      </c>
      <c r="V32" s="77">
        <v>100.95823326623299</v>
      </c>
      <c r="W32" s="72">
        <v>98.636425392178396</v>
      </c>
      <c r="X32" s="18">
        <v>99.340853144287607</v>
      </c>
      <c r="Y32" s="18">
        <v>105.16374700516501</v>
      </c>
      <c r="Z32" s="75">
        <v>111.146411658636</v>
      </c>
    </row>
    <row r="33" spans="16:26" x14ac:dyDescent="0.3">
      <c r="P33" s="29">
        <v>37529</v>
      </c>
      <c r="Q33" s="72">
        <v>108.623430146895</v>
      </c>
      <c r="R33" s="18">
        <v>110.63840906124101</v>
      </c>
      <c r="S33" s="18">
        <v>116.91919146623999</v>
      </c>
      <c r="T33" s="18">
        <v>127.455386843393</v>
      </c>
      <c r="U33" s="76">
        <v>117.25519530256101</v>
      </c>
      <c r="V33" s="77">
        <v>101.729118361179</v>
      </c>
      <c r="W33" s="72">
        <v>98.296594139658794</v>
      </c>
      <c r="X33" s="18">
        <v>100.27948975541899</v>
      </c>
      <c r="Y33" s="18">
        <v>109.209852483707</v>
      </c>
      <c r="Z33" s="75">
        <v>112.28235633546301</v>
      </c>
    </row>
    <row r="34" spans="16:26" x14ac:dyDescent="0.3">
      <c r="P34" s="29">
        <v>37621</v>
      </c>
      <c r="Q34" s="72">
        <v>109.923548983546</v>
      </c>
      <c r="R34" s="18">
        <v>112.047829624748</v>
      </c>
      <c r="S34" s="18">
        <v>120.9454245128</v>
      </c>
      <c r="T34" s="18">
        <v>131.36584682214499</v>
      </c>
      <c r="U34" s="76">
        <v>122.15224609645</v>
      </c>
      <c r="V34" s="77">
        <v>103.009218085378</v>
      </c>
      <c r="W34" s="72">
        <v>101.083148782854</v>
      </c>
      <c r="X34" s="18">
        <v>102.758332928329</v>
      </c>
      <c r="Y34" s="18">
        <v>114.290398009057</v>
      </c>
      <c r="Z34" s="75">
        <v>115.749312188624</v>
      </c>
    </row>
    <row r="35" spans="16:26" x14ac:dyDescent="0.3">
      <c r="P35" s="29">
        <v>37711</v>
      </c>
      <c r="Q35" s="72">
        <v>112.60728808387999</v>
      </c>
      <c r="R35" s="18">
        <v>112.24081131116399</v>
      </c>
      <c r="S35" s="18">
        <v>124.84941396712</v>
      </c>
      <c r="T35" s="18">
        <v>135.737236947328</v>
      </c>
      <c r="U35" s="76">
        <v>128.36182932133499</v>
      </c>
      <c r="V35" s="77">
        <v>104.352486214637</v>
      </c>
      <c r="W35" s="72">
        <v>105.28599040060099</v>
      </c>
      <c r="X35" s="18">
        <v>105.67228514185101</v>
      </c>
      <c r="Y35" s="18">
        <v>117.140280012023</v>
      </c>
      <c r="Z35" s="75">
        <v>119.321392369394</v>
      </c>
    </row>
    <row r="36" spans="16:26" x14ac:dyDescent="0.3">
      <c r="P36" s="29">
        <v>37802</v>
      </c>
      <c r="Q36" s="72">
        <v>116.22575925696501</v>
      </c>
      <c r="R36" s="18">
        <v>113.59760385569901</v>
      </c>
      <c r="S36" s="18">
        <v>128.72376154204801</v>
      </c>
      <c r="T36" s="18">
        <v>140.73712339888399</v>
      </c>
      <c r="U36" s="76">
        <v>131.31975877488</v>
      </c>
      <c r="V36" s="77">
        <v>106.50120027629001</v>
      </c>
      <c r="W36" s="72">
        <v>103.409614533565</v>
      </c>
      <c r="X36" s="18">
        <v>107.98753079957</v>
      </c>
      <c r="Y36" s="18">
        <v>121.1346957801</v>
      </c>
      <c r="Z36" s="75">
        <v>121.556396188826</v>
      </c>
    </row>
    <row r="37" spans="16:26" x14ac:dyDescent="0.3">
      <c r="P37" s="29">
        <v>37894</v>
      </c>
      <c r="Q37" s="72">
        <v>118.460933732198</v>
      </c>
      <c r="R37" s="18">
        <v>116.633639372332</v>
      </c>
      <c r="S37" s="18">
        <v>132.603452957261</v>
      </c>
      <c r="T37" s="18">
        <v>143.712297796146</v>
      </c>
      <c r="U37" s="76">
        <v>134.74758470779801</v>
      </c>
      <c r="V37" s="77">
        <v>108.377460608242</v>
      </c>
      <c r="W37" s="72">
        <v>98.737804927403303</v>
      </c>
      <c r="X37" s="18">
        <v>109.60067041693</v>
      </c>
      <c r="Y37" s="18">
        <v>125.152659327205</v>
      </c>
      <c r="Z37" s="75">
        <v>122.943238234097</v>
      </c>
    </row>
    <row r="38" spans="16:26" x14ac:dyDescent="0.3">
      <c r="P38" s="29">
        <v>37986</v>
      </c>
      <c r="Q38" s="72">
        <v>120.74530571517001</v>
      </c>
      <c r="R38" s="18">
        <v>120.596331185765</v>
      </c>
      <c r="S38" s="18">
        <v>138.071882417659</v>
      </c>
      <c r="T38" s="18">
        <v>146.713549030449</v>
      </c>
      <c r="U38" s="76">
        <v>135.67658038801099</v>
      </c>
      <c r="V38" s="77">
        <v>112.636632055653</v>
      </c>
      <c r="W38" s="72">
        <v>101.35981649105101</v>
      </c>
      <c r="X38" s="18">
        <v>111.139032395369</v>
      </c>
      <c r="Y38" s="18">
        <v>127.86395650425</v>
      </c>
      <c r="Z38" s="75">
        <v>123.915415989317</v>
      </c>
    </row>
    <row r="39" spans="16:26" x14ac:dyDescent="0.3">
      <c r="P39" s="29">
        <v>38077</v>
      </c>
      <c r="Q39" s="72">
        <v>125.104126433868</v>
      </c>
      <c r="R39" s="18">
        <v>126.84473118897</v>
      </c>
      <c r="S39" s="18">
        <v>145.27519032541699</v>
      </c>
      <c r="T39" s="18">
        <v>153.79926004214099</v>
      </c>
      <c r="U39" s="76">
        <v>142.440502613863</v>
      </c>
      <c r="V39" s="77">
        <v>115.840420058584</v>
      </c>
      <c r="W39" s="72">
        <v>108.105351152499</v>
      </c>
      <c r="X39" s="18">
        <v>113.981305264917</v>
      </c>
      <c r="Y39" s="18">
        <v>133.67415955715299</v>
      </c>
      <c r="Z39" s="75">
        <v>125.892901389587</v>
      </c>
    </row>
    <row r="40" spans="16:26" x14ac:dyDescent="0.3">
      <c r="P40" s="29">
        <v>38168</v>
      </c>
      <c r="Q40" s="72">
        <v>129.90705613129199</v>
      </c>
      <c r="R40" s="18">
        <v>133.95256570147399</v>
      </c>
      <c r="S40" s="18">
        <v>152.170692862414</v>
      </c>
      <c r="T40" s="18">
        <v>162.73832974065499</v>
      </c>
      <c r="U40" s="76">
        <v>152.15519074092299</v>
      </c>
      <c r="V40" s="77">
        <v>120.95790752254</v>
      </c>
      <c r="W40" s="72">
        <v>113.093051084631</v>
      </c>
      <c r="X40" s="18">
        <v>118.056619162418</v>
      </c>
      <c r="Y40" s="18">
        <v>141.43245808249799</v>
      </c>
      <c r="Z40" s="75">
        <v>130.707991925946</v>
      </c>
    </row>
    <row r="41" spans="16:26" x14ac:dyDescent="0.3">
      <c r="P41" s="29">
        <v>38260</v>
      </c>
      <c r="Q41" s="72">
        <v>134.55266695509999</v>
      </c>
      <c r="R41" s="18">
        <v>135.23773779731201</v>
      </c>
      <c r="S41" s="18">
        <v>155.56660343439299</v>
      </c>
      <c r="T41" s="18">
        <v>166.906027826696</v>
      </c>
      <c r="U41" s="76">
        <v>165.766418606679</v>
      </c>
      <c r="V41" s="77">
        <v>127.368743447651</v>
      </c>
      <c r="W41" s="72">
        <v>116.30825748613501</v>
      </c>
      <c r="X41" s="18">
        <v>122.66093659733799</v>
      </c>
      <c r="Y41" s="18">
        <v>147.635599276579</v>
      </c>
      <c r="Z41" s="75">
        <v>136.69321699393601</v>
      </c>
    </row>
    <row r="42" spans="16:26" x14ac:dyDescent="0.3">
      <c r="P42" s="29">
        <v>38352</v>
      </c>
      <c r="Q42" s="72">
        <v>139.20282667878701</v>
      </c>
      <c r="R42" s="18">
        <v>136.02328313590601</v>
      </c>
      <c r="S42" s="18">
        <v>159.24234086794601</v>
      </c>
      <c r="T42" s="18">
        <v>168.51141367437199</v>
      </c>
      <c r="U42" s="76">
        <v>170.35113718417699</v>
      </c>
      <c r="V42" s="77">
        <v>128.014923050589</v>
      </c>
      <c r="W42" s="72">
        <v>119.607916944926</v>
      </c>
      <c r="X42" s="18">
        <v>126.02477023442501</v>
      </c>
      <c r="Y42" s="18">
        <v>150.63021542484799</v>
      </c>
      <c r="Z42" s="75">
        <v>141.21759776824001</v>
      </c>
    </row>
    <row r="43" spans="16:26" x14ac:dyDescent="0.3">
      <c r="P43" s="29">
        <v>38442</v>
      </c>
      <c r="Q43" s="72">
        <v>144.41597009473799</v>
      </c>
      <c r="R43" s="18">
        <v>143.85595491190301</v>
      </c>
      <c r="S43" s="18">
        <v>169.65205065056799</v>
      </c>
      <c r="T43" s="18">
        <v>174.43478421825</v>
      </c>
      <c r="U43" s="76">
        <v>188.60859157234199</v>
      </c>
      <c r="V43" s="77">
        <v>136.38137506076299</v>
      </c>
      <c r="W43" s="72">
        <v>123.540886975454</v>
      </c>
      <c r="X43" s="18">
        <v>129.84845318787799</v>
      </c>
      <c r="Y43" s="18">
        <v>154.19280012702899</v>
      </c>
      <c r="Z43" s="75">
        <v>145.19160330788699</v>
      </c>
    </row>
    <row r="44" spans="16:26" x14ac:dyDescent="0.3">
      <c r="P44" s="29">
        <v>38533</v>
      </c>
      <c r="Q44" s="72">
        <v>150.61382346243099</v>
      </c>
      <c r="R44" s="18">
        <v>153.01995352818199</v>
      </c>
      <c r="S44" s="18">
        <v>182.25037089366899</v>
      </c>
      <c r="T44" s="18">
        <v>184.02185488338</v>
      </c>
      <c r="U44" s="76">
        <v>199.250501661154</v>
      </c>
      <c r="V44" s="77">
        <v>141.17621848165001</v>
      </c>
      <c r="W44" s="72">
        <v>125.81423766123299</v>
      </c>
      <c r="X44" s="18">
        <v>134.84252425988601</v>
      </c>
      <c r="Y44" s="18">
        <v>162.14769957491001</v>
      </c>
      <c r="Z44" s="75">
        <v>151.54455773102001</v>
      </c>
    </row>
    <row r="45" spans="16:26" x14ac:dyDescent="0.3">
      <c r="P45" s="29">
        <v>38625</v>
      </c>
      <c r="Q45" s="72">
        <v>155.642160430139</v>
      </c>
      <c r="R45" s="18">
        <v>156.33320323967601</v>
      </c>
      <c r="S45" s="18">
        <v>183.46022730950199</v>
      </c>
      <c r="T45" s="18">
        <v>190.00532200698501</v>
      </c>
      <c r="U45" s="76">
        <v>203.203442878153</v>
      </c>
      <c r="V45" s="77">
        <v>143.60679219974901</v>
      </c>
      <c r="W45" s="72">
        <v>129.09891215008801</v>
      </c>
      <c r="X45" s="18">
        <v>138.96152867481501</v>
      </c>
      <c r="Y45" s="18">
        <v>168.70973210842399</v>
      </c>
      <c r="Z45" s="75">
        <v>160.42826962083799</v>
      </c>
    </row>
    <row r="46" spans="16:26" x14ac:dyDescent="0.3">
      <c r="P46" s="29">
        <v>38717</v>
      </c>
      <c r="Q46" s="72">
        <v>158.993508788301</v>
      </c>
      <c r="R46" s="18">
        <v>158.330243492162</v>
      </c>
      <c r="S46" s="18">
        <v>181.397563870179</v>
      </c>
      <c r="T46" s="18">
        <v>190.74443511094699</v>
      </c>
      <c r="U46" s="76">
        <v>217.57904559228899</v>
      </c>
      <c r="V46" s="77">
        <v>151.43999572924201</v>
      </c>
      <c r="W46" s="72">
        <v>134.30090019926001</v>
      </c>
      <c r="X46" s="18">
        <v>144.07053948394901</v>
      </c>
      <c r="Y46" s="18">
        <v>171.62002043126299</v>
      </c>
      <c r="Z46" s="75">
        <v>166.79872417493399</v>
      </c>
    </row>
    <row r="47" spans="16:26" x14ac:dyDescent="0.3">
      <c r="P47" s="29">
        <v>38807</v>
      </c>
      <c r="Q47" s="72">
        <v>162.44284475970699</v>
      </c>
      <c r="R47" s="18">
        <v>163.20340111451401</v>
      </c>
      <c r="S47" s="18">
        <v>187.72296842008799</v>
      </c>
      <c r="T47" s="18">
        <v>190.55688472790399</v>
      </c>
      <c r="U47" s="76">
        <v>212.63549843234699</v>
      </c>
      <c r="V47" s="77">
        <v>148.30179136107699</v>
      </c>
      <c r="W47" s="72">
        <v>138.66143286957799</v>
      </c>
      <c r="X47" s="18">
        <v>149.72553105054101</v>
      </c>
      <c r="Y47" s="18">
        <v>173.47471837387999</v>
      </c>
      <c r="Z47" s="75">
        <v>167.321381785428</v>
      </c>
    </row>
    <row r="48" spans="16:26" x14ac:dyDescent="0.3">
      <c r="P48" s="29">
        <v>38898</v>
      </c>
      <c r="Q48" s="72">
        <v>166.02636375314199</v>
      </c>
      <c r="R48" s="18">
        <v>167.88588308351399</v>
      </c>
      <c r="S48" s="18">
        <v>193.30109160724601</v>
      </c>
      <c r="T48" s="18">
        <v>189.38279122003499</v>
      </c>
      <c r="U48" s="76">
        <v>215.629504970526</v>
      </c>
      <c r="V48" s="77">
        <v>148.624964126316</v>
      </c>
      <c r="W48" s="72">
        <v>144.93562951159601</v>
      </c>
      <c r="X48" s="18">
        <v>153.43727093707801</v>
      </c>
      <c r="Y48" s="18">
        <v>174.50023551501999</v>
      </c>
      <c r="Z48" s="75">
        <v>165.29949534359901</v>
      </c>
    </row>
    <row r="49" spans="16:26" x14ac:dyDescent="0.3">
      <c r="P49" s="29">
        <v>38990</v>
      </c>
      <c r="Q49" s="72">
        <v>166.17503365453101</v>
      </c>
      <c r="R49" s="18">
        <v>171.12298061312401</v>
      </c>
      <c r="S49" s="18">
        <v>189.477806661215</v>
      </c>
      <c r="T49" s="18">
        <v>186.87669152563601</v>
      </c>
      <c r="U49" s="76">
        <v>218.59265685416801</v>
      </c>
      <c r="V49" s="77">
        <v>151.633801055992</v>
      </c>
      <c r="W49" s="72">
        <v>151.93079945874101</v>
      </c>
      <c r="X49" s="18">
        <v>156.32594537656999</v>
      </c>
      <c r="Y49" s="18">
        <v>175.37693707042399</v>
      </c>
      <c r="Z49" s="75">
        <v>169.22648995816999</v>
      </c>
    </row>
    <row r="50" spans="16:26" x14ac:dyDescent="0.3">
      <c r="P50" s="29">
        <v>39082</v>
      </c>
      <c r="Q50" s="72">
        <v>164.978592169736</v>
      </c>
      <c r="R50" s="18">
        <v>173.32332879841701</v>
      </c>
      <c r="S50" s="18">
        <v>187.20484133688799</v>
      </c>
      <c r="T50" s="18">
        <v>186.931898754343</v>
      </c>
      <c r="U50" s="76">
        <v>219.36935389567401</v>
      </c>
      <c r="V50" s="77">
        <v>152.94432728535</v>
      </c>
      <c r="W50" s="72">
        <v>157.634001518183</v>
      </c>
      <c r="X50" s="18">
        <v>159.204246065745</v>
      </c>
      <c r="Y50" s="18">
        <v>176.63345717017299</v>
      </c>
      <c r="Z50" s="75">
        <v>177.06330309915899</v>
      </c>
    </row>
    <row r="51" spans="16:26" x14ac:dyDescent="0.3">
      <c r="P51" s="29">
        <v>39172</v>
      </c>
      <c r="Q51" s="72">
        <v>168.63994434143299</v>
      </c>
      <c r="R51" s="18">
        <v>175.446052184038</v>
      </c>
      <c r="S51" s="18">
        <v>194.094333359091</v>
      </c>
      <c r="T51" s="18">
        <v>191.91481406309501</v>
      </c>
      <c r="U51" s="76">
        <v>218.42676061778801</v>
      </c>
      <c r="V51" s="77">
        <v>158.877949766494</v>
      </c>
      <c r="W51" s="72">
        <v>163.343606588059</v>
      </c>
      <c r="X51" s="18">
        <v>164.31903093526799</v>
      </c>
      <c r="Y51" s="18">
        <v>178.92057383380401</v>
      </c>
      <c r="Z51" s="75">
        <v>176.51444568487301</v>
      </c>
    </row>
    <row r="52" spans="16:26" x14ac:dyDescent="0.3">
      <c r="P52" s="29">
        <v>39263</v>
      </c>
      <c r="Q52" s="72">
        <v>175.53521875976301</v>
      </c>
      <c r="R52" s="18">
        <v>178.21881824254501</v>
      </c>
      <c r="S52" s="18">
        <v>199.45998786209901</v>
      </c>
      <c r="T52" s="18">
        <v>196.69723553460099</v>
      </c>
      <c r="U52" s="76">
        <v>218.26083942553399</v>
      </c>
      <c r="V52" s="77">
        <v>167.86230217400501</v>
      </c>
      <c r="W52" s="72">
        <v>167.03330888178601</v>
      </c>
      <c r="X52" s="18">
        <v>170.111807217322</v>
      </c>
      <c r="Y52" s="18">
        <v>182.969493230457</v>
      </c>
      <c r="Z52" s="75">
        <v>172.305695482863</v>
      </c>
    </row>
    <row r="53" spans="16:26" x14ac:dyDescent="0.3">
      <c r="P53" s="29">
        <v>39355</v>
      </c>
      <c r="Q53" s="72">
        <v>173.39282102442201</v>
      </c>
      <c r="R53" s="18">
        <v>178.680495858678</v>
      </c>
      <c r="S53" s="18">
        <v>194.26059196380601</v>
      </c>
      <c r="T53" s="18">
        <v>190.16606347034599</v>
      </c>
      <c r="U53" s="76">
        <v>219.21357001378601</v>
      </c>
      <c r="V53" s="77">
        <v>173.05717340131099</v>
      </c>
      <c r="W53" s="72">
        <v>170.014957162012</v>
      </c>
      <c r="X53" s="18">
        <v>170.131065927262</v>
      </c>
      <c r="Y53" s="18">
        <v>187.227680030144</v>
      </c>
      <c r="Z53" s="75">
        <v>169.923644074083</v>
      </c>
    </row>
    <row r="54" spans="16:26" x14ac:dyDescent="0.3">
      <c r="P54" s="29">
        <v>39447</v>
      </c>
      <c r="Q54" s="72">
        <v>166.071037117081</v>
      </c>
      <c r="R54" s="18">
        <v>175.74690786271901</v>
      </c>
      <c r="S54" s="18">
        <v>186.90112293962699</v>
      </c>
      <c r="T54" s="18">
        <v>179.96056882902101</v>
      </c>
      <c r="U54" s="76">
        <v>223.942849976064</v>
      </c>
      <c r="V54" s="77">
        <v>173.978076446827</v>
      </c>
      <c r="W54" s="72">
        <v>170.01449592875801</v>
      </c>
      <c r="X54" s="18">
        <v>168.08768183141299</v>
      </c>
      <c r="Y54" s="18">
        <v>185.956681619123</v>
      </c>
      <c r="Z54" s="75">
        <v>167.59386857803401</v>
      </c>
    </row>
    <row r="55" spans="16:26" x14ac:dyDescent="0.3">
      <c r="P55" s="29">
        <v>39538</v>
      </c>
      <c r="Q55" s="72">
        <v>163.66841632234099</v>
      </c>
      <c r="R55" s="18">
        <v>172.750678899397</v>
      </c>
      <c r="S55" s="18">
        <v>184.316107059866</v>
      </c>
      <c r="T55" s="18">
        <v>176.23518857000801</v>
      </c>
      <c r="U55" s="76">
        <v>214.537019056931</v>
      </c>
      <c r="V55" s="77">
        <v>173.53268605828501</v>
      </c>
      <c r="W55" s="72">
        <v>160.89636443446</v>
      </c>
      <c r="X55" s="18">
        <v>168.334826870537</v>
      </c>
      <c r="Y55" s="18">
        <v>180.65586925510101</v>
      </c>
      <c r="Z55" s="75">
        <v>163.881017210252</v>
      </c>
    </row>
    <row r="56" spans="16:26" x14ac:dyDescent="0.3">
      <c r="P56" s="29">
        <v>39629</v>
      </c>
      <c r="Q56" s="72">
        <v>162.64610334630601</v>
      </c>
      <c r="R56" s="18">
        <v>171.647053515598</v>
      </c>
      <c r="S56" s="18">
        <v>181.55852769021399</v>
      </c>
      <c r="T56" s="18">
        <v>174.327450180867</v>
      </c>
      <c r="U56" s="76">
        <v>201.96717174599399</v>
      </c>
      <c r="V56" s="77">
        <v>163.11839180647101</v>
      </c>
      <c r="W56" s="72">
        <v>155.00466807640001</v>
      </c>
      <c r="X56" s="18">
        <v>166.675687692092</v>
      </c>
      <c r="Y56" s="18">
        <v>176.808246041595</v>
      </c>
      <c r="Z56" s="75">
        <v>159.543556114594</v>
      </c>
    </row>
    <row r="57" spans="16:26" x14ac:dyDescent="0.3">
      <c r="P57" s="29">
        <v>39721</v>
      </c>
      <c r="Q57" s="72">
        <v>154.16839747409799</v>
      </c>
      <c r="R57" s="18">
        <v>165.37587632229199</v>
      </c>
      <c r="S57" s="18">
        <v>169.38574265061101</v>
      </c>
      <c r="T57" s="18">
        <v>166.01932281613799</v>
      </c>
      <c r="U57" s="76">
        <v>189.59262979158299</v>
      </c>
      <c r="V57" s="77">
        <v>152.95184999486199</v>
      </c>
      <c r="W57" s="72">
        <v>153.58441179951399</v>
      </c>
      <c r="X57" s="18">
        <v>162.74202863312101</v>
      </c>
      <c r="Y57" s="18">
        <v>168.32165422919601</v>
      </c>
      <c r="Z57" s="75">
        <v>154.55905570775499</v>
      </c>
    </row>
    <row r="58" spans="16:26" x14ac:dyDescent="0.3">
      <c r="P58" s="29">
        <v>39813</v>
      </c>
      <c r="Q58" s="72">
        <v>142.28733757109001</v>
      </c>
      <c r="R58" s="18">
        <v>154.30014208075499</v>
      </c>
      <c r="S58" s="18">
        <v>156.82927482443199</v>
      </c>
      <c r="T58" s="18">
        <v>156.30355709303899</v>
      </c>
      <c r="U58" s="76">
        <v>170.70833108297299</v>
      </c>
      <c r="V58" s="77">
        <v>149.200091247893</v>
      </c>
      <c r="W58" s="72">
        <v>150.17056010789699</v>
      </c>
      <c r="X58" s="18">
        <v>159.70864334019399</v>
      </c>
      <c r="Y58" s="18">
        <v>156.92744233784001</v>
      </c>
      <c r="Z58" s="75">
        <v>146.15047084685199</v>
      </c>
    </row>
    <row r="59" spans="16:26" x14ac:dyDescent="0.3">
      <c r="P59" s="29">
        <v>39903</v>
      </c>
      <c r="Q59" s="72">
        <v>131.633522074615</v>
      </c>
      <c r="R59" s="18">
        <v>143.24439576411999</v>
      </c>
      <c r="S59" s="18">
        <v>151.68465514083999</v>
      </c>
      <c r="T59" s="18">
        <v>148.50921801992001</v>
      </c>
      <c r="U59" s="76">
        <v>163.550102481267</v>
      </c>
      <c r="V59" s="77">
        <v>136.60657428370601</v>
      </c>
      <c r="W59" s="72">
        <v>134.34478449205</v>
      </c>
      <c r="X59" s="18">
        <v>149.80075076518699</v>
      </c>
      <c r="Y59" s="18">
        <v>147.33969823573099</v>
      </c>
      <c r="Z59" s="75">
        <v>135.600069465091</v>
      </c>
    </row>
    <row r="60" spans="16:26" x14ac:dyDescent="0.3">
      <c r="P60" s="29">
        <v>39994</v>
      </c>
      <c r="Q60" s="72">
        <v>122.122751349559</v>
      </c>
      <c r="R60" s="18">
        <v>136.081522568049</v>
      </c>
      <c r="S60" s="18">
        <v>148.50684125432099</v>
      </c>
      <c r="T60" s="18">
        <v>137.81859348554599</v>
      </c>
      <c r="U60" s="76">
        <v>155.33105462407599</v>
      </c>
      <c r="V60" s="77">
        <v>126.78650089876</v>
      </c>
      <c r="W60" s="72">
        <v>111.90659755209801</v>
      </c>
      <c r="X60" s="18">
        <v>134.51962465868499</v>
      </c>
      <c r="Y60" s="18">
        <v>138.29927720011301</v>
      </c>
      <c r="Z60" s="75">
        <v>126.338600759497</v>
      </c>
    </row>
    <row r="61" spans="16:26" x14ac:dyDescent="0.3">
      <c r="P61" s="29">
        <v>40086</v>
      </c>
      <c r="Q61" s="72">
        <v>120.72559468342099</v>
      </c>
      <c r="R61" s="18">
        <v>133.18027004475999</v>
      </c>
      <c r="S61" s="18">
        <v>145.15375951487101</v>
      </c>
      <c r="T61" s="18">
        <v>128.97544377258799</v>
      </c>
      <c r="U61" s="76">
        <v>148.255746523689</v>
      </c>
      <c r="V61" s="77">
        <v>113.995129985586</v>
      </c>
      <c r="W61" s="72">
        <v>101.290422949187</v>
      </c>
      <c r="X61" s="18">
        <v>126.018369813672</v>
      </c>
      <c r="Y61" s="18">
        <v>131.99780848064299</v>
      </c>
      <c r="Z61" s="75">
        <v>121.300948042003</v>
      </c>
    </row>
    <row r="62" spans="16:26" x14ac:dyDescent="0.3">
      <c r="P62" s="29">
        <v>40178</v>
      </c>
      <c r="Q62" s="72">
        <v>122.35056605529</v>
      </c>
      <c r="R62" s="18">
        <v>129.70437754921599</v>
      </c>
      <c r="S62" s="18">
        <v>141.284404849411</v>
      </c>
      <c r="T62" s="18">
        <v>126.04491671660701</v>
      </c>
      <c r="U62" s="76">
        <v>143.41154748850801</v>
      </c>
      <c r="V62" s="77">
        <v>99.888589850101695</v>
      </c>
      <c r="W62" s="72">
        <v>99.850235981346103</v>
      </c>
      <c r="X62" s="18">
        <v>123.019279070378</v>
      </c>
      <c r="Y62" s="18">
        <v>128.90015291553701</v>
      </c>
      <c r="Z62" s="75">
        <v>119.42989763826399</v>
      </c>
    </row>
    <row r="63" spans="16:26" x14ac:dyDescent="0.3">
      <c r="P63" s="29">
        <v>40268</v>
      </c>
      <c r="Q63" s="72">
        <v>118.686192329345</v>
      </c>
      <c r="R63" s="18">
        <v>127.667304500163</v>
      </c>
      <c r="S63" s="18">
        <v>137.19025831911401</v>
      </c>
      <c r="T63" s="18">
        <v>126.484351373734</v>
      </c>
      <c r="U63" s="76">
        <v>136.53514014450701</v>
      </c>
      <c r="V63" s="77">
        <v>99.787669325053002</v>
      </c>
      <c r="W63" s="72">
        <v>109.999034976638</v>
      </c>
      <c r="X63" s="18">
        <v>119.938097509624</v>
      </c>
      <c r="Y63" s="18">
        <v>129.55540748796901</v>
      </c>
      <c r="Z63" s="75">
        <v>120.269086125119</v>
      </c>
    </row>
    <row r="64" spans="16:26" x14ac:dyDescent="0.3">
      <c r="P64" s="29">
        <v>40359</v>
      </c>
      <c r="Q64" s="72">
        <v>113.53919237014701</v>
      </c>
      <c r="R64" s="18">
        <v>128.99210141315001</v>
      </c>
      <c r="S64" s="18">
        <v>132.47982834068799</v>
      </c>
      <c r="T64" s="18">
        <v>125.436657642108</v>
      </c>
      <c r="U64" s="76">
        <v>135.40228931455599</v>
      </c>
      <c r="V64" s="77">
        <v>96.921634459045904</v>
      </c>
      <c r="W64" s="72">
        <v>117.973431769458</v>
      </c>
      <c r="X64" s="18">
        <v>119.794593852342</v>
      </c>
      <c r="Y64" s="18">
        <v>130.783571231938</v>
      </c>
      <c r="Z64" s="75">
        <v>126.44801282466899</v>
      </c>
    </row>
    <row r="65" spans="16:26" x14ac:dyDescent="0.3">
      <c r="P65" s="29">
        <v>40451</v>
      </c>
      <c r="Q65" s="72">
        <v>111.119486570231</v>
      </c>
      <c r="R65" s="18">
        <v>125.289950791083</v>
      </c>
      <c r="S65" s="18">
        <v>132.295935962328</v>
      </c>
      <c r="T65" s="18">
        <v>125.82739523682299</v>
      </c>
      <c r="U65" s="76">
        <v>132.658492731374</v>
      </c>
      <c r="V65" s="77">
        <v>98.639725923341501</v>
      </c>
      <c r="W65" s="72">
        <v>114.16898032518201</v>
      </c>
      <c r="X65" s="18">
        <v>120.93170095575501</v>
      </c>
      <c r="Y65" s="18">
        <v>129.81518534680501</v>
      </c>
      <c r="Z65" s="75">
        <v>135.546502948728</v>
      </c>
    </row>
    <row r="66" spans="16:26" x14ac:dyDescent="0.3">
      <c r="P66" s="29">
        <v>40543</v>
      </c>
      <c r="Q66" s="72">
        <v>109.092378462583</v>
      </c>
      <c r="R66" s="18">
        <v>118.279902088848</v>
      </c>
      <c r="S66" s="18">
        <v>133.859591200057</v>
      </c>
      <c r="T66" s="18">
        <v>128.70793392892</v>
      </c>
      <c r="U66" s="76">
        <v>130.31702790866001</v>
      </c>
      <c r="V66" s="77">
        <v>101.384199388921</v>
      </c>
      <c r="W66" s="72">
        <v>115.996770731859</v>
      </c>
      <c r="X66" s="18">
        <v>120.030178878481</v>
      </c>
      <c r="Y66" s="18">
        <v>130.34863261498899</v>
      </c>
      <c r="Z66" s="75">
        <v>140.38962738921799</v>
      </c>
    </row>
    <row r="67" spans="16:26" x14ac:dyDescent="0.3">
      <c r="P67" s="29">
        <v>40633</v>
      </c>
      <c r="Q67" s="72">
        <v>107.146968732396</v>
      </c>
      <c r="R67" s="18">
        <v>118.126004869844</v>
      </c>
      <c r="S67" s="18">
        <v>131.91016616205599</v>
      </c>
      <c r="T67" s="18">
        <v>132.17816415407401</v>
      </c>
      <c r="U67" s="76">
        <v>131.14353479575499</v>
      </c>
      <c r="V67" s="77">
        <v>100.051599295457</v>
      </c>
      <c r="W67" s="72">
        <v>120.669686270497</v>
      </c>
      <c r="X67" s="18">
        <v>120.090693056075</v>
      </c>
      <c r="Y67" s="18">
        <v>133.27957653230899</v>
      </c>
      <c r="Z67" s="75">
        <v>141.15274053870399</v>
      </c>
    </row>
    <row r="68" spans="16:26" x14ac:dyDescent="0.3">
      <c r="P68" s="29">
        <v>40724</v>
      </c>
      <c r="Q68" s="72">
        <v>108.69470154091501</v>
      </c>
      <c r="R68" s="18">
        <v>123.02350069558599</v>
      </c>
      <c r="S68" s="18">
        <v>129.71191898932099</v>
      </c>
      <c r="T68" s="18">
        <v>136.469607573762</v>
      </c>
      <c r="U68" s="76">
        <v>127.543099982369</v>
      </c>
      <c r="V68" s="77">
        <v>101.375369265047</v>
      </c>
      <c r="W68" s="72">
        <v>120.180787589631</v>
      </c>
      <c r="X68" s="18">
        <v>121.638380909329</v>
      </c>
      <c r="Y68" s="18">
        <v>135.447231162881</v>
      </c>
      <c r="Z68" s="75">
        <v>143.62795330526501</v>
      </c>
    </row>
    <row r="69" spans="16:26" x14ac:dyDescent="0.3">
      <c r="P69" s="29">
        <v>40816</v>
      </c>
      <c r="Q69" s="72">
        <v>110.400697694806</v>
      </c>
      <c r="R69" s="18">
        <v>122.775511749061</v>
      </c>
      <c r="S69" s="18">
        <v>130.229334515598</v>
      </c>
      <c r="T69" s="18">
        <v>140.61463479962899</v>
      </c>
      <c r="U69" s="76">
        <v>125.728868016715</v>
      </c>
      <c r="V69" s="77">
        <v>102.87414273829999</v>
      </c>
      <c r="W69" s="72">
        <v>119.22568378997499</v>
      </c>
      <c r="X69" s="18">
        <v>123.97858233359599</v>
      </c>
      <c r="Y69" s="18">
        <v>135.65468075804</v>
      </c>
      <c r="Z69" s="75">
        <v>149.26314647371299</v>
      </c>
    </row>
    <row r="70" spans="16:26" x14ac:dyDescent="0.3">
      <c r="P70" s="29">
        <v>40908</v>
      </c>
      <c r="Q70" s="72">
        <v>109.040309081873</v>
      </c>
      <c r="R70" s="18">
        <v>118.644208955243</v>
      </c>
      <c r="S70" s="18">
        <v>131.29641831727099</v>
      </c>
      <c r="T70" s="18">
        <v>143.24276861805001</v>
      </c>
      <c r="U70" s="76">
        <v>128.13330091224799</v>
      </c>
      <c r="V70" s="77">
        <v>101.93964778977301</v>
      </c>
      <c r="W70" s="72">
        <v>123.28031429137801</v>
      </c>
      <c r="X70" s="18">
        <v>123.99949402360301</v>
      </c>
      <c r="Y70" s="18">
        <v>136.964333368317</v>
      </c>
      <c r="Z70" s="75">
        <v>152.38256213146599</v>
      </c>
    </row>
    <row r="71" spans="16:26" x14ac:dyDescent="0.3">
      <c r="P71" s="29">
        <v>40999</v>
      </c>
      <c r="Q71" s="72">
        <v>107.503171850082</v>
      </c>
      <c r="R71" s="18">
        <v>118.335170830157</v>
      </c>
      <c r="S71" s="18">
        <v>131.85746942113599</v>
      </c>
      <c r="T71" s="18">
        <v>145.50273382736</v>
      </c>
      <c r="U71" s="76">
        <v>125.45954204987601</v>
      </c>
      <c r="V71" s="77">
        <v>103.738802890701</v>
      </c>
      <c r="W71" s="72">
        <v>126.745588108692</v>
      </c>
      <c r="X71" s="18">
        <v>124.176243994665</v>
      </c>
      <c r="Y71" s="18">
        <v>139.67978062239101</v>
      </c>
      <c r="Z71" s="75">
        <v>151.16356899597099</v>
      </c>
    </row>
    <row r="72" spans="16:26" x14ac:dyDescent="0.3">
      <c r="P72" s="29">
        <v>41090</v>
      </c>
      <c r="Q72" s="72">
        <v>107.679980086059</v>
      </c>
      <c r="R72" s="18">
        <v>120.493843004632</v>
      </c>
      <c r="S72" s="18">
        <v>134.16657320098301</v>
      </c>
      <c r="T72" s="18">
        <v>149.634936385722</v>
      </c>
      <c r="U72" s="76">
        <v>124.10727068320401</v>
      </c>
      <c r="V72" s="77">
        <v>105.22338364369899</v>
      </c>
      <c r="W72" s="72">
        <v>128.203642918111</v>
      </c>
      <c r="X72" s="18">
        <v>127.780168391695</v>
      </c>
      <c r="Y72" s="18">
        <v>141.065467052044</v>
      </c>
      <c r="Z72" s="75">
        <v>153.72296534574801</v>
      </c>
    </row>
    <row r="73" spans="16:26" x14ac:dyDescent="0.3">
      <c r="P73" s="29">
        <v>41182</v>
      </c>
      <c r="Q73" s="72">
        <v>110.717841403975</v>
      </c>
      <c r="R73" s="18">
        <v>123.377764462049</v>
      </c>
      <c r="S73" s="18">
        <v>136.70834802898599</v>
      </c>
      <c r="T73" s="18">
        <v>155.37910621883901</v>
      </c>
      <c r="U73" s="76">
        <v>127.762857226675</v>
      </c>
      <c r="V73" s="77">
        <v>105.188027807349</v>
      </c>
      <c r="W73" s="72">
        <v>130.102889787354</v>
      </c>
      <c r="X73" s="18">
        <v>129.87026575562999</v>
      </c>
      <c r="Y73" s="18">
        <v>142.03596687165299</v>
      </c>
      <c r="Z73" s="75">
        <v>159.853017650608</v>
      </c>
    </row>
    <row r="74" spans="16:26" x14ac:dyDescent="0.3">
      <c r="P74" s="29">
        <v>41274</v>
      </c>
      <c r="Q74" s="72">
        <v>113.735857122239</v>
      </c>
      <c r="R74" s="18">
        <v>124.223924052122</v>
      </c>
      <c r="S74" s="18">
        <v>137.63360904245201</v>
      </c>
      <c r="T74" s="18">
        <v>159.52732480986799</v>
      </c>
      <c r="U74" s="76">
        <v>128.30739747553201</v>
      </c>
      <c r="V74" s="77">
        <v>110.32838694287</v>
      </c>
      <c r="W74" s="72">
        <v>131.12871167415901</v>
      </c>
      <c r="X74" s="18">
        <v>129.20374999535301</v>
      </c>
      <c r="Y74" s="18">
        <v>142.30468009432599</v>
      </c>
      <c r="Z74" s="75">
        <v>163.674544377621</v>
      </c>
    </row>
    <row r="75" spans="16:26" x14ac:dyDescent="0.3">
      <c r="P75" s="29">
        <v>41364</v>
      </c>
      <c r="Q75" s="72">
        <v>115.01434631944301</v>
      </c>
      <c r="R75" s="18">
        <v>124.99901143829599</v>
      </c>
      <c r="S75" s="18">
        <v>140.98767928520999</v>
      </c>
      <c r="T75" s="18">
        <v>163.10626590368801</v>
      </c>
      <c r="U75" s="76">
        <v>128.08659869673099</v>
      </c>
      <c r="V75" s="77">
        <v>114.149655546434</v>
      </c>
      <c r="W75" s="72">
        <v>136.45627212188401</v>
      </c>
      <c r="X75" s="18">
        <v>130.63592263515801</v>
      </c>
      <c r="Y75" s="18">
        <v>144.69370824930701</v>
      </c>
      <c r="Z75" s="75">
        <v>166.828861523022</v>
      </c>
    </row>
    <row r="76" spans="16:26" x14ac:dyDescent="0.3">
      <c r="P76" s="29">
        <v>41455</v>
      </c>
      <c r="Q76" s="72">
        <v>116.43594093214701</v>
      </c>
      <c r="R76" s="18">
        <v>129.161966754302</v>
      </c>
      <c r="S76" s="18">
        <v>149.326405608019</v>
      </c>
      <c r="T76" s="18">
        <v>169.738718440968</v>
      </c>
      <c r="U76" s="76">
        <v>130.91579274988499</v>
      </c>
      <c r="V76" s="77">
        <v>116.317227307859</v>
      </c>
      <c r="W76" s="72">
        <v>144.68806217943501</v>
      </c>
      <c r="X76" s="18">
        <v>134.052208955503</v>
      </c>
      <c r="Y76" s="18">
        <v>150.35131452316801</v>
      </c>
      <c r="Z76" s="75">
        <v>169.79807617804099</v>
      </c>
    </row>
    <row r="77" spans="16:26" x14ac:dyDescent="0.3">
      <c r="P77" s="29">
        <v>41547</v>
      </c>
      <c r="Q77" s="72">
        <v>119.063467042257</v>
      </c>
      <c r="R77" s="18">
        <v>133.41564785024499</v>
      </c>
      <c r="S77" s="18">
        <v>152.64752517339599</v>
      </c>
      <c r="T77" s="18">
        <v>176.23789760168401</v>
      </c>
      <c r="U77" s="76">
        <v>130.16446302846501</v>
      </c>
      <c r="V77" s="77">
        <v>117.264142246509</v>
      </c>
      <c r="W77" s="72">
        <v>148.46850848182299</v>
      </c>
      <c r="X77" s="18">
        <v>137.80207101100899</v>
      </c>
      <c r="Y77" s="18">
        <v>154.358740971456</v>
      </c>
      <c r="Z77" s="75">
        <v>173.430430773003</v>
      </c>
    </row>
    <row r="78" spans="16:26" x14ac:dyDescent="0.3">
      <c r="P78" s="29">
        <v>41639</v>
      </c>
      <c r="Q78" s="72">
        <v>122.05109123041299</v>
      </c>
      <c r="R78" s="18">
        <v>135.249068565708</v>
      </c>
      <c r="S78" s="18">
        <v>150.582611712681</v>
      </c>
      <c r="T78" s="18">
        <v>179.85198289206701</v>
      </c>
      <c r="U78" s="76">
        <v>134.87154644449501</v>
      </c>
      <c r="V78" s="77">
        <v>115.76146960872801</v>
      </c>
      <c r="W78" s="72">
        <v>147.76592961157999</v>
      </c>
      <c r="X78" s="18">
        <v>141.85706033363601</v>
      </c>
      <c r="Y78" s="18">
        <v>157.753314056764</v>
      </c>
      <c r="Z78" s="75">
        <v>178.175481629362</v>
      </c>
    </row>
    <row r="79" spans="16:26" x14ac:dyDescent="0.3">
      <c r="P79" s="29">
        <v>41729</v>
      </c>
      <c r="Q79" s="72">
        <v>125.901156772721</v>
      </c>
      <c r="R79" s="18">
        <v>139.45257723955999</v>
      </c>
      <c r="S79" s="18">
        <v>153.42062280265401</v>
      </c>
      <c r="T79" s="18">
        <v>185.80512273109201</v>
      </c>
      <c r="U79" s="76">
        <v>138.43454366808899</v>
      </c>
      <c r="V79" s="77">
        <v>119.496777492481</v>
      </c>
      <c r="W79" s="72">
        <v>148.591811097701</v>
      </c>
      <c r="X79" s="18">
        <v>146.01728859350499</v>
      </c>
      <c r="Y79" s="18">
        <v>161.12826565699501</v>
      </c>
      <c r="Z79" s="75">
        <v>176.85145444162299</v>
      </c>
    </row>
    <row r="80" spans="16:26" x14ac:dyDescent="0.3">
      <c r="P80" s="29">
        <v>41820</v>
      </c>
      <c r="Q80" s="72">
        <v>131.25964415612299</v>
      </c>
      <c r="R80" s="18">
        <v>146.783914331745</v>
      </c>
      <c r="S80" s="18">
        <v>160.34365279722601</v>
      </c>
      <c r="T80" s="18">
        <v>196.200769103905</v>
      </c>
      <c r="U80" s="76">
        <v>143.09514985833701</v>
      </c>
      <c r="V80" s="77">
        <v>126.389077716689</v>
      </c>
      <c r="W80" s="72">
        <v>155.11552942476999</v>
      </c>
      <c r="X80" s="18">
        <v>148.881413891074</v>
      </c>
      <c r="Y80" s="18">
        <v>162.73137250919601</v>
      </c>
      <c r="Z80" s="75">
        <v>176.573693433236</v>
      </c>
    </row>
    <row r="81" spans="15:26" x14ac:dyDescent="0.3">
      <c r="P81" s="29">
        <v>41912</v>
      </c>
      <c r="Q81" s="72">
        <v>133.35301200080301</v>
      </c>
      <c r="R81" s="18">
        <v>150.67795537892201</v>
      </c>
      <c r="S81" s="18">
        <v>164.604837575327</v>
      </c>
      <c r="T81" s="18">
        <v>201.92842100182901</v>
      </c>
      <c r="U81" s="76">
        <v>149.589227024797</v>
      </c>
      <c r="V81" s="77">
        <v>131.52297528829999</v>
      </c>
      <c r="W81" s="72">
        <v>159.486998810996</v>
      </c>
      <c r="X81" s="18">
        <v>152.78500527231299</v>
      </c>
      <c r="Y81" s="18">
        <v>164.103357407651</v>
      </c>
      <c r="Z81" s="75">
        <v>186.84655490992</v>
      </c>
    </row>
    <row r="82" spans="15:26" x14ac:dyDescent="0.3">
      <c r="P82" s="29">
        <v>42004</v>
      </c>
      <c r="Q82" s="72">
        <v>133.84964450360999</v>
      </c>
      <c r="R82" s="18">
        <v>151.30682990513299</v>
      </c>
      <c r="S82" s="18">
        <v>165.68157986776399</v>
      </c>
      <c r="T82" s="18">
        <v>202.555714060865</v>
      </c>
      <c r="U82" s="76">
        <v>156.921974441564</v>
      </c>
      <c r="V82" s="77">
        <v>138.88784965835401</v>
      </c>
      <c r="W82" s="72">
        <v>162.840689252087</v>
      </c>
      <c r="X82" s="18">
        <v>158.793289008583</v>
      </c>
      <c r="Y82" s="18">
        <v>167.911386840033</v>
      </c>
      <c r="Z82" s="75">
        <v>196.16086804469899</v>
      </c>
    </row>
    <row r="83" spans="15:26" x14ac:dyDescent="0.3">
      <c r="P83" s="29">
        <v>42094</v>
      </c>
      <c r="Q83" s="72">
        <v>137.99676763343601</v>
      </c>
      <c r="R83" s="18">
        <v>154.89626575700001</v>
      </c>
      <c r="S83" s="18">
        <v>168.83557295452201</v>
      </c>
      <c r="T83" s="18">
        <v>208.21985051443701</v>
      </c>
      <c r="U83" s="76">
        <v>159.062894326563</v>
      </c>
      <c r="V83" s="77">
        <v>139.43783894880301</v>
      </c>
      <c r="W83" s="72">
        <v>169.76156039986401</v>
      </c>
      <c r="X83" s="18">
        <v>162.722583333454</v>
      </c>
      <c r="Y83" s="18">
        <v>174.50716817025801</v>
      </c>
      <c r="Z83" s="75">
        <v>200.66140389744501</v>
      </c>
    </row>
    <row r="84" spans="15:26" x14ac:dyDescent="0.3">
      <c r="P84" s="29">
        <v>42185</v>
      </c>
      <c r="Q84" s="72">
        <v>143.04532792585599</v>
      </c>
      <c r="R84" s="18">
        <v>161.750383816294</v>
      </c>
      <c r="S84" s="18">
        <v>172.77718545883999</v>
      </c>
      <c r="T84" s="18">
        <v>219.645124208965</v>
      </c>
      <c r="U84" s="76">
        <v>162.73558867831099</v>
      </c>
      <c r="V84" s="77">
        <v>141.243153731619</v>
      </c>
      <c r="W84" s="72">
        <v>174.32074549414</v>
      </c>
      <c r="X84" s="18">
        <v>165.36810717990301</v>
      </c>
      <c r="Y84" s="18">
        <v>178.40992258123401</v>
      </c>
      <c r="Z84" s="75">
        <v>206.269845763972</v>
      </c>
    </row>
    <row r="85" spans="15:26" x14ac:dyDescent="0.3">
      <c r="P85" s="29">
        <v>42277</v>
      </c>
      <c r="Q85" s="72">
        <v>143.253122663146</v>
      </c>
      <c r="R85" s="18">
        <v>164.21383048833201</v>
      </c>
      <c r="S85" s="18">
        <v>173.86409253298399</v>
      </c>
      <c r="T85" s="18">
        <v>224.78709093330701</v>
      </c>
      <c r="U85" s="76">
        <v>164.55233561662001</v>
      </c>
      <c r="V85" s="77">
        <v>146.57363275063199</v>
      </c>
      <c r="W85" s="72">
        <v>174.481838904537</v>
      </c>
      <c r="X85" s="18">
        <v>166.88538749953</v>
      </c>
      <c r="Y85" s="18">
        <v>178.507935872671</v>
      </c>
      <c r="Z85" s="75">
        <v>209.89605609577001</v>
      </c>
    </row>
    <row r="86" spans="15:26" x14ac:dyDescent="0.3">
      <c r="P86" s="29">
        <v>42369</v>
      </c>
      <c r="Q86" s="72">
        <v>142.02565271851799</v>
      </c>
      <c r="R86" s="18">
        <v>163.23675529744901</v>
      </c>
      <c r="S86" s="18">
        <v>174.76827935163701</v>
      </c>
      <c r="T86" s="18">
        <v>224.41316674334999</v>
      </c>
      <c r="U86" s="76">
        <v>170.130541864131</v>
      </c>
      <c r="V86" s="77">
        <v>151.31097124140999</v>
      </c>
      <c r="W86" s="72">
        <v>169.042776999919</v>
      </c>
      <c r="X86" s="18">
        <v>168.63703148080299</v>
      </c>
      <c r="Y86" s="18">
        <v>178.787317753824</v>
      </c>
      <c r="Z86" s="75">
        <v>212.66975878201899</v>
      </c>
    </row>
    <row r="87" spans="15:26" x14ac:dyDescent="0.3">
      <c r="P87" s="29">
        <v>42460</v>
      </c>
      <c r="Q87" s="72">
        <v>144.438834383917</v>
      </c>
      <c r="R87" s="18">
        <v>168.18792011619101</v>
      </c>
      <c r="S87" s="18">
        <v>179.10326805950601</v>
      </c>
      <c r="T87" s="18">
        <v>231.69477691013901</v>
      </c>
      <c r="U87" s="76">
        <v>173.909308611005</v>
      </c>
      <c r="V87" s="77">
        <v>153.70997400622301</v>
      </c>
      <c r="W87" s="72">
        <v>165.511151070447</v>
      </c>
      <c r="X87" s="18">
        <v>173.23540106257801</v>
      </c>
      <c r="Y87" s="18">
        <v>179.63734194538799</v>
      </c>
      <c r="Z87" s="75">
        <v>217.142495851815</v>
      </c>
    </row>
    <row r="88" spans="15:26" x14ac:dyDescent="0.3">
      <c r="P88" s="29">
        <v>42551</v>
      </c>
      <c r="Q88" s="72">
        <v>148.51041476276299</v>
      </c>
      <c r="R88" s="18">
        <v>177.42062567967</v>
      </c>
      <c r="S88" s="18">
        <v>184.698194853491</v>
      </c>
      <c r="T88" s="18">
        <v>245.772567319779</v>
      </c>
      <c r="U88" s="76">
        <v>179.375051418656</v>
      </c>
      <c r="V88" s="77">
        <v>161.114330811889</v>
      </c>
      <c r="W88" s="72">
        <v>170.39423898944</v>
      </c>
      <c r="X88" s="18">
        <v>177.843658841609</v>
      </c>
      <c r="Y88" s="18">
        <v>181.27683363513901</v>
      </c>
      <c r="Z88" s="75">
        <v>221.82865744269</v>
      </c>
    </row>
    <row r="89" spans="15:26" x14ac:dyDescent="0.3">
      <c r="P89" s="29">
        <v>42643</v>
      </c>
      <c r="Q89" s="72">
        <v>152.75041516969901</v>
      </c>
      <c r="R89" s="18">
        <v>180.57651428436401</v>
      </c>
      <c r="S89" s="18">
        <v>188.711921294875</v>
      </c>
      <c r="T89" s="18">
        <v>251.96822093366299</v>
      </c>
      <c r="U89" s="76">
        <v>187.01919470625899</v>
      </c>
      <c r="V89" s="77">
        <v>162.10526367888201</v>
      </c>
      <c r="W89" s="72">
        <v>175.634114738368</v>
      </c>
      <c r="X89" s="18">
        <v>180.463161250599</v>
      </c>
      <c r="Y89" s="18">
        <v>184.826391271131</v>
      </c>
      <c r="Z89" s="75">
        <v>226.443066565637</v>
      </c>
    </row>
    <row r="90" spans="15:26" x14ac:dyDescent="0.3">
      <c r="O90" s="79"/>
      <c r="P90" s="29">
        <v>42735</v>
      </c>
      <c r="Q90" s="72">
        <v>156.42778867613501</v>
      </c>
      <c r="R90" s="18">
        <v>180.591568570059</v>
      </c>
      <c r="S90" s="18">
        <v>192.46451678853401</v>
      </c>
      <c r="T90" s="18">
        <v>251.69939468533599</v>
      </c>
      <c r="U90" s="76">
        <v>192.00251636098</v>
      </c>
      <c r="V90" s="77">
        <v>165.744334747045</v>
      </c>
      <c r="W90" s="72">
        <v>175.17511980522801</v>
      </c>
      <c r="X90" s="18">
        <v>183.589003162447</v>
      </c>
      <c r="Y90" s="18">
        <v>189.22418629331901</v>
      </c>
      <c r="Z90" s="75">
        <v>229.158677926309</v>
      </c>
    </row>
    <row r="91" spans="15:26" x14ac:dyDescent="0.3">
      <c r="O91" s="80"/>
      <c r="P91" s="29">
        <v>42825</v>
      </c>
      <c r="Q91" s="72">
        <v>162.15450934158801</v>
      </c>
      <c r="R91" s="18">
        <v>190.810339899795</v>
      </c>
      <c r="S91" s="18">
        <v>200.03332530192301</v>
      </c>
      <c r="T91" s="18">
        <v>260.65022995905599</v>
      </c>
      <c r="U91" s="76">
        <v>197.587890795292</v>
      </c>
      <c r="V91" s="77">
        <v>173.02890460533499</v>
      </c>
      <c r="W91" s="72">
        <v>175.83979261260399</v>
      </c>
      <c r="X91" s="18">
        <v>190.61863838422099</v>
      </c>
      <c r="Y91" s="18">
        <v>189.500272415756</v>
      </c>
      <c r="Z91" s="75">
        <v>230.67467322085699</v>
      </c>
    </row>
    <row r="92" spans="15:26" x14ac:dyDescent="0.3">
      <c r="O92" s="81"/>
      <c r="P92" s="29">
        <v>42916</v>
      </c>
      <c r="Q92" s="72">
        <v>169.22186755435999</v>
      </c>
      <c r="R92" s="18">
        <v>207.80602143001599</v>
      </c>
      <c r="S92" s="18">
        <v>209.17916198526501</v>
      </c>
      <c r="T92" s="18">
        <v>275.06153369635899</v>
      </c>
      <c r="U92" s="76">
        <v>206.18100154574401</v>
      </c>
      <c r="V92" s="77">
        <v>173.64179645977899</v>
      </c>
      <c r="W92" s="72">
        <v>182.44423747932001</v>
      </c>
      <c r="X92" s="18">
        <v>196.899311251363</v>
      </c>
      <c r="Y92" s="18">
        <v>187.72060622012501</v>
      </c>
      <c r="Z92" s="75">
        <v>234.81041113511699</v>
      </c>
    </row>
    <row r="93" spans="15:26" x14ac:dyDescent="0.3">
      <c r="O93" s="81"/>
      <c r="P93" s="29">
        <v>43008</v>
      </c>
      <c r="Q93" s="72">
        <v>169.730391869116</v>
      </c>
      <c r="R93" s="18">
        <v>212.119870861648</v>
      </c>
      <c r="S93" s="18">
        <v>210.88358610157599</v>
      </c>
      <c r="T93" s="18">
        <v>278.26732660924199</v>
      </c>
      <c r="U93" s="76">
        <v>216.07900690837999</v>
      </c>
      <c r="V93" s="77">
        <v>176.91634775484499</v>
      </c>
      <c r="W93" s="72">
        <v>185.06171241119699</v>
      </c>
      <c r="X93" s="18">
        <v>198.439669243813</v>
      </c>
      <c r="Y93" s="18">
        <v>187.65562035076599</v>
      </c>
      <c r="Z93" s="75">
        <v>240.88346594062801</v>
      </c>
    </row>
    <row r="94" spans="15:26" x14ac:dyDescent="0.3">
      <c r="O94" s="81"/>
      <c r="P94" s="29">
        <v>43100</v>
      </c>
      <c r="Q94" s="72">
        <v>168.18944157719301</v>
      </c>
      <c r="R94" s="18">
        <v>208.03194250490299</v>
      </c>
      <c r="S94" s="18">
        <v>208.34742768738701</v>
      </c>
      <c r="T94" s="18">
        <v>275.831316815523</v>
      </c>
      <c r="U94" s="76">
        <v>234.06177789521999</v>
      </c>
      <c r="V94" s="77">
        <v>180.73843157881899</v>
      </c>
      <c r="W94" s="72">
        <v>185.215563311739</v>
      </c>
      <c r="X94" s="18">
        <v>202.48593217714699</v>
      </c>
      <c r="Y94" s="18">
        <v>188.52873980674701</v>
      </c>
      <c r="Z94" s="75">
        <v>246.38323953217801</v>
      </c>
    </row>
    <row r="95" spans="15:26" x14ac:dyDescent="0.3">
      <c r="O95" s="81"/>
      <c r="P95" s="29">
        <v>43190</v>
      </c>
      <c r="Q95" s="72">
        <v>172.38329774899</v>
      </c>
      <c r="R95" s="18">
        <v>210.96906459653701</v>
      </c>
      <c r="S95" s="18">
        <v>208.60144342752099</v>
      </c>
      <c r="T95" s="18">
        <v>284.53083616221198</v>
      </c>
      <c r="U95" s="76">
        <v>242.35250549503701</v>
      </c>
      <c r="V95" s="77">
        <v>179.61921834237299</v>
      </c>
      <c r="W95" s="72">
        <v>186.17265972224399</v>
      </c>
      <c r="X95" s="18">
        <v>211.61379675147799</v>
      </c>
      <c r="Y95" s="18">
        <v>190.435234385455</v>
      </c>
      <c r="Z95" s="75">
        <v>250.53119275706101</v>
      </c>
    </row>
    <row r="96" spans="15:26" x14ac:dyDescent="0.3">
      <c r="O96" s="81"/>
      <c r="P96" s="29">
        <v>43281</v>
      </c>
      <c r="Q96" s="72">
        <v>178.32348099708901</v>
      </c>
      <c r="R96" s="18">
        <v>217.29166854136099</v>
      </c>
      <c r="S96" s="18">
        <v>209.877688328538</v>
      </c>
      <c r="T96" s="18">
        <v>299.44911661497099</v>
      </c>
      <c r="U96" s="76">
        <v>242.99635661700199</v>
      </c>
      <c r="V96" s="77">
        <v>182.318097814607</v>
      </c>
      <c r="W96" s="72">
        <v>186.232063618051</v>
      </c>
      <c r="X96" s="18">
        <v>217.67554029113199</v>
      </c>
      <c r="Y96" s="18">
        <v>191.577469720631</v>
      </c>
      <c r="Z96" s="75">
        <v>254.375865317261</v>
      </c>
    </row>
    <row r="97" spans="15:26" x14ac:dyDescent="0.3">
      <c r="O97" s="81"/>
      <c r="P97" s="29">
        <v>43373</v>
      </c>
      <c r="Q97" s="72">
        <v>179.73125166828299</v>
      </c>
      <c r="R97" s="18">
        <v>222.886847525528</v>
      </c>
      <c r="S97" s="18">
        <v>211.40613269234399</v>
      </c>
      <c r="T97" s="18">
        <v>304.01997513035298</v>
      </c>
      <c r="U97" s="76">
        <v>244.29161109695301</v>
      </c>
      <c r="V97" s="77">
        <v>184.02706166533901</v>
      </c>
      <c r="W97" s="72">
        <v>188.37231907389</v>
      </c>
      <c r="X97" s="18">
        <v>217.827843583972</v>
      </c>
      <c r="Y97" s="18">
        <v>189.14714539858801</v>
      </c>
      <c r="Z97" s="75">
        <v>258.02324330923301</v>
      </c>
    </row>
    <row r="98" spans="15:26" x14ac:dyDescent="0.3">
      <c r="O98" s="79"/>
      <c r="P98" s="29">
        <v>43465</v>
      </c>
      <c r="Q98" s="72">
        <v>179.49353303846499</v>
      </c>
      <c r="R98" s="18">
        <v>226.97299037974199</v>
      </c>
      <c r="S98" s="18">
        <v>212.49836248585899</v>
      </c>
      <c r="T98" s="18">
        <v>302.291301105706</v>
      </c>
      <c r="U98" s="76">
        <v>240.787585488144</v>
      </c>
      <c r="V98" s="77">
        <v>185.493639490314</v>
      </c>
      <c r="W98" s="72">
        <v>189.76148552304301</v>
      </c>
      <c r="X98" s="18">
        <v>217.699684328632</v>
      </c>
      <c r="Y98" s="18">
        <v>185.99067554567401</v>
      </c>
      <c r="Z98" s="75">
        <v>260.60613941573899</v>
      </c>
    </row>
    <row r="99" spans="15:26" x14ac:dyDescent="0.3">
      <c r="O99" s="79"/>
      <c r="P99" s="29">
        <v>43555</v>
      </c>
      <c r="Q99" s="72">
        <v>182.13109744933001</v>
      </c>
      <c r="R99" s="18">
        <v>230.83517010310999</v>
      </c>
      <c r="S99" s="18">
        <v>212.358564071193</v>
      </c>
      <c r="T99" s="18">
        <v>307.162262440929</v>
      </c>
      <c r="U99" s="76">
        <v>239.339216464841</v>
      </c>
      <c r="V99" s="77">
        <v>183.29264498553499</v>
      </c>
      <c r="W99" s="72">
        <v>194.59053383024201</v>
      </c>
      <c r="X99" s="18">
        <v>222.54999394843</v>
      </c>
      <c r="Y99" s="18">
        <v>186.85926150697199</v>
      </c>
      <c r="Z99" s="75">
        <v>265.48680787894801</v>
      </c>
    </row>
    <row r="100" spans="15:26" x14ac:dyDescent="0.3">
      <c r="O100" s="79"/>
      <c r="P100" s="29">
        <v>43646</v>
      </c>
      <c r="Q100" s="72">
        <v>185.47703832392301</v>
      </c>
      <c r="R100" s="18">
        <v>234.116982881572</v>
      </c>
      <c r="S100" s="18">
        <v>212.03827053104399</v>
      </c>
      <c r="T100" s="18">
        <v>317.16762145054599</v>
      </c>
      <c r="U100" s="76">
        <v>250.121532920715</v>
      </c>
      <c r="V100" s="77">
        <v>186.51179396529699</v>
      </c>
      <c r="W100" s="72">
        <v>201.22733590945401</v>
      </c>
      <c r="X100" s="18">
        <v>230.79328827002001</v>
      </c>
      <c r="Y100" s="18">
        <v>188.75896365824099</v>
      </c>
      <c r="Z100" s="75">
        <v>271.23154029710599</v>
      </c>
    </row>
    <row r="101" spans="15:26" x14ac:dyDescent="0.3">
      <c r="O101" s="79"/>
      <c r="P101" s="29">
        <v>43738</v>
      </c>
      <c r="Q101" s="72">
        <v>186.99677238471099</v>
      </c>
      <c r="R101" s="18">
        <v>237.10665738246499</v>
      </c>
      <c r="S101" s="18">
        <v>213.780949298232</v>
      </c>
      <c r="T101" s="18">
        <v>327.58238803220002</v>
      </c>
      <c r="U101" s="76">
        <v>257.39080369949102</v>
      </c>
      <c r="V101" s="77">
        <v>187.42984673682699</v>
      </c>
      <c r="W101" s="72">
        <v>202.923968238361</v>
      </c>
      <c r="X101" s="18">
        <v>235.761938446339</v>
      </c>
      <c r="Y101" s="18">
        <v>189.22821513489001</v>
      </c>
      <c r="Z101" s="75">
        <v>275.74257527635598</v>
      </c>
    </row>
    <row r="102" spans="15:26" x14ac:dyDescent="0.3">
      <c r="O102" s="79"/>
      <c r="P102" s="29">
        <v>43830</v>
      </c>
      <c r="Q102" s="72">
        <v>187.01306882780099</v>
      </c>
      <c r="R102" s="18">
        <v>241.19129588220201</v>
      </c>
      <c r="S102" s="18">
        <v>216.260819071615</v>
      </c>
      <c r="T102" s="18">
        <v>332.64011372123502</v>
      </c>
      <c r="U102" s="76">
        <v>270.73245867230798</v>
      </c>
      <c r="V102" s="77">
        <v>190.10735146593899</v>
      </c>
      <c r="W102" s="72">
        <v>202.86407908341101</v>
      </c>
      <c r="X102" s="18">
        <v>241.47738742916101</v>
      </c>
      <c r="Y102" s="18">
        <v>190.36242775581999</v>
      </c>
      <c r="Z102" s="75">
        <v>281.080908650678</v>
      </c>
    </row>
    <row r="103" spans="15:26" x14ac:dyDescent="0.3">
      <c r="O103" s="79"/>
      <c r="P103" s="29">
        <v>43921</v>
      </c>
      <c r="Q103" s="72">
        <v>186.02417224186399</v>
      </c>
      <c r="R103" s="18">
        <v>246.749174155031</v>
      </c>
      <c r="S103" s="18">
        <v>215.57397413600501</v>
      </c>
      <c r="T103" s="18">
        <v>332.20573706022998</v>
      </c>
      <c r="U103" s="76">
        <v>280.81217819843499</v>
      </c>
      <c r="V103" s="77">
        <v>193.664518171661</v>
      </c>
      <c r="W103" s="72">
        <v>201.33329860867099</v>
      </c>
      <c r="X103" s="18">
        <v>249.29507681957901</v>
      </c>
      <c r="Y103" s="18">
        <v>190.799333555027</v>
      </c>
      <c r="Z103" s="75">
        <v>284.601337363006</v>
      </c>
    </row>
    <row r="104" spans="15:26" x14ac:dyDescent="0.3">
      <c r="O104" s="79"/>
      <c r="P104" s="29">
        <v>44012</v>
      </c>
      <c r="Q104" s="72">
        <v>183.998589346073</v>
      </c>
      <c r="R104" s="18">
        <v>251.707757656995</v>
      </c>
      <c r="S104" s="18">
        <v>211.89777417517001</v>
      </c>
      <c r="T104" s="18">
        <v>330.457051948181</v>
      </c>
      <c r="U104" s="76">
        <v>284.54088438889602</v>
      </c>
      <c r="V104" s="77">
        <v>186.58337065731899</v>
      </c>
      <c r="W104" s="72">
        <v>193.971902231847</v>
      </c>
      <c r="X104" s="18">
        <v>254.98947665018201</v>
      </c>
      <c r="Y104" s="18">
        <v>189.11108927695</v>
      </c>
      <c r="Z104" s="75">
        <v>289.499928186467</v>
      </c>
    </row>
    <row r="105" spans="15:26" x14ac:dyDescent="0.3">
      <c r="O105" s="79"/>
      <c r="P105" s="29">
        <v>44104</v>
      </c>
      <c r="Q105" s="72">
        <v>188.771180940785</v>
      </c>
      <c r="R105" s="18">
        <v>258.03953550508601</v>
      </c>
      <c r="S105" s="18">
        <v>214.748809589681</v>
      </c>
      <c r="T105" s="18">
        <v>343.533338971592</v>
      </c>
      <c r="U105" s="76">
        <v>295.68854187406902</v>
      </c>
      <c r="V105" s="77">
        <v>187.349421671047</v>
      </c>
      <c r="W105" s="72">
        <v>191.63677731920299</v>
      </c>
      <c r="X105" s="18">
        <v>264.158735405188</v>
      </c>
      <c r="Y105" s="18">
        <v>189.98565619511399</v>
      </c>
      <c r="Z105" s="75">
        <v>297.24712336337302</v>
      </c>
    </row>
    <row r="106" spans="15:26" x14ac:dyDescent="0.3">
      <c r="O106" s="79"/>
      <c r="P106" s="29">
        <v>44196</v>
      </c>
      <c r="Q106" s="72">
        <v>195.617267429131</v>
      </c>
      <c r="R106" s="18">
        <v>266.68005149168403</v>
      </c>
      <c r="S106" s="18">
        <v>223.170992599855</v>
      </c>
      <c r="T106" s="18">
        <v>363.181128330403</v>
      </c>
      <c r="U106" s="76">
        <v>315.32595259676498</v>
      </c>
      <c r="V106" s="77">
        <v>186.19526320847001</v>
      </c>
      <c r="W106" s="72">
        <v>193.94321329843501</v>
      </c>
      <c r="X106" s="18">
        <v>275.53115413360098</v>
      </c>
      <c r="Y106" s="18">
        <v>192.75301905845399</v>
      </c>
      <c r="Z106" s="75">
        <v>302.65778730182802</v>
      </c>
    </row>
    <row r="107" spans="15:26" x14ac:dyDescent="0.3">
      <c r="O107" s="79"/>
      <c r="P107" s="29">
        <v>44286</v>
      </c>
      <c r="Q107" s="72">
        <v>197.27432343326399</v>
      </c>
      <c r="R107" s="18">
        <v>277.72937942765998</v>
      </c>
      <c r="S107" s="18">
        <v>230.88879266768899</v>
      </c>
      <c r="T107" s="18">
        <v>377.85594341179899</v>
      </c>
      <c r="U107" s="76">
        <v>316.16307433894201</v>
      </c>
      <c r="V107" s="77">
        <v>186.236205238819</v>
      </c>
      <c r="W107" s="72">
        <v>192.21975626599601</v>
      </c>
      <c r="X107" s="18">
        <v>281.66889791737799</v>
      </c>
      <c r="Y107" s="18">
        <v>196.68495046819001</v>
      </c>
      <c r="Z107" s="75">
        <v>312.607226151134</v>
      </c>
    </row>
    <row r="108" spans="15:26" x14ac:dyDescent="0.3">
      <c r="O108" s="79"/>
      <c r="P108" s="29">
        <v>44377</v>
      </c>
      <c r="Q108" s="72">
        <v>202.174897926141</v>
      </c>
      <c r="R108" s="18">
        <v>293.36032487894897</v>
      </c>
      <c r="S108" s="18">
        <v>241.09389750798701</v>
      </c>
      <c r="T108" s="18">
        <v>401.216594464222</v>
      </c>
      <c r="U108" s="76">
        <v>333.115105284999</v>
      </c>
      <c r="V108" s="77">
        <v>196.03154343195101</v>
      </c>
      <c r="W108" s="72">
        <v>198.49316216143501</v>
      </c>
      <c r="X108" s="18">
        <v>293.28261517970498</v>
      </c>
      <c r="Y108" s="18">
        <v>204.233319640698</v>
      </c>
      <c r="Z108" s="75">
        <v>332.10084928921401</v>
      </c>
    </row>
    <row r="109" spans="15:26" x14ac:dyDescent="0.3">
      <c r="O109" s="79"/>
      <c r="P109" s="29">
        <v>44469</v>
      </c>
      <c r="Q109" s="72">
        <v>211.16507618117001</v>
      </c>
      <c r="R109" s="18">
        <v>307.09220896174799</v>
      </c>
      <c r="S109" s="18">
        <v>250.785037310371</v>
      </c>
      <c r="T109" s="18">
        <v>424.31595615568301</v>
      </c>
      <c r="U109" s="76">
        <v>340.73389507917199</v>
      </c>
      <c r="V109" s="77">
        <v>204.379558936081</v>
      </c>
      <c r="W109" s="72">
        <v>212.29598328959099</v>
      </c>
      <c r="X109" s="18">
        <v>318.520513215351</v>
      </c>
      <c r="Y109" s="18">
        <v>210.960309026018</v>
      </c>
      <c r="Z109" s="75">
        <v>356.92650246630001</v>
      </c>
    </row>
    <row r="110" spans="15:26" x14ac:dyDescent="0.3">
      <c r="O110" s="79"/>
      <c r="P110" s="29">
        <v>44561</v>
      </c>
      <c r="Q110" s="72">
        <v>215.95884992938301</v>
      </c>
      <c r="R110" s="18">
        <v>316.75464588690102</v>
      </c>
      <c r="S110" s="18">
        <v>255.957410170114</v>
      </c>
      <c r="T110" s="18">
        <v>435.43684533706102</v>
      </c>
      <c r="U110" s="76">
        <v>345.33573253230202</v>
      </c>
      <c r="V110" s="77">
        <v>216.45676833423201</v>
      </c>
      <c r="W110" s="72">
        <v>217.16193598689799</v>
      </c>
      <c r="X110" s="18">
        <v>338.01558570997997</v>
      </c>
      <c r="Y110" s="18">
        <v>215.83423210632</v>
      </c>
      <c r="Z110" s="75">
        <v>377.546385615877</v>
      </c>
    </row>
    <row r="111" spans="15:26" x14ac:dyDescent="0.3">
      <c r="O111" s="79"/>
      <c r="P111" s="29">
        <v>44651</v>
      </c>
      <c r="Q111" s="72">
        <v>220.018441956202</v>
      </c>
      <c r="R111" s="18">
        <v>335.56787786016599</v>
      </c>
      <c r="S111" s="18">
        <v>261.61968732298101</v>
      </c>
      <c r="T111" s="18">
        <v>453.33206851200998</v>
      </c>
      <c r="U111" s="76">
        <v>358.01786438190499</v>
      </c>
      <c r="V111" s="77">
        <v>225.97969684345</v>
      </c>
      <c r="W111" s="72">
        <v>211.448370441023</v>
      </c>
      <c r="X111" s="18">
        <v>359.864097829912</v>
      </c>
      <c r="Y111" s="18">
        <v>220.73502782795501</v>
      </c>
      <c r="Z111" s="75">
        <v>393.62782069058898</v>
      </c>
    </row>
    <row r="112" spans="15:26" x14ac:dyDescent="0.3">
      <c r="O112" s="79"/>
      <c r="P112" s="29">
        <v>44742</v>
      </c>
      <c r="Q112" s="72">
        <v>230.694999420963</v>
      </c>
      <c r="R112" s="18">
        <v>361.594654874703</v>
      </c>
      <c r="S112" s="18">
        <v>269.03919472208401</v>
      </c>
      <c r="T112" s="18">
        <v>480.50744468471902</v>
      </c>
      <c r="U112" s="76">
        <v>371.97238097888902</v>
      </c>
      <c r="V112" s="77">
        <v>230.41694376339001</v>
      </c>
      <c r="W112" s="72">
        <v>204.28155554752999</v>
      </c>
      <c r="X112" s="18">
        <v>390.81049996227802</v>
      </c>
      <c r="Y112" s="18">
        <v>222.84848536004699</v>
      </c>
      <c r="Z112" s="75">
        <v>408.59532025722001</v>
      </c>
    </row>
    <row r="113" spans="15:26" x14ac:dyDescent="0.3">
      <c r="P113" s="29">
        <v>44834</v>
      </c>
      <c r="Q113" s="72">
        <v>230.56253187719901</v>
      </c>
      <c r="R113" s="18">
        <v>363.740717095739</v>
      </c>
      <c r="S113" s="18">
        <v>269.43611146483897</v>
      </c>
      <c r="T113" s="18">
        <v>467.13003039489399</v>
      </c>
      <c r="U113" s="76">
        <v>384.903262009196</v>
      </c>
      <c r="V113" s="77">
        <v>238.00029845264399</v>
      </c>
      <c r="W113" s="72">
        <v>194.075057577575</v>
      </c>
      <c r="X113" s="18">
        <v>398.23790695935202</v>
      </c>
      <c r="Y113" s="18">
        <v>221.46592143542901</v>
      </c>
      <c r="Z113" s="75">
        <v>402.21953498529899</v>
      </c>
    </row>
    <row r="114" spans="15:26" x14ac:dyDescent="0.3">
      <c r="P114" s="29">
        <v>44926</v>
      </c>
      <c r="Q114" s="72">
        <v>220.588800786435</v>
      </c>
      <c r="R114" s="18">
        <v>355.39283024607499</v>
      </c>
      <c r="S114" s="18">
        <v>266.81941524018902</v>
      </c>
      <c r="T114" s="18">
        <v>439.49673582621102</v>
      </c>
      <c r="U114" s="76">
        <v>397.73468440303401</v>
      </c>
      <c r="V114" s="77">
        <v>238.087755464303</v>
      </c>
      <c r="W114" s="72">
        <v>181.640173181645</v>
      </c>
      <c r="X114" s="18">
        <v>387.243477380039</v>
      </c>
      <c r="Y114" s="18">
        <v>218.49926152542099</v>
      </c>
      <c r="Z114" s="75">
        <v>376.657293499204</v>
      </c>
    </row>
    <row r="115" spans="15:26" x14ac:dyDescent="0.3">
      <c r="P115" s="29">
        <v>45016</v>
      </c>
      <c r="Q115" s="72">
        <v>217.82262926516199</v>
      </c>
      <c r="R115" s="18">
        <v>364.837963785395</v>
      </c>
      <c r="S115" s="18">
        <v>267.65879368060803</v>
      </c>
      <c r="T115" s="18">
        <v>434.30272810824601</v>
      </c>
      <c r="U115" s="76">
        <v>403.00854942180399</v>
      </c>
      <c r="V115" s="77">
        <v>232.63385156941899</v>
      </c>
      <c r="W115" s="72">
        <v>172.60023458747</v>
      </c>
      <c r="X115" s="18">
        <v>378.24550972402898</v>
      </c>
      <c r="Y115" s="18">
        <v>215.60807292740901</v>
      </c>
      <c r="Z115" s="75">
        <v>352.58087305895498</v>
      </c>
    </row>
    <row r="116" spans="15:26" x14ac:dyDescent="0.3">
      <c r="P116" s="29">
        <v>45107</v>
      </c>
      <c r="Q116" s="72">
        <v>222.687962752099</v>
      </c>
      <c r="R116" s="18">
        <v>381.20631222384202</v>
      </c>
      <c r="S116" s="18">
        <v>272.46137562999598</v>
      </c>
      <c r="T116" s="18">
        <v>435.972762570025</v>
      </c>
      <c r="U116" s="76">
        <v>401.96172502246299</v>
      </c>
      <c r="V116" s="77">
        <v>235.73724347185799</v>
      </c>
      <c r="W116" s="72">
        <v>171.16986084888899</v>
      </c>
      <c r="X116" s="18">
        <v>378.26058857979399</v>
      </c>
      <c r="Y116" s="18">
        <v>216.69454442894499</v>
      </c>
      <c r="Z116" s="75">
        <v>338.55356193626397</v>
      </c>
    </row>
    <row r="117" spans="15:26" x14ac:dyDescent="0.3">
      <c r="P117" s="29">
        <v>45199</v>
      </c>
      <c r="Q117" s="72">
        <v>222.222591516976</v>
      </c>
      <c r="R117" s="18">
        <v>387.152985695599</v>
      </c>
      <c r="S117" s="18">
        <v>277.51795747059498</v>
      </c>
      <c r="T117" s="18">
        <v>435.72666451576799</v>
      </c>
      <c r="U117" s="76">
        <v>398.21951663351899</v>
      </c>
      <c r="V117" s="77">
        <v>243.02670727811301</v>
      </c>
      <c r="W117" s="72">
        <v>158.37964418988801</v>
      </c>
      <c r="X117" s="18">
        <v>379.35817032525199</v>
      </c>
      <c r="Y117" s="18">
        <v>218.56259752186099</v>
      </c>
      <c r="Z117" s="75">
        <v>334.71847633760302</v>
      </c>
    </row>
    <row r="118" spans="15:26" x14ac:dyDescent="0.3">
      <c r="P118" s="29">
        <v>45291</v>
      </c>
      <c r="Q118" s="72">
        <v>215.508119804416</v>
      </c>
      <c r="R118" s="18">
        <v>386.45186828892599</v>
      </c>
      <c r="S118" s="18">
        <v>278.316875083475</v>
      </c>
      <c r="T118" s="18">
        <v>430.59942621236598</v>
      </c>
      <c r="U118" s="76">
        <v>414.483734067066</v>
      </c>
      <c r="V118" s="77">
        <v>241.412875241363</v>
      </c>
      <c r="W118" s="72">
        <v>137.819410880699</v>
      </c>
      <c r="X118" s="18">
        <v>378.73701606907099</v>
      </c>
      <c r="Y118" s="18">
        <v>220.02539970283999</v>
      </c>
      <c r="Z118" s="75">
        <v>327.178049637421</v>
      </c>
    </row>
    <row r="119" spans="15:26" x14ac:dyDescent="0.3">
      <c r="P119" s="29">
        <v>45382</v>
      </c>
      <c r="Q119" s="72">
        <v>215.20829525208899</v>
      </c>
      <c r="R119" s="18">
        <v>391.32963441046599</v>
      </c>
      <c r="S119" s="18">
        <v>279.52706629345698</v>
      </c>
      <c r="T119" s="18">
        <v>427.021456286741</v>
      </c>
      <c r="U119" s="76">
        <v>420.96356623058102</v>
      </c>
      <c r="V119" s="77">
        <v>242.23240442687401</v>
      </c>
      <c r="W119" s="72">
        <v>128.69269666272601</v>
      </c>
      <c r="X119" s="18">
        <v>380.79381839083698</v>
      </c>
      <c r="Y119" s="18">
        <v>220.94698019298301</v>
      </c>
      <c r="Z119" s="75">
        <v>312.64547228029801</v>
      </c>
    </row>
    <row r="120" spans="15:26" x14ac:dyDescent="0.3">
      <c r="P120" s="29">
        <v>45473</v>
      </c>
      <c r="Q120" s="72">
        <v>216.613673083442</v>
      </c>
      <c r="R120" s="18">
        <v>400.08371791681299</v>
      </c>
      <c r="S120" s="18">
        <v>282.53706012784198</v>
      </c>
      <c r="T120" s="18">
        <v>423.33847796770601</v>
      </c>
      <c r="U120" s="76">
        <v>439.202747823408</v>
      </c>
      <c r="V120" s="77">
        <v>239.602389866224</v>
      </c>
      <c r="W120" s="72">
        <v>122.682876631939</v>
      </c>
      <c r="X120" s="18">
        <v>385.78329687456699</v>
      </c>
      <c r="Y120" s="18">
        <v>220.25864559584599</v>
      </c>
      <c r="Z120" s="75">
        <v>305.78268714775498</v>
      </c>
    </row>
    <row r="121" spans="15:26" x14ac:dyDescent="0.3">
      <c r="P121" s="29">
        <v>45565</v>
      </c>
      <c r="Q121" s="72">
        <v>214.10075276022201</v>
      </c>
      <c r="R121" s="18">
        <v>406.72022057990898</v>
      </c>
      <c r="S121" s="18">
        <v>284.38143724239802</v>
      </c>
      <c r="T121" s="18">
        <v>419.11616634255</v>
      </c>
      <c r="U121" s="76">
        <v>445.29047528613302</v>
      </c>
      <c r="V121" s="77">
        <v>234.777313456538</v>
      </c>
      <c r="W121" s="72">
        <v>120.883376778179</v>
      </c>
      <c r="X121" s="18">
        <v>392.59120213132002</v>
      </c>
      <c r="Y121" s="18">
        <v>221.933489544031</v>
      </c>
      <c r="Z121" s="75">
        <v>310.05973661487201</v>
      </c>
    </row>
    <row r="122" spans="15:26" x14ac:dyDescent="0.3">
      <c r="P122" s="29">
        <v>45657</v>
      </c>
      <c r="Q122" s="72">
        <v>214.964384913864</v>
      </c>
      <c r="R122" s="18">
        <v>408.64073590007501</v>
      </c>
      <c r="S122" s="18">
        <v>284.95244215326102</v>
      </c>
      <c r="T122" s="18">
        <v>418.38825098138</v>
      </c>
      <c r="U122" s="76">
        <v>436.04924922497298</v>
      </c>
      <c r="V122" s="77">
        <v>240.16946467952999</v>
      </c>
      <c r="W122" s="72">
        <v>121.189104220942</v>
      </c>
      <c r="X122" s="18">
        <v>395.27883938175802</v>
      </c>
      <c r="Y122" s="18">
        <v>224.69801440895699</v>
      </c>
      <c r="Z122" s="75">
        <v>318.57794641373602</v>
      </c>
    </row>
    <row r="123" spans="15:26" x14ac:dyDescent="0.3">
      <c r="P123" s="29">
        <v>45747</v>
      </c>
      <c r="Q123" s="72">
        <v>217.07270419004001</v>
      </c>
      <c r="R123" s="18">
        <v>408.44142827701103</v>
      </c>
      <c r="S123" s="18">
        <v>283.92750310943097</v>
      </c>
      <c r="T123" s="18">
        <v>421.01598557166398</v>
      </c>
      <c r="U123" s="76">
        <v>452.676225722195</v>
      </c>
      <c r="V123" s="77">
        <v>237.92672318971299</v>
      </c>
      <c r="W123" s="72">
        <v>118.37151886119899</v>
      </c>
      <c r="X123" s="18">
        <v>395.71427320879701</v>
      </c>
      <c r="Y123" s="18">
        <v>225.94292961929199</v>
      </c>
      <c r="Z123" s="75">
        <v>323.657776800573</v>
      </c>
    </row>
    <row r="124" spans="15:26" x14ac:dyDescent="0.3">
      <c r="P124" s="29">
        <v>45838</v>
      </c>
      <c r="Q124" s="72">
        <v>212.37840418922801</v>
      </c>
      <c r="R124" s="18">
        <v>409.62660225430699</v>
      </c>
      <c r="S124" s="18">
        <v>280.30026288445998</v>
      </c>
      <c r="T124" s="18">
        <v>423.95373049797399</v>
      </c>
      <c r="U124" s="76">
        <v>455.87689914566198</v>
      </c>
      <c r="V124" s="77">
        <v>230.89931183774601</v>
      </c>
      <c r="W124" s="72">
        <v>117.62558020036499</v>
      </c>
      <c r="X124" s="18">
        <v>401.08274999839898</v>
      </c>
      <c r="Y124" s="18">
        <v>225.190401549359</v>
      </c>
      <c r="Z124" s="75">
        <v>322.67140003228599</v>
      </c>
    </row>
    <row r="125" spans="15:26" ht="28.8" x14ac:dyDescent="0.3">
      <c r="O125" s="79"/>
      <c r="P125" s="79"/>
      <c r="Q125" s="158" t="s">
        <v>9</v>
      </c>
      <c r="R125" s="159" t="s">
        <v>10</v>
      </c>
      <c r="S125" s="159" t="s">
        <v>11</v>
      </c>
      <c r="T125" s="159" t="s">
        <v>12</v>
      </c>
      <c r="U125" s="159" t="s">
        <v>13</v>
      </c>
      <c r="V125" s="160" t="s">
        <v>14</v>
      </c>
      <c r="W125" s="158" t="s">
        <v>9</v>
      </c>
      <c r="X125" s="159" t="s">
        <v>10</v>
      </c>
      <c r="Y125" s="159" t="s">
        <v>11</v>
      </c>
      <c r="Z125" s="159" t="s">
        <v>12</v>
      </c>
    </row>
    <row r="126" spans="15:26" x14ac:dyDescent="0.3">
      <c r="O126" s="80"/>
      <c r="P126" s="80"/>
      <c r="Q126" s="161" t="s">
        <v>125</v>
      </c>
      <c r="R126" s="161" t="s">
        <v>126</v>
      </c>
      <c r="S126" s="161" t="s">
        <v>127</v>
      </c>
      <c r="T126" s="161" t="s">
        <v>128</v>
      </c>
      <c r="U126" s="161" t="s">
        <v>129</v>
      </c>
      <c r="V126" s="161" t="s">
        <v>130</v>
      </c>
      <c r="W126" s="161" t="s">
        <v>125</v>
      </c>
      <c r="X126" s="161" t="s">
        <v>126</v>
      </c>
      <c r="Y126" s="161" t="s">
        <v>127</v>
      </c>
      <c r="Z126" s="161" t="s">
        <v>128</v>
      </c>
    </row>
    <row r="127" spans="15:26" x14ac:dyDescent="0.3">
      <c r="O127" s="81" t="s">
        <v>131</v>
      </c>
      <c r="P127" s="139" t="s">
        <v>131</v>
      </c>
      <c r="Q127" s="162">
        <f>Q119/Q118-1</f>
        <v>-1.3912448059920646E-3</v>
      </c>
      <c r="R127" s="162">
        <f t="shared" ref="Q127:AA132" si="0">R119/R118-1</f>
        <v>1.2621924026753994E-2</v>
      </c>
      <c r="S127" s="162">
        <f t="shared" si="0"/>
        <v>4.3482494894317991E-3</v>
      </c>
      <c r="T127" s="162">
        <f t="shared" si="0"/>
        <v>-8.3092770399103566E-3</v>
      </c>
      <c r="U127" s="162">
        <f t="shared" si="0"/>
        <v>1.563350170568234E-2</v>
      </c>
      <c r="V127" s="162">
        <f t="shared" si="0"/>
        <v>3.3947202885995509E-3</v>
      </c>
      <c r="W127" s="162">
        <f t="shared" si="0"/>
        <v>-6.6222269850459425E-2</v>
      </c>
      <c r="X127" s="162">
        <f t="shared" si="0"/>
        <v>5.4306873490044261E-3</v>
      </c>
      <c r="Y127" s="162">
        <f t="shared" si="0"/>
        <v>4.1885186500634219E-3</v>
      </c>
      <c r="Z127" s="162">
        <f t="shared" si="0"/>
        <v>-4.441794727130377E-2</v>
      </c>
    </row>
    <row r="128" spans="15:26" x14ac:dyDescent="0.3">
      <c r="O128" s="81" t="s">
        <v>131</v>
      </c>
      <c r="P128" s="139" t="s">
        <v>131</v>
      </c>
      <c r="Q128" s="162">
        <f>Q120/Q119-1</f>
        <v>6.5303144086839016E-3</v>
      </c>
      <c r="R128" s="162">
        <f t="shared" si="0"/>
        <v>2.2370101154069122E-2</v>
      </c>
      <c r="S128" s="162">
        <f t="shared" si="0"/>
        <v>1.0768165939340602E-2</v>
      </c>
      <c r="T128" s="162">
        <f t="shared" si="0"/>
        <v>-8.6248085776793326E-3</v>
      </c>
      <c r="U128" s="162">
        <f t="shared" si="0"/>
        <v>4.332722129885358E-2</v>
      </c>
      <c r="V128" s="162">
        <f t="shared" si="0"/>
        <v>-1.0857401869385219E-2</v>
      </c>
      <c r="W128" s="162">
        <f t="shared" si="0"/>
        <v>-4.6698998363033484E-2</v>
      </c>
      <c r="X128" s="162">
        <f t="shared" si="0"/>
        <v>1.3102834769783245E-2</v>
      </c>
      <c r="Y128" s="162">
        <f t="shared" si="0"/>
        <v>-3.1153835935472385E-3</v>
      </c>
      <c r="Z128" s="162">
        <f t="shared" si="0"/>
        <v>-2.1950694128045067E-2</v>
      </c>
    </row>
    <row r="129" spans="15:26" x14ac:dyDescent="0.3">
      <c r="O129" s="81" t="s">
        <v>131</v>
      </c>
      <c r="P129" s="139" t="s">
        <v>131</v>
      </c>
      <c r="Q129" s="162">
        <f t="shared" si="0"/>
        <v>-1.1600931222157773E-2</v>
      </c>
      <c r="R129" s="162">
        <f t="shared" si="0"/>
        <v>1.6587784920744753E-2</v>
      </c>
      <c r="S129" s="162">
        <f t="shared" si="0"/>
        <v>6.5279121745001056E-3</v>
      </c>
      <c r="T129" s="162">
        <f t="shared" si="0"/>
        <v>-9.9738432599507654E-3</v>
      </c>
      <c r="U129" s="162">
        <f t="shared" si="0"/>
        <v>1.3860859233906009E-2</v>
      </c>
      <c r="V129" s="162">
        <f t="shared" si="0"/>
        <v>-2.0137847591503388E-2</v>
      </c>
      <c r="W129" s="162">
        <f t="shared" si="0"/>
        <v>-1.4667897453682022E-2</v>
      </c>
      <c r="X129" s="162">
        <f t="shared" si="0"/>
        <v>1.7646967382744183E-2</v>
      </c>
      <c r="Y129" s="162">
        <f t="shared" si="0"/>
        <v>7.6039873197903951E-3</v>
      </c>
      <c r="Z129" s="162">
        <f t="shared" si="0"/>
        <v>1.3987219181739841E-2</v>
      </c>
    </row>
    <row r="130" spans="15:26" x14ac:dyDescent="0.3">
      <c r="O130" s="81" t="s">
        <v>131</v>
      </c>
      <c r="P130" s="139" t="s">
        <v>131</v>
      </c>
      <c r="Q130" s="162">
        <f t="shared" si="0"/>
        <v>4.0337651433164368E-3</v>
      </c>
      <c r="R130" s="162">
        <f t="shared" si="0"/>
        <v>4.7219568218854757E-3</v>
      </c>
      <c r="S130" s="162">
        <f t="shared" si="0"/>
        <v>2.0078839055035491E-3</v>
      </c>
      <c r="T130" s="162">
        <f t="shared" si="0"/>
        <v>-1.7367866468197546E-3</v>
      </c>
      <c r="U130" s="162">
        <f t="shared" si="0"/>
        <v>-2.0753253379654835E-2</v>
      </c>
      <c r="V130" s="162">
        <f t="shared" si="0"/>
        <v>2.2967088018877924E-2</v>
      </c>
      <c r="W130" s="162">
        <f t="shared" si="0"/>
        <v>2.5291107091094389E-3</v>
      </c>
      <c r="X130" s="162">
        <f t="shared" si="0"/>
        <v>6.8458927144754433E-3</v>
      </c>
      <c r="Y130" s="162">
        <f t="shared" si="0"/>
        <v>1.2456546646501199E-2</v>
      </c>
      <c r="Z130" s="162">
        <f t="shared" si="0"/>
        <v>2.7472802150524167E-2</v>
      </c>
    </row>
    <row r="131" spans="15:26" x14ac:dyDescent="0.3">
      <c r="O131" s="81" t="s">
        <v>131</v>
      </c>
      <c r="P131" s="139" t="s">
        <v>131</v>
      </c>
      <c r="Q131" s="162">
        <f>Q123/Q122-1</f>
        <v>9.8077608391773374E-3</v>
      </c>
      <c r="R131" s="162">
        <f t="shared" si="0"/>
        <v>-4.8773312485594911E-4</v>
      </c>
      <c r="S131" s="162">
        <f t="shared" si="0"/>
        <v>-3.5968775564266808E-3</v>
      </c>
      <c r="T131" s="162">
        <f t="shared" si="0"/>
        <v>6.2806127660619548E-3</v>
      </c>
      <c r="U131" s="162">
        <f t="shared" si="0"/>
        <v>3.8130960038973871E-2</v>
      </c>
      <c r="V131" s="162">
        <f t="shared" si="0"/>
        <v>-9.3381625045865224E-3</v>
      </c>
      <c r="W131" s="162">
        <f t="shared" si="0"/>
        <v>-2.3249494068428911E-2</v>
      </c>
      <c r="X131" s="162">
        <f t="shared" si="0"/>
        <v>1.1015864844170498E-3</v>
      </c>
      <c r="Y131" s="162">
        <f t="shared" si="0"/>
        <v>5.5403925736041693E-3</v>
      </c>
      <c r="Z131" s="162">
        <f t="shared" si="0"/>
        <v>1.5945329687824028E-2</v>
      </c>
    </row>
    <row r="132" spans="15:26" x14ac:dyDescent="0.3">
      <c r="O132" s="81" t="s">
        <v>132</v>
      </c>
      <c r="P132" s="139" t="str">
        <f>"QTR "&amp;YEAR(P124)&amp;"Q"&amp;(MONTH(P124)/3)</f>
        <v>QTR 2025Q2</v>
      </c>
      <c r="Q132" s="162">
        <f>Q124/Q123-1</f>
        <v>-2.1625473448298238E-2</v>
      </c>
      <c r="R132" s="162">
        <f>R124/R123-1</f>
        <v>2.9016987387777693E-3</v>
      </c>
      <c r="S132" s="162">
        <f t="shared" si="0"/>
        <v>-1.277523376653289E-2</v>
      </c>
      <c r="T132" s="162">
        <f t="shared" si="0"/>
        <v>6.9777515034756821E-3</v>
      </c>
      <c r="U132" s="162">
        <f>U124/U123-1</f>
        <v>7.0705578106309286E-3</v>
      </c>
      <c r="V132" s="162">
        <f t="shared" si="0"/>
        <v>-2.95360321772834E-2</v>
      </c>
      <c r="W132" s="162">
        <f>W124/W123-1</f>
        <v>-6.3016734769507643E-3</v>
      </c>
      <c r="X132" s="162">
        <f t="shared" si="0"/>
        <v>1.3566548272493817E-2</v>
      </c>
      <c r="Y132" s="162">
        <f t="shared" si="0"/>
        <v>-3.3306112795872256E-3</v>
      </c>
      <c r="Z132" s="162">
        <f t="shared" si="0"/>
        <v>-3.0475917434691357E-3</v>
      </c>
    </row>
    <row r="133" spans="15:26" x14ac:dyDescent="0.3">
      <c r="O133" s="79"/>
      <c r="P133" s="79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</row>
    <row r="134" spans="15:26" x14ac:dyDescent="0.3">
      <c r="O134" s="79"/>
      <c r="P134" s="79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</row>
    <row r="135" spans="15:26" x14ac:dyDescent="0.3">
      <c r="O135" s="79" t="s">
        <v>133</v>
      </c>
      <c r="P135" s="139" t="s">
        <v>133</v>
      </c>
      <c r="Q135" s="162">
        <f>Q119/Q115-1</f>
        <v>-1.2002123112243357E-2</v>
      </c>
      <c r="R135" s="162">
        <f t="shared" ref="Q135:AA140" si="1">R119/R115-1</f>
        <v>7.2612154585573574E-2</v>
      </c>
      <c r="S135" s="162">
        <f t="shared" si="1"/>
        <v>4.434105246327591E-2</v>
      </c>
      <c r="T135" s="162">
        <f t="shared" si="1"/>
        <v>-1.6765429619153172E-2</v>
      </c>
      <c r="U135" s="162">
        <f>U119/U115-1</f>
        <v>4.4552446429578341E-2</v>
      </c>
      <c r="V135" s="162">
        <f t="shared" si="1"/>
        <v>4.1260344497158208E-2</v>
      </c>
      <c r="W135" s="162">
        <f t="shared" si="1"/>
        <v>-0.25438863411563106</v>
      </c>
      <c r="X135" s="162">
        <f t="shared" si="1"/>
        <v>6.7371815429275728E-3</v>
      </c>
      <c r="Y135" s="162">
        <f t="shared" si="1"/>
        <v>2.476209352036407E-2</v>
      </c>
      <c r="Z135" s="162">
        <f t="shared" si="1"/>
        <v>-0.11326593082654079</v>
      </c>
    </row>
    <row r="136" spans="15:26" x14ac:dyDescent="0.3">
      <c r="O136" s="79" t="s">
        <v>133</v>
      </c>
      <c r="P136" s="139" t="s">
        <v>133</v>
      </c>
      <c r="Q136" s="162">
        <f t="shared" si="1"/>
        <v>-2.7277135205637681E-2</v>
      </c>
      <c r="R136" s="162">
        <f t="shared" si="1"/>
        <v>4.9520181297224353E-2</v>
      </c>
      <c r="S136" s="162">
        <f t="shared" si="1"/>
        <v>3.6980230590661245E-2</v>
      </c>
      <c r="T136" s="162">
        <f t="shared" si="1"/>
        <v>-2.8979527362766544E-2</v>
      </c>
      <c r="U136" s="162">
        <f t="shared" si="1"/>
        <v>9.2648181363197857E-2</v>
      </c>
      <c r="V136" s="162">
        <f>V120/V116-1</f>
        <v>1.6395993850786716E-2</v>
      </c>
      <c r="W136" s="162">
        <f t="shared" si="1"/>
        <v>-0.28326823411835889</v>
      </c>
      <c r="X136" s="162">
        <f t="shared" si="1"/>
        <v>1.9887634403091159E-2</v>
      </c>
      <c r="Y136" s="162">
        <f t="shared" si="1"/>
        <v>1.6447581439087422E-2</v>
      </c>
      <c r="Z136" s="162">
        <f t="shared" si="1"/>
        <v>-9.6796721325526747E-2</v>
      </c>
    </row>
    <row r="137" spans="15:26" x14ac:dyDescent="0.3">
      <c r="O137" s="79" t="s">
        <v>133</v>
      </c>
      <c r="P137" s="139" t="s">
        <v>133</v>
      </c>
      <c r="Q137" s="162">
        <f t="shared" si="1"/>
        <v>-3.6548213668606944E-2</v>
      </c>
      <c r="R137" s="162">
        <f t="shared" si="1"/>
        <v>5.0541350854245604E-2</v>
      </c>
      <c r="S137" s="162">
        <f t="shared" si="1"/>
        <v>2.4731660013497692E-2</v>
      </c>
      <c r="T137" s="162">
        <f t="shared" si="1"/>
        <v>-3.8121371781728253E-2</v>
      </c>
      <c r="U137" s="162">
        <f t="shared" si="1"/>
        <v>0.11820354524696342</v>
      </c>
      <c r="V137" s="162">
        <f t="shared" si="1"/>
        <v>-3.3944392013403824E-2</v>
      </c>
      <c r="W137" s="162">
        <f t="shared" si="1"/>
        <v>-0.23674928431303432</v>
      </c>
      <c r="X137" s="162">
        <f t="shared" si="1"/>
        <v>3.4882685654884948E-2</v>
      </c>
      <c r="Y137" s="162">
        <f t="shared" si="1"/>
        <v>1.5423004944077112E-2</v>
      </c>
      <c r="Z137" s="162">
        <f t="shared" si="1"/>
        <v>-7.3670088345705098E-2</v>
      </c>
    </row>
    <row r="138" spans="15:26" x14ac:dyDescent="0.3">
      <c r="O138" s="79" t="s">
        <v>133</v>
      </c>
      <c r="P138" s="139" t="s">
        <v>133</v>
      </c>
      <c r="Q138" s="162">
        <f t="shared" si="1"/>
        <v>-2.5230366774369184E-3</v>
      </c>
      <c r="R138" s="162">
        <f t="shared" si="1"/>
        <v>5.7416898278674688E-2</v>
      </c>
      <c r="S138" s="162">
        <f t="shared" si="1"/>
        <v>2.3841770527913031E-2</v>
      </c>
      <c r="T138" s="162">
        <f t="shared" si="1"/>
        <v>-2.8358549704531222E-2</v>
      </c>
      <c r="U138" s="162">
        <f t="shared" si="1"/>
        <v>5.2029822609196863E-2</v>
      </c>
      <c r="V138" s="162">
        <f t="shared" si="1"/>
        <v>-5.1505561192204397E-3</v>
      </c>
      <c r="W138" s="162">
        <f t="shared" si="1"/>
        <v>-0.12066737590507293</v>
      </c>
      <c r="X138" s="162">
        <f t="shared" si="1"/>
        <v>4.3676278290343484E-2</v>
      </c>
      <c r="Y138" s="162">
        <f t="shared" si="1"/>
        <v>2.1236705909534637E-2</v>
      </c>
      <c r="Z138" s="162">
        <f t="shared" si="1"/>
        <v>-2.6285697445826872E-2</v>
      </c>
    </row>
    <row r="139" spans="15:26" x14ac:dyDescent="0.3">
      <c r="O139" s="79" t="s">
        <v>133</v>
      </c>
      <c r="P139" s="139" t="s">
        <v>133</v>
      </c>
      <c r="Q139" s="162">
        <f t="shared" si="1"/>
        <v>8.6632763656582235E-3</v>
      </c>
      <c r="R139" s="162">
        <f t="shared" si="1"/>
        <v>4.3727314166543518E-2</v>
      </c>
      <c r="S139" s="162">
        <f t="shared" si="1"/>
        <v>1.5742435515544217E-2</v>
      </c>
      <c r="T139" s="162">
        <f t="shared" si="1"/>
        <v>-1.4063627545320312E-2</v>
      </c>
      <c r="U139" s="162">
        <f>U123/U119-1</f>
        <v>7.533350160342267E-2</v>
      </c>
      <c r="V139" s="162">
        <f t="shared" si="1"/>
        <v>-1.7775001025764237E-2</v>
      </c>
      <c r="W139" s="162">
        <f t="shared" si="1"/>
        <v>-8.0200182832258493E-2</v>
      </c>
      <c r="X139" s="162">
        <f t="shared" si="1"/>
        <v>3.9182502701884836E-2</v>
      </c>
      <c r="Y139" s="162">
        <f t="shared" si="1"/>
        <v>2.2611530702729477E-2</v>
      </c>
      <c r="Z139" s="162">
        <f t="shared" si="1"/>
        <v>3.5222977770815289E-2</v>
      </c>
    </row>
    <row r="140" spans="15:26" x14ac:dyDescent="0.3">
      <c r="O140" s="79" t="s">
        <v>133</v>
      </c>
      <c r="P140" s="139" t="str">
        <f>"Y/Y "&amp;RIGHT(P132,4)</f>
        <v>Y/Y 25Q2</v>
      </c>
      <c r="Q140" s="162">
        <f>Q124/Q120-1</f>
        <v>-1.9552177080633837E-2</v>
      </c>
      <c r="R140" s="162">
        <f t="shared" si="1"/>
        <v>2.3852218698583005E-2</v>
      </c>
      <c r="S140" s="162">
        <f t="shared" si="1"/>
        <v>-7.9168277689656286E-3</v>
      </c>
      <c r="T140" s="162">
        <f t="shared" si="1"/>
        <v>1.453334771791992E-3</v>
      </c>
      <c r="U140" s="162">
        <f>U124/U120-1</f>
        <v>3.7964587892237445E-2</v>
      </c>
      <c r="V140" s="162">
        <f t="shared" si="1"/>
        <v>-3.6323001758609919E-2</v>
      </c>
      <c r="W140" s="162">
        <f>W124/W120-1</f>
        <v>-4.122251263105281E-2</v>
      </c>
      <c r="X140" s="162">
        <f t="shared" si="1"/>
        <v>3.9658153289115594E-2</v>
      </c>
      <c r="Y140" s="162">
        <f t="shared" si="1"/>
        <v>2.2390748568218877E-2</v>
      </c>
      <c r="Z140" s="162">
        <f t="shared" si="1"/>
        <v>5.5231095789181506E-2</v>
      </c>
    </row>
    <row r="141" spans="15:26" x14ac:dyDescent="0.3">
      <c r="O141" s="79"/>
      <c r="P141" s="79"/>
      <c r="Q141" s="163"/>
      <c r="R141" s="164"/>
      <c r="S141" s="164"/>
      <c r="T141" s="164"/>
      <c r="U141" s="165"/>
      <c r="V141" s="165"/>
      <c r="W141" s="163"/>
      <c r="X141" s="164"/>
      <c r="Y141" s="164"/>
      <c r="Z141" s="164"/>
    </row>
    <row r="142" spans="15:26" x14ac:dyDescent="0.3">
      <c r="O142" s="79" t="s">
        <v>102</v>
      </c>
      <c r="P142" s="79" t="s">
        <v>102</v>
      </c>
      <c r="Q142" s="163">
        <f>MIN($Q$59:$Q$70)</f>
        <v>107.146968732396</v>
      </c>
      <c r="R142" s="163">
        <f>MIN($R$59:$R$70)</f>
        <v>118.126004869844</v>
      </c>
      <c r="S142" s="163">
        <f>MIN($S$59:$S$70)</f>
        <v>129.71191898932099</v>
      </c>
      <c r="T142" s="163">
        <f>MIN($T$59:$T$70)</f>
        <v>125.436657642108</v>
      </c>
      <c r="U142" s="163">
        <f>MIN($U$59:$U$70)</f>
        <v>125.728868016715</v>
      </c>
      <c r="V142" s="163">
        <f>MIN($V$59:$V$70)</f>
        <v>96.921634459045904</v>
      </c>
      <c r="W142" s="163">
        <f>MIN($Q$59:$Q$70)</f>
        <v>107.146968732396</v>
      </c>
      <c r="X142" s="163">
        <f>MIN($R$59:$R$70)</f>
        <v>118.126004869844</v>
      </c>
      <c r="Y142" s="163">
        <f>MIN($S$59:$S$70)</f>
        <v>129.71191898932099</v>
      </c>
      <c r="Z142" s="163">
        <f>MIN($T$59:$T$70)</f>
        <v>125.436657642108</v>
      </c>
    </row>
    <row r="143" spans="15:26" x14ac:dyDescent="0.3">
      <c r="O143" s="79" t="s">
        <v>103</v>
      </c>
      <c r="P143" s="79" t="s">
        <v>103</v>
      </c>
      <c r="Q143" s="162">
        <f t="shared" ref="Q143:Z143" si="2">Q124/Q142-1</f>
        <v>0.98212237547897296</v>
      </c>
      <c r="R143" s="162">
        <f t="shared" si="2"/>
        <v>2.4677089325559609</v>
      </c>
      <c r="S143" s="162">
        <f t="shared" si="2"/>
        <v>1.1609445382389008</v>
      </c>
      <c r="T143" s="162">
        <f t="shared" si="2"/>
        <v>2.3798232388141725</v>
      </c>
      <c r="U143" s="162">
        <f t="shared" si="2"/>
        <v>2.6258729306705879</v>
      </c>
      <c r="V143" s="162">
        <f t="shared" si="2"/>
        <v>1.3823299423960105</v>
      </c>
      <c r="W143" s="162">
        <f t="shared" si="2"/>
        <v>9.7796620771790188E-2</v>
      </c>
      <c r="X143" s="162">
        <f t="shared" si="2"/>
        <v>2.3953806398542654</v>
      </c>
      <c r="Y143" s="162">
        <f t="shared" si="2"/>
        <v>0.73608102712518364</v>
      </c>
      <c r="Z143" s="162">
        <f t="shared" si="2"/>
        <v>1.5723851870553029</v>
      </c>
    </row>
  </sheetData>
  <mergeCells count="8">
    <mergeCell ref="A27:F27"/>
    <mergeCell ref="A28:F28"/>
    <mergeCell ref="Q5:V5"/>
    <mergeCell ref="W5:Z5"/>
    <mergeCell ref="A7:F7"/>
    <mergeCell ref="I7:O7"/>
    <mergeCell ref="A8:F8"/>
    <mergeCell ref="I8:O8"/>
  </mergeCells>
  <conditionalFormatting sqref="P7:P124">
    <cfRule type="expression" dxfId="21" priority="8">
      <formula>$Q7=""</formula>
    </cfRule>
  </conditionalFormatting>
  <conditionalFormatting sqref="O90 O92:O110">
    <cfRule type="expression" dxfId="20" priority="6">
      <formula>$O90=""</formula>
    </cfRule>
  </conditionalFormatting>
  <conditionalFormatting sqref="O111:O112">
    <cfRule type="expression" dxfId="19" priority="7">
      <formula>$O111=""</formula>
    </cfRule>
  </conditionalFormatting>
  <conditionalFormatting sqref="O127:O143">
    <cfRule type="expression" dxfId="11" priority="5">
      <formula>$O127=""</formula>
    </cfRule>
  </conditionalFormatting>
  <conditionalFormatting sqref="O125:P125">
    <cfRule type="expression" dxfId="10" priority="3">
      <formula>$O125=""</formula>
    </cfRule>
  </conditionalFormatting>
  <conditionalFormatting sqref="P127:P133">
    <cfRule type="expression" dxfId="9" priority="1">
      <formula>$O127=""</formula>
    </cfRule>
  </conditionalFormatting>
  <conditionalFormatting sqref="P134">
    <cfRule type="expression" dxfId="8" priority="4">
      <formula>$O135=""</formula>
    </cfRule>
  </conditionalFormatting>
  <conditionalFormatting sqref="P135:P143">
    <cfRule type="expression" dxfId="7" priority="2">
      <formula>$O135=""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7A5EE-E713-4C5D-AB3E-40EB66D0702E}">
  <sheetPr codeName="Sheet5"/>
  <dimension ref="A1:V410"/>
  <sheetViews>
    <sheetView topLeftCell="E116" workbookViewId="0">
      <selection activeCell="E125" sqref="A125:XFD142"/>
    </sheetView>
  </sheetViews>
  <sheetFormatPr defaultColWidth="9.109375" defaultRowHeight="14.4" x14ac:dyDescent="0.3"/>
  <cols>
    <col min="1" max="6" width="13.6640625" style="28" customWidth="1"/>
    <col min="7" max="7" width="9.5546875" style="28" customWidth="1"/>
    <col min="8" max="13" width="13.6640625" style="28" customWidth="1"/>
    <col min="14" max="14" width="23.88671875" style="34" bestFit="1" customWidth="1"/>
    <col min="15" max="18" width="13.6640625" style="14" customWidth="1"/>
    <col min="19" max="19" width="15.44140625" style="14" customWidth="1"/>
    <col min="20" max="20" width="15.6640625" style="14" customWidth="1"/>
    <col min="21" max="21" width="14.88671875" style="14" customWidth="1"/>
    <col min="22" max="22" width="13.6640625" style="14" customWidth="1"/>
    <col min="23" max="16384" width="9.109375" style="28"/>
  </cols>
  <sheetData>
    <row r="1" spans="1:22" s="2" customFormat="1" ht="15.9" customHeight="1" x14ac:dyDescent="0.3">
      <c r="N1" s="22"/>
      <c r="O1" s="47"/>
      <c r="P1" s="48"/>
      <c r="Q1" s="48"/>
      <c r="R1" s="49"/>
      <c r="S1" s="47"/>
      <c r="T1" s="50"/>
      <c r="U1" s="48"/>
      <c r="V1" s="49"/>
    </row>
    <row r="2" spans="1:22" s="5" customFormat="1" ht="15.9" customHeight="1" x14ac:dyDescent="0.3">
      <c r="O2" s="51"/>
      <c r="P2" s="52"/>
      <c r="Q2" s="52"/>
      <c r="R2" s="53"/>
      <c r="S2" s="51"/>
      <c r="T2" s="52"/>
      <c r="U2" s="52"/>
      <c r="V2" s="53"/>
    </row>
    <row r="3" spans="1:22" s="5" customFormat="1" ht="15.9" customHeight="1" x14ac:dyDescent="0.3">
      <c r="O3" s="51"/>
      <c r="P3" s="52"/>
      <c r="Q3" s="52"/>
      <c r="R3" s="53"/>
      <c r="S3" s="51"/>
      <c r="T3" s="52"/>
      <c r="U3" s="52"/>
      <c r="V3" s="53"/>
    </row>
    <row r="4" spans="1:22" s="57" customFormat="1" ht="15.9" customHeight="1" x14ac:dyDescent="0.3">
      <c r="O4" s="51"/>
      <c r="P4" s="52"/>
      <c r="Q4" s="52"/>
      <c r="R4" s="53"/>
      <c r="S4" s="51"/>
      <c r="T4" s="52"/>
      <c r="U4" s="52"/>
      <c r="V4" s="53"/>
    </row>
    <row r="5" spans="1:22" s="58" customFormat="1" ht="15" customHeight="1" x14ac:dyDescent="0.3">
      <c r="O5" s="82" t="s">
        <v>7</v>
      </c>
      <c r="P5" s="83"/>
      <c r="Q5" s="83"/>
      <c r="R5" s="84"/>
      <c r="S5" s="82" t="s">
        <v>16</v>
      </c>
      <c r="T5" s="83"/>
      <c r="U5" s="83"/>
      <c r="V5" s="84"/>
    </row>
    <row r="6" spans="1:22" s="65" customFormat="1" ht="35.1" customHeight="1" x14ac:dyDescent="0.3">
      <c r="N6" s="66" t="s">
        <v>0</v>
      </c>
      <c r="O6" s="67" t="s">
        <v>17</v>
      </c>
      <c r="P6" s="27" t="s">
        <v>18</v>
      </c>
      <c r="Q6" s="27" t="s">
        <v>19</v>
      </c>
      <c r="R6" s="68" t="s">
        <v>20</v>
      </c>
      <c r="S6" s="67" t="s">
        <v>17</v>
      </c>
      <c r="T6" s="27" t="s">
        <v>18</v>
      </c>
      <c r="U6" s="27" t="s">
        <v>19</v>
      </c>
      <c r="V6" s="68" t="s">
        <v>20</v>
      </c>
    </row>
    <row r="7" spans="1:22" x14ac:dyDescent="0.3">
      <c r="A7" s="69" t="s">
        <v>81</v>
      </c>
      <c r="B7" s="69"/>
      <c r="C7" s="69"/>
      <c r="D7" s="69"/>
      <c r="E7" s="69"/>
      <c r="F7" s="69"/>
      <c r="G7" s="71"/>
      <c r="H7" s="69" t="s">
        <v>82</v>
      </c>
      <c r="I7" s="69"/>
      <c r="J7" s="69"/>
      <c r="K7" s="69"/>
      <c r="L7" s="69"/>
      <c r="M7" s="69"/>
      <c r="N7" s="29">
        <v>35155</v>
      </c>
      <c r="O7" s="72">
        <v>66.491620938798903</v>
      </c>
      <c r="P7" s="18">
        <v>55.041556702468498</v>
      </c>
      <c r="Q7" s="18">
        <v>74.770747344362107</v>
      </c>
      <c r="R7" s="75">
        <v>62.890180843193001</v>
      </c>
      <c r="S7" s="72" t="s">
        <v>15</v>
      </c>
      <c r="T7" s="18" t="s">
        <v>15</v>
      </c>
      <c r="U7" s="18" t="s">
        <v>15</v>
      </c>
      <c r="V7" s="75" t="s">
        <v>15</v>
      </c>
    </row>
    <row r="8" spans="1:22" x14ac:dyDescent="0.3">
      <c r="A8" s="69" t="s">
        <v>74</v>
      </c>
      <c r="B8" s="69"/>
      <c r="C8" s="69"/>
      <c r="D8" s="69"/>
      <c r="E8" s="69"/>
      <c r="F8" s="69"/>
      <c r="H8" s="69" t="s">
        <v>74</v>
      </c>
      <c r="I8" s="69"/>
      <c r="J8" s="69"/>
      <c r="K8" s="69"/>
      <c r="L8" s="69"/>
      <c r="M8" s="69"/>
      <c r="N8" s="29">
        <v>35246</v>
      </c>
      <c r="O8" s="72">
        <v>66.717815095654501</v>
      </c>
      <c r="P8" s="18">
        <v>53.839962406594502</v>
      </c>
      <c r="Q8" s="18">
        <v>74.539935254937603</v>
      </c>
      <c r="R8" s="75">
        <v>64.938811413378801</v>
      </c>
      <c r="S8" s="72" t="s">
        <v>15</v>
      </c>
      <c r="T8" s="18" t="s">
        <v>15</v>
      </c>
      <c r="U8" s="18" t="s">
        <v>15</v>
      </c>
      <c r="V8" s="75" t="s">
        <v>15</v>
      </c>
    </row>
    <row r="9" spans="1:22" x14ac:dyDescent="0.3">
      <c r="N9" s="29">
        <v>35338</v>
      </c>
      <c r="O9" s="72">
        <v>69.716009636392101</v>
      </c>
      <c r="P9" s="18">
        <v>56.0884395808596</v>
      </c>
      <c r="Q9" s="18">
        <v>77.436615016241007</v>
      </c>
      <c r="R9" s="75">
        <v>67.064979285944304</v>
      </c>
      <c r="S9" s="72" t="s">
        <v>15</v>
      </c>
      <c r="T9" s="18" t="s">
        <v>15</v>
      </c>
      <c r="U9" s="18" t="s">
        <v>15</v>
      </c>
      <c r="V9" s="75" t="s">
        <v>15</v>
      </c>
    </row>
    <row r="10" spans="1:22" x14ac:dyDescent="0.3">
      <c r="N10" s="29">
        <v>35430</v>
      </c>
      <c r="O10" s="72">
        <v>71.945150817162997</v>
      </c>
      <c r="P10" s="18">
        <v>62.742568322701302</v>
      </c>
      <c r="Q10" s="18">
        <v>82.485524390326304</v>
      </c>
      <c r="R10" s="75">
        <v>67.237975700656193</v>
      </c>
      <c r="S10" s="72" t="s">
        <v>15</v>
      </c>
      <c r="T10" s="18" t="s">
        <v>15</v>
      </c>
      <c r="U10" s="18" t="s">
        <v>15</v>
      </c>
      <c r="V10" s="75" t="s">
        <v>15</v>
      </c>
    </row>
    <row r="11" spans="1:22" x14ac:dyDescent="0.3">
      <c r="N11" s="29">
        <v>35520</v>
      </c>
      <c r="O11" s="72">
        <v>71.483741384729697</v>
      </c>
      <c r="P11" s="18">
        <v>66.567064733693798</v>
      </c>
      <c r="Q11" s="18">
        <v>85.018615854665299</v>
      </c>
      <c r="R11" s="75">
        <v>67.838620438408796</v>
      </c>
      <c r="S11" s="72" t="s">
        <v>15</v>
      </c>
      <c r="T11" s="18" t="s">
        <v>15</v>
      </c>
      <c r="U11" s="18" t="s">
        <v>15</v>
      </c>
      <c r="V11" s="75" t="s">
        <v>15</v>
      </c>
    </row>
    <row r="12" spans="1:22" x14ac:dyDescent="0.3">
      <c r="N12" s="29">
        <v>35611</v>
      </c>
      <c r="O12" s="72">
        <v>71.885245327454598</v>
      </c>
      <c r="P12" s="18">
        <v>66.540302832184196</v>
      </c>
      <c r="Q12" s="18">
        <v>86.363790728116797</v>
      </c>
      <c r="R12" s="75">
        <v>69.888610122099493</v>
      </c>
      <c r="S12" s="72" t="s">
        <v>15</v>
      </c>
      <c r="T12" s="18" t="s">
        <v>15</v>
      </c>
      <c r="U12" s="18" t="s">
        <v>15</v>
      </c>
      <c r="V12" s="75" t="s">
        <v>15</v>
      </c>
    </row>
    <row r="13" spans="1:22" x14ac:dyDescent="0.3">
      <c r="N13" s="29">
        <v>35703</v>
      </c>
      <c r="O13" s="72">
        <v>72.403951581392306</v>
      </c>
      <c r="P13" s="18">
        <v>70.637336255780994</v>
      </c>
      <c r="Q13" s="18">
        <v>87.679805390330699</v>
      </c>
      <c r="R13" s="75">
        <v>73.826622067791803</v>
      </c>
      <c r="S13" s="72" t="s">
        <v>15</v>
      </c>
      <c r="T13" s="18" t="s">
        <v>15</v>
      </c>
      <c r="U13" s="18" t="s">
        <v>15</v>
      </c>
      <c r="V13" s="75" t="s">
        <v>15</v>
      </c>
    </row>
    <row r="14" spans="1:22" x14ac:dyDescent="0.3">
      <c r="N14" s="29">
        <v>35795</v>
      </c>
      <c r="O14" s="72">
        <v>73.200455670035794</v>
      </c>
      <c r="P14" s="18">
        <v>77.050932938404898</v>
      </c>
      <c r="Q14" s="18">
        <v>88.695454755413905</v>
      </c>
      <c r="R14" s="75">
        <v>77.162867357129201</v>
      </c>
      <c r="S14" s="72" t="s">
        <v>15</v>
      </c>
      <c r="T14" s="18" t="s">
        <v>15</v>
      </c>
      <c r="U14" s="18" t="s">
        <v>15</v>
      </c>
      <c r="V14" s="75" t="s">
        <v>15</v>
      </c>
    </row>
    <row r="15" spans="1:22" x14ac:dyDescent="0.3">
      <c r="N15" s="29">
        <v>35885</v>
      </c>
      <c r="O15" s="72">
        <v>75.084275084251701</v>
      </c>
      <c r="P15" s="18">
        <v>77.894456589843003</v>
      </c>
      <c r="Q15" s="18">
        <v>88.554255056954204</v>
      </c>
      <c r="R15" s="75">
        <v>78.274389465450696</v>
      </c>
      <c r="S15" s="72" t="s">
        <v>15</v>
      </c>
      <c r="T15" s="18" t="s">
        <v>15</v>
      </c>
      <c r="U15" s="18" t="s">
        <v>15</v>
      </c>
      <c r="V15" s="75" t="s">
        <v>15</v>
      </c>
    </row>
    <row r="16" spans="1:22" x14ac:dyDescent="0.3">
      <c r="N16" s="29">
        <v>35976</v>
      </c>
      <c r="O16" s="72">
        <v>77.307809699788805</v>
      </c>
      <c r="P16" s="18">
        <v>78.435151155611393</v>
      </c>
      <c r="Q16" s="18">
        <v>85.978605092977702</v>
      </c>
      <c r="R16" s="75">
        <v>79.512761113409695</v>
      </c>
      <c r="S16" s="72" t="s">
        <v>15</v>
      </c>
      <c r="T16" s="18" t="s">
        <v>15</v>
      </c>
      <c r="U16" s="18" t="s">
        <v>15</v>
      </c>
      <c r="V16" s="75" t="s">
        <v>15</v>
      </c>
    </row>
    <row r="17" spans="14:22" x14ac:dyDescent="0.3">
      <c r="N17" s="29">
        <v>36068</v>
      </c>
      <c r="O17" s="72">
        <v>77.530354906110801</v>
      </c>
      <c r="P17" s="18">
        <v>83.619602780811604</v>
      </c>
      <c r="Q17" s="18">
        <v>85.480128520603401</v>
      </c>
      <c r="R17" s="75">
        <v>81.390153689925498</v>
      </c>
      <c r="S17" s="72" t="s">
        <v>15</v>
      </c>
      <c r="T17" s="18" t="s">
        <v>15</v>
      </c>
      <c r="U17" s="18" t="s">
        <v>15</v>
      </c>
      <c r="V17" s="75" t="s">
        <v>15</v>
      </c>
    </row>
    <row r="18" spans="14:22" x14ac:dyDescent="0.3">
      <c r="N18" s="29">
        <v>36160</v>
      </c>
      <c r="O18" s="72">
        <v>77.703290829232401</v>
      </c>
      <c r="P18" s="18">
        <v>88.515548624647295</v>
      </c>
      <c r="Q18" s="18">
        <v>88.526881164202095</v>
      </c>
      <c r="R18" s="75">
        <v>83.245073653520805</v>
      </c>
      <c r="S18" s="72" t="s">
        <v>15</v>
      </c>
      <c r="T18" s="18" t="s">
        <v>15</v>
      </c>
      <c r="U18" s="18" t="s">
        <v>15</v>
      </c>
      <c r="V18" s="75" t="s">
        <v>15</v>
      </c>
    </row>
    <row r="19" spans="14:22" x14ac:dyDescent="0.3">
      <c r="N19" s="29">
        <v>36250</v>
      </c>
      <c r="O19" s="72">
        <v>82.386997305263904</v>
      </c>
      <c r="P19" s="18">
        <v>89.016233787908703</v>
      </c>
      <c r="Q19" s="18">
        <v>90.389082250759003</v>
      </c>
      <c r="R19" s="75">
        <v>84.912727221792295</v>
      </c>
      <c r="S19" s="72" t="s">
        <v>15</v>
      </c>
      <c r="T19" s="18" t="s">
        <v>15</v>
      </c>
      <c r="U19" s="18" t="s">
        <v>15</v>
      </c>
      <c r="V19" s="75" t="s">
        <v>15</v>
      </c>
    </row>
    <row r="20" spans="14:22" x14ac:dyDescent="0.3">
      <c r="N20" s="29">
        <v>36341</v>
      </c>
      <c r="O20" s="72">
        <v>90.230048131385601</v>
      </c>
      <c r="P20" s="18">
        <v>88.183525532640203</v>
      </c>
      <c r="Q20" s="18">
        <v>91.702868111519805</v>
      </c>
      <c r="R20" s="75">
        <v>86.112146005648597</v>
      </c>
      <c r="S20" s="72" t="s">
        <v>15</v>
      </c>
      <c r="T20" s="18" t="s">
        <v>15</v>
      </c>
      <c r="U20" s="18" t="s">
        <v>15</v>
      </c>
      <c r="V20" s="75" t="s">
        <v>15</v>
      </c>
    </row>
    <row r="21" spans="14:22" x14ac:dyDescent="0.3">
      <c r="N21" s="29">
        <v>36433</v>
      </c>
      <c r="O21" s="72">
        <v>93.593104444526801</v>
      </c>
      <c r="P21" s="18">
        <v>88.3003018736011</v>
      </c>
      <c r="Q21" s="18">
        <v>93.555891603671498</v>
      </c>
      <c r="R21" s="75">
        <v>87.9719781250149</v>
      </c>
      <c r="S21" s="72" t="s">
        <v>15</v>
      </c>
      <c r="T21" s="18" t="s">
        <v>15</v>
      </c>
      <c r="U21" s="18" t="s">
        <v>15</v>
      </c>
      <c r="V21" s="75" t="s">
        <v>15</v>
      </c>
    </row>
    <row r="22" spans="14:22" x14ac:dyDescent="0.3">
      <c r="N22" s="29">
        <v>36525</v>
      </c>
      <c r="O22" s="72">
        <v>92.457161930945901</v>
      </c>
      <c r="P22" s="18">
        <v>90.584280016691295</v>
      </c>
      <c r="Q22" s="18">
        <v>94.535972901764097</v>
      </c>
      <c r="R22" s="75">
        <v>91.013341212218506</v>
      </c>
      <c r="S22" s="72" t="s">
        <v>15</v>
      </c>
      <c r="T22" s="18" t="s">
        <v>15</v>
      </c>
      <c r="U22" s="18" t="s">
        <v>15</v>
      </c>
      <c r="V22" s="75" t="s">
        <v>15</v>
      </c>
    </row>
    <row r="23" spans="14:22" x14ac:dyDescent="0.3">
      <c r="N23" s="29">
        <v>36616</v>
      </c>
      <c r="O23" s="72">
        <v>93.962725305689304</v>
      </c>
      <c r="P23" s="18">
        <v>94.627152782695404</v>
      </c>
      <c r="Q23" s="18">
        <v>95.977033487456396</v>
      </c>
      <c r="R23" s="75">
        <v>94.612036100421605</v>
      </c>
      <c r="S23" s="72">
        <v>101.099162181016</v>
      </c>
      <c r="T23" s="18">
        <v>76.088725563614005</v>
      </c>
      <c r="U23" s="18">
        <v>98.259688910733203</v>
      </c>
      <c r="V23" s="75">
        <v>91.033530830821405</v>
      </c>
    </row>
    <row r="24" spans="14:22" x14ac:dyDescent="0.3">
      <c r="N24" s="29">
        <v>36707</v>
      </c>
      <c r="O24" s="72">
        <v>98.405912454881204</v>
      </c>
      <c r="P24" s="18">
        <v>99.790311605905998</v>
      </c>
      <c r="Q24" s="18">
        <v>99.089097298125694</v>
      </c>
      <c r="R24" s="75">
        <v>98.121353642556201</v>
      </c>
      <c r="S24" s="72">
        <v>100.93398674442599</v>
      </c>
      <c r="T24" s="18">
        <v>84.569856814778404</v>
      </c>
      <c r="U24" s="18">
        <v>97.900735612719402</v>
      </c>
      <c r="V24" s="75">
        <v>94.681556637484405</v>
      </c>
    </row>
    <row r="25" spans="14:22" x14ac:dyDescent="0.3">
      <c r="N25" s="29">
        <v>36799</v>
      </c>
      <c r="O25" s="72">
        <v>100.81174473442999</v>
      </c>
      <c r="P25" s="18">
        <v>100.547754864166</v>
      </c>
      <c r="Q25" s="18">
        <v>100.692262031187</v>
      </c>
      <c r="R25" s="75">
        <v>99.370809765098898</v>
      </c>
      <c r="S25" s="72">
        <v>100.721745114576</v>
      </c>
      <c r="T25" s="18">
        <v>96.932542415448395</v>
      </c>
      <c r="U25" s="18">
        <v>98.772289618097204</v>
      </c>
      <c r="V25" s="75">
        <v>97.813011184239102</v>
      </c>
    </row>
    <row r="26" spans="14:22" x14ac:dyDescent="0.3">
      <c r="N26" s="29">
        <v>36891</v>
      </c>
      <c r="O26" s="72">
        <v>100</v>
      </c>
      <c r="P26" s="18">
        <v>100</v>
      </c>
      <c r="Q26" s="18">
        <v>100</v>
      </c>
      <c r="R26" s="75">
        <v>100</v>
      </c>
      <c r="S26" s="72">
        <v>100</v>
      </c>
      <c r="T26" s="18">
        <v>100</v>
      </c>
      <c r="U26" s="18">
        <v>100</v>
      </c>
      <c r="V26" s="75">
        <v>100</v>
      </c>
    </row>
    <row r="27" spans="14:22" x14ac:dyDescent="0.3">
      <c r="N27" s="29">
        <v>36981</v>
      </c>
      <c r="O27" s="72">
        <v>101.40016025227401</v>
      </c>
      <c r="P27" s="18">
        <v>103.65083350094</v>
      </c>
      <c r="Q27" s="18">
        <v>99.747929959966399</v>
      </c>
      <c r="R27" s="75">
        <v>102.5180511105</v>
      </c>
      <c r="S27" s="72">
        <v>100.048028360869</v>
      </c>
      <c r="T27" s="18">
        <v>103.673872123568</v>
      </c>
      <c r="U27" s="18">
        <v>100.431392334755</v>
      </c>
      <c r="V27" s="75">
        <v>99.778745546121897</v>
      </c>
    </row>
    <row r="28" spans="14:22" x14ac:dyDescent="0.3">
      <c r="N28" s="29">
        <v>37072</v>
      </c>
      <c r="O28" s="72">
        <v>106.440180254327</v>
      </c>
      <c r="P28" s="18">
        <v>103.396889556451</v>
      </c>
      <c r="Q28" s="18">
        <v>101.807376707945</v>
      </c>
      <c r="R28" s="75">
        <v>105.457331208342</v>
      </c>
      <c r="S28" s="72">
        <v>104.962704718577</v>
      </c>
      <c r="T28" s="18">
        <v>109.752061106453</v>
      </c>
      <c r="U28" s="18">
        <v>99.564513832112198</v>
      </c>
      <c r="V28" s="75">
        <v>98.753036193415298</v>
      </c>
    </row>
    <row r="29" spans="14:22" x14ac:dyDescent="0.3">
      <c r="N29" s="29">
        <v>37164</v>
      </c>
      <c r="O29" s="72">
        <v>108.98016493225001</v>
      </c>
      <c r="P29" s="18">
        <v>100.374998090349</v>
      </c>
      <c r="Q29" s="18">
        <v>105.874158772984</v>
      </c>
      <c r="R29" s="75">
        <v>105.971410743429</v>
      </c>
      <c r="S29" s="72">
        <v>110.84013618346</v>
      </c>
      <c r="T29" s="18">
        <v>108.087161646184</v>
      </c>
      <c r="U29" s="18">
        <v>98.026237725571505</v>
      </c>
      <c r="V29" s="75">
        <v>98.610769616037203</v>
      </c>
    </row>
    <row r="30" spans="14:22" x14ac:dyDescent="0.3">
      <c r="N30" s="29">
        <v>37256</v>
      </c>
      <c r="O30" s="72">
        <v>108.081020872408</v>
      </c>
      <c r="P30" s="18">
        <v>102.90168939802901</v>
      </c>
      <c r="Q30" s="18">
        <v>108.179011682287</v>
      </c>
      <c r="R30" s="75">
        <v>105.993607691942</v>
      </c>
      <c r="S30" s="72">
        <v>111.72089880977001</v>
      </c>
      <c r="T30" s="18">
        <v>103.069610946845</v>
      </c>
      <c r="U30" s="18">
        <v>98.999512461964599</v>
      </c>
      <c r="V30" s="75">
        <v>98.792855122088397</v>
      </c>
    </row>
    <row r="31" spans="14:22" x14ac:dyDescent="0.3">
      <c r="N31" s="29">
        <v>37346</v>
      </c>
      <c r="O31" s="72">
        <v>109.48408015988601</v>
      </c>
      <c r="P31" s="18">
        <v>108.955257301892</v>
      </c>
      <c r="Q31" s="18">
        <v>107.909967554394</v>
      </c>
      <c r="R31" s="75">
        <v>108.39041186337499</v>
      </c>
      <c r="S31" s="72">
        <v>111.25577803041899</v>
      </c>
      <c r="T31" s="18">
        <v>102.405743036422</v>
      </c>
      <c r="U31" s="18">
        <v>102.39670753843799</v>
      </c>
      <c r="V31" s="75">
        <v>99.462159675204006</v>
      </c>
    </row>
    <row r="32" spans="14:22" x14ac:dyDescent="0.3">
      <c r="N32" s="29">
        <v>37437</v>
      </c>
      <c r="O32" s="72">
        <v>114.219361023665</v>
      </c>
      <c r="P32" s="18">
        <v>114.041197342483</v>
      </c>
      <c r="Q32" s="18">
        <v>108.533100311515</v>
      </c>
      <c r="R32" s="75">
        <v>112.41476886273399</v>
      </c>
      <c r="S32" s="72">
        <v>110.64390252659901</v>
      </c>
      <c r="T32" s="18">
        <v>105.783699071515</v>
      </c>
      <c r="U32" s="18">
        <v>103.805547178997</v>
      </c>
      <c r="V32" s="75">
        <v>99.856697384791005</v>
      </c>
    </row>
    <row r="33" spans="1:22" x14ac:dyDescent="0.3">
      <c r="N33" s="29">
        <v>37529</v>
      </c>
      <c r="O33" s="72">
        <v>117.827562844181</v>
      </c>
      <c r="P33" s="18">
        <v>116.518781455709</v>
      </c>
      <c r="Q33" s="18">
        <v>112.59547700759001</v>
      </c>
      <c r="R33" s="75">
        <v>116.26902950980801</v>
      </c>
      <c r="S33" s="72">
        <v>113.881766924253</v>
      </c>
      <c r="T33" s="18">
        <v>106.127278199161</v>
      </c>
      <c r="U33" s="18">
        <v>104.571201291604</v>
      </c>
      <c r="V33" s="75">
        <v>101.017097930471</v>
      </c>
    </row>
    <row r="34" spans="1:22" x14ac:dyDescent="0.3">
      <c r="N34" s="29">
        <v>37621</v>
      </c>
      <c r="O34" s="72">
        <v>118.05386253781499</v>
      </c>
      <c r="P34" s="18">
        <v>118.054233331658</v>
      </c>
      <c r="Q34" s="18">
        <v>117.570671631197</v>
      </c>
      <c r="R34" s="75">
        <v>118.661338804875</v>
      </c>
      <c r="S34" s="72">
        <v>120.110788708431</v>
      </c>
      <c r="T34" s="18">
        <v>103.569256824609</v>
      </c>
      <c r="U34" s="18">
        <v>107.863495350096</v>
      </c>
      <c r="V34" s="75">
        <v>103.751116534256</v>
      </c>
    </row>
    <row r="35" spans="1:22" x14ac:dyDescent="0.3">
      <c r="N35" s="29">
        <v>37711</v>
      </c>
      <c r="O35" s="72">
        <v>119.368797979684</v>
      </c>
      <c r="P35" s="18">
        <v>121.587919356393</v>
      </c>
      <c r="Q35" s="18">
        <v>119.94189529466701</v>
      </c>
      <c r="R35" s="75">
        <v>121.682302058411</v>
      </c>
      <c r="S35" s="72">
        <v>116.558576148245</v>
      </c>
      <c r="T35" s="18">
        <v>106.31636734868199</v>
      </c>
      <c r="U35" s="18">
        <v>111.861647421754</v>
      </c>
      <c r="V35" s="75">
        <v>106.74349102150001</v>
      </c>
    </row>
    <row r="36" spans="1:22" x14ac:dyDescent="0.3">
      <c r="N36" s="29">
        <v>37802</v>
      </c>
      <c r="O36" s="72">
        <v>122.483949623105</v>
      </c>
      <c r="P36" s="18">
        <v>126.97745595378601</v>
      </c>
      <c r="Q36" s="18">
        <v>119.337720386271</v>
      </c>
      <c r="R36" s="75">
        <v>125.949807611233</v>
      </c>
      <c r="S36" s="72">
        <v>110.538384783103</v>
      </c>
      <c r="T36" s="18">
        <v>106.55340962973099</v>
      </c>
      <c r="U36" s="18">
        <v>113.308418679216</v>
      </c>
      <c r="V36" s="75">
        <v>109.76507059111501</v>
      </c>
    </row>
    <row r="37" spans="1:22" x14ac:dyDescent="0.3">
      <c r="N37" s="29">
        <v>37894</v>
      </c>
      <c r="O37" s="72">
        <v>124.65290013665</v>
      </c>
      <c r="P37" s="18">
        <v>132.248204348423</v>
      </c>
      <c r="Q37" s="18">
        <v>121.305000957345</v>
      </c>
      <c r="R37" s="75">
        <v>129.10216658954599</v>
      </c>
      <c r="S37" s="72">
        <v>115.89209789890199</v>
      </c>
      <c r="T37" s="18">
        <v>102.69968307628901</v>
      </c>
      <c r="U37" s="18">
        <v>111.942165512838</v>
      </c>
      <c r="V37" s="75">
        <v>110.784338445899</v>
      </c>
    </row>
    <row r="38" spans="1:22" x14ac:dyDescent="0.3">
      <c r="A38" s="85"/>
      <c r="N38" s="29">
        <v>37986</v>
      </c>
      <c r="O38" s="72">
        <v>127.077901949227</v>
      </c>
      <c r="P38" s="18">
        <v>136.50539904915601</v>
      </c>
      <c r="Q38" s="18">
        <v>127.862668676884</v>
      </c>
      <c r="R38" s="75">
        <v>132.11468984410101</v>
      </c>
      <c r="S38" s="72">
        <v>126.3327477398</v>
      </c>
      <c r="T38" s="18">
        <v>108.216588566239</v>
      </c>
      <c r="U38" s="18">
        <v>112.570899671848</v>
      </c>
      <c r="V38" s="75">
        <v>111.134905273493</v>
      </c>
    </row>
    <row r="39" spans="1:22" x14ac:dyDescent="0.3">
      <c r="N39" s="29">
        <v>38077</v>
      </c>
      <c r="O39" s="72">
        <v>131.32729848620201</v>
      </c>
      <c r="P39" s="18">
        <v>141.34833683226</v>
      </c>
      <c r="Q39" s="18">
        <v>135.206476971168</v>
      </c>
      <c r="R39" s="75">
        <v>138.84990093606601</v>
      </c>
      <c r="S39" s="72">
        <v>120.112245454373</v>
      </c>
      <c r="T39" s="18">
        <v>122.053498194209</v>
      </c>
      <c r="U39" s="18">
        <v>116.685313215176</v>
      </c>
      <c r="V39" s="75">
        <v>115.501004856839</v>
      </c>
    </row>
    <row r="40" spans="1:22" x14ac:dyDescent="0.3">
      <c r="N40" s="29">
        <v>38168</v>
      </c>
      <c r="O40" s="72">
        <v>134.42110994930999</v>
      </c>
      <c r="P40" s="18">
        <v>146.23248017898399</v>
      </c>
      <c r="Q40" s="18">
        <v>141.456725695431</v>
      </c>
      <c r="R40" s="75">
        <v>148.03953373681099</v>
      </c>
      <c r="S40" s="72">
        <v>112.79824714143</v>
      </c>
      <c r="T40" s="18">
        <v>127.337155190077</v>
      </c>
      <c r="U40" s="18">
        <v>122.923064881019</v>
      </c>
      <c r="V40" s="75">
        <v>122.227177422381</v>
      </c>
    </row>
    <row r="41" spans="1:22" x14ac:dyDescent="0.3">
      <c r="N41" s="29">
        <v>38260</v>
      </c>
      <c r="O41" s="72">
        <v>134.916644047419</v>
      </c>
      <c r="P41" s="18">
        <v>150.334044013697</v>
      </c>
      <c r="Q41" s="18">
        <v>145.26570864672999</v>
      </c>
      <c r="R41" s="75">
        <v>151.81519478648099</v>
      </c>
      <c r="S41" s="72">
        <v>121.31187744550699</v>
      </c>
      <c r="T41" s="18">
        <v>124.64186800994401</v>
      </c>
      <c r="U41" s="18">
        <v>129.14697451383901</v>
      </c>
      <c r="V41" s="75">
        <v>126.50772092768599</v>
      </c>
    </row>
    <row r="42" spans="1:22" x14ac:dyDescent="0.3">
      <c r="N42" s="29">
        <v>38352</v>
      </c>
      <c r="O42" s="72">
        <v>135.76030972030699</v>
      </c>
      <c r="P42" s="18">
        <v>155.261107532468</v>
      </c>
      <c r="Q42" s="18">
        <v>150.31810817557499</v>
      </c>
      <c r="R42" s="75">
        <v>153.16197289869501</v>
      </c>
      <c r="S42" s="72">
        <v>129.37291299135299</v>
      </c>
      <c r="T42" s="18">
        <v>129.02695028078</v>
      </c>
      <c r="U42" s="18">
        <v>133.578285546199</v>
      </c>
      <c r="V42" s="75">
        <v>128.232531185689</v>
      </c>
    </row>
    <row r="43" spans="1:22" x14ac:dyDescent="0.3">
      <c r="N43" s="29">
        <v>38442</v>
      </c>
      <c r="O43" s="72">
        <v>139.410732938763</v>
      </c>
      <c r="P43" s="18">
        <v>163.989151295548</v>
      </c>
      <c r="Q43" s="18">
        <v>160.584492129963</v>
      </c>
      <c r="R43" s="75">
        <v>160.80024583835601</v>
      </c>
      <c r="S43" s="72">
        <v>131.520056029974</v>
      </c>
      <c r="T43" s="18">
        <v>138.00165114967001</v>
      </c>
      <c r="U43" s="18">
        <v>137.93607578454399</v>
      </c>
      <c r="V43" s="75">
        <v>131.299418187534</v>
      </c>
    </row>
    <row r="44" spans="1:22" x14ac:dyDescent="0.3">
      <c r="N44" s="29">
        <v>38533</v>
      </c>
      <c r="O44" s="72">
        <v>144.75511001937599</v>
      </c>
      <c r="P44" s="18">
        <v>174.71135378342001</v>
      </c>
      <c r="Q44" s="18">
        <v>172.65857174860199</v>
      </c>
      <c r="R44" s="75">
        <v>171.28425391412401</v>
      </c>
      <c r="S44" s="72">
        <v>132.59195065907801</v>
      </c>
      <c r="T44" s="18">
        <v>138.83283525678399</v>
      </c>
      <c r="U44" s="18">
        <v>145.01949803708899</v>
      </c>
      <c r="V44" s="75">
        <v>136.514382959486</v>
      </c>
    </row>
    <row r="45" spans="1:22" x14ac:dyDescent="0.3">
      <c r="N45" s="29">
        <v>38625</v>
      </c>
      <c r="O45" s="72">
        <v>147.43210536148999</v>
      </c>
      <c r="P45" s="18">
        <v>178.044580655001</v>
      </c>
      <c r="Q45" s="18">
        <v>175.75158691636199</v>
      </c>
      <c r="R45" s="75">
        <v>175.95592145715599</v>
      </c>
      <c r="S45" s="72">
        <v>132.20432275347599</v>
      </c>
      <c r="T45" s="18">
        <v>142.68593434216001</v>
      </c>
      <c r="U45" s="18">
        <v>153.928052360187</v>
      </c>
      <c r="V45" s="75">
        <v>141.76295946758199</v>
      </c>
    </row>
    <row r="46" spans="1:22" x14ac:dyDescent="0.3">
      <c r="N46" s="29">
        <v>38717</v>
      </c>
      <c r="O46" s="72">
        <v>147.20414536192499</v>
      </c>
      <c r="P46" s="18">
        <v>179.04826350949199</v>
      </c>
      <c r="Q46" s="18">
        <v>175.070100188758</v>
      </c>
      <c r="R46" s="75">
        <v>177.027160996981</v>
      </c>
      <c r="S46" s="72">
        <v>130.617192289993</v>
      </c>
      <c r="T46" s="18">
        <v>155.25486139164701</v>
      </c>
      <c r="U46" s="18">
        <v>157.74552155519001</v>
      </c>
      <c r="V46" s="75">
        <v>146.96119953601101</v>
      </c>
    </row>
    <row r="47" spans="1:22" x14ac:dyDescent="0.3">
      <c r="N47" s="29">
        <v>38807</v>
      </c>
      <c r="O47" s="72">
        <v>145.33208961150399</v>
      </c>
      <c r="P47" s="18">
        <v>184.30651089386299</v>
      </c>
      <c r="Q47" s="18">
        <v>179.296379677625</v>
      </c>
      <c r="R47" s="75">
        <v>181.438174757659</v>
      </c>
      <c r="S47" s="72">
        <v>132.52423324369201</v>
      </c>
      <c r="T47" s="18">
        <v>161.83621083559399</v>
      </c>
      <c r="U47" s="18">
        <v>157.69704459885301</v>
      </c>
      <c r="V47" s="75">
        <v>152.02191223014501</v>
      </c>
    </row>
    <row r="48" spans="1:22" x14ac:dyDescent="0.3">
      <c r="N48" s="29">
        <v>38898</v>
      </c>
      <c r="O48" s="72">
        <v>141.75466950785599</v>
      </c>
      <c r="P48" s="18">
        <v>186.88444030180699</v>
      </c>
      <c r="Q48" s="18">
        <v>180.09403442167601</v>
      </c>
      <c r="R48" s="75">
        <v>186.786354725883</v>
      </c>
      <c r="S48" s="72">
        <v>136.78064371927599</v>
      </c>
      <c r="T48" s="18">
        <v>168.05751894407101</v>
      </c>
      <c r="U48" s="18">
        <v>159.51753877112401</v>
      </c>
      <c r="V48" s="75">
        <v>155.19079631262099</v>
      </c>
    </row>
    <row r="49" spans="14:22" x14ac:dyDescent="0.3">
      <c r="N49" s="29">
        <v>38990</v>
      </c>
      <c r="O49" s="72">
        <v>142.21044318492901</v>
      </c>
      <c r="P49" s="18">
        <v>185.194608028332</v>
      </c>
      <c r="Q49" s="18">
        <v>174.74361982767201</v>
      </c>
      <c r="R49" s="75">
        <v>188.173174572699</v>
      </c>
      <c r="S49" s="72">
        <v>137.99172756499499</v>
      </c>
      <c r="T49" s="18">
        <v>180.93631866400401</v>
      </c>
      <c r="U49" s="18">
        <v>159.465979748525</v>
      </c>
      <c r="V49" s="75">
        <v>157.783796684175</v>
      </c>
    </row>
    <row r="50" spans="14:22" x14ac:dyDescent="0.3">
      <c r="N50" s="29">
        <v>39082</v>
      </c>
      <c r="O50" s="72">
        <v>145.108501744769</v>
      </c>
      <c r="P50" s="18">
        <v>186.99391414290301</v>
      </c>
      <c r="Q50" s="18">
        <v>173.87833752873601</v>
      </c>
      <c r="R50" s="75">
        <v>188.74647203315999</v>
      </c>
      <c r="S50" s="72">
        <v>140.56670202223199</v>
      </c>
      <c r="T50" s="18">
        <v>193.29618750811301</v>
      </c>
      <c r="U50" s="18">
        <v>158.68166995083999</v>
      </c>
      <c r="V50" s="75">
        <v>162.01124717924901</v>
      </c>
    </row>
    <row r="51" spans="14:22" x14ac:dyDescent="0.3">
      <c r="N51" s="29">
        <v>39172</v>
      </c>
      <c r="O51" s="72">
        <v>144.147168982523</v>
      </c>
      <c r="P51" s="18">
        <v>195.151388952616</v>
      </c>
      <c r="Q51" s="18">
        <v>180.91462256826799</v>
      </c>
      <c r="R51" s="75">
        <v>193.92153389338901</v>
      </c>
      <c r="S51" s="72">
        <v>144.67197247869899</v>
      </c>
      <c r="T51" s="18">
        <v>196.55861727460399</v>
      </c>
      <c r="U51" s="18">
        <v>161.50316867801101</v>
      </c>
      <c r="V51" s="75">
        <v>167.98860770818899</v>
      </c>
    </row>
    <row r="52" spans="14:22" x14ac:dyDescent="0.3">
      <c r="N52" s="29">
        <v>39263</v>
      </c>
      <c r="O52" s="72">
        <v>140.81251803503201</v>
      </c>
      <c r="P52" s="18">
        <v>201.25956903621801</v>
      </c>
      <c r="Q52" s="18">
        <v>186.29851838583801</v>
      </c>
      <c r="R52" s="75">
        <v>201.257801244387</v>
      </c>
      <c r="S52" s="72">
        <v>144.71778577620501</v>
      </c>
      <c r="T52" s="18">
        <v>192.92473135795001</v>
      </c>
      <c r="U52" s="18">
        <v>164.33292935433099</v>
      </c>
      <c r="V52" s="75">
        <v>175.03450564541501</v>
      </c>
    </row>
    <row r="53" spans="14:22" x14ac:dyDescent="0.3">
      <c r="N53" s="29">
        <v>39355</v>
      </c>
      <c r="O53" s="72">
        <v>137.895643231376</v>
      </c>
      <c r="P53" s="18">
        <v>196.35923267349301</v>
      </c>
      <c r="Q53" s="18">
        <v>180.40159700623099</v>
      </c>
      <c r="R53" s="75">
        <v>199.410893897026</v>
      </c>
      <c r="S53" s="72">
        <v>145.18150187281901</v>
      </c>
      <c r="T53" s="18">
        <v>195.28230626745699</v>
      </c>
      <c r="U53" s="18">
        <v>164.05921986015201</v>
      </c>
      <c r="V53" s="75">
        <v>177.217658060118</v>
      </c>
    </row>
    <row r="54" spans="14:22" x14ac:dyDescent="0.3">
      <c r="N54" s="29">
        <v>39447</v>
      </c>
      <c r="O54" s="72">
        <v>136.04164408493901</v>
      </c>
      <c r="P54" s="18">
        <v>190.58725800067501</v>
      </c>
      <c r="Q54" s="18">
        <v>172.56215437271601</v>
      </c>
      <c r="R54" s="75">
        <v>191.37498330259601</v>
      </c>
      <c r="S54" s="72">
        <v>147.00942184332499</v>
      </c>
      <c r="T54" s="18">
        <v>197.57129110114701</v>
      </c>
      <c r="U54" s="18">
        <v>162.013936297687</v>
      </c>
      <c r="V54" s="75">
        <v>171.90199104183699</v>
      </c>
    </row>
    <row r="55" spans="14:22" x14ac:dyDescent="0.3">
      <c r="N55" s="29">
        <v>39538</v>
      </c>
      <c r="O55" s="72">
        <v>134.23406744466701</v>
      </c>
      <c r="P55" s="18">
        <v>192.66445879955501</v>
      </c>
      <c r="Q55" s="18">
        <v>169.33215555127501</v>
      </c>
      <c r="R55" s="75">
        <v>187.65396044919899</v>
      </c>
      <c r="S55" s="72">
        <v>144.35068974083299</v>
      </c>
      <c r="T55" s="18">
        <v>182.43027795426599</v>
      </c>
      <c r="U55" s="18">
        <v>157.691150101072</v>
      </c>
      <c r="V55" s="75">
        <v>166.92971629506701</v>
      </c>
    </row>
    <row r="56" spans="14:22" x14ac:dyDescent="0.3">
      <c r="N56" s="29">
        <v>39629</v>
      </c>
      <c r="O56" s="72">
        <v>133.238939559632</v>
      </c>
      <c r="P56" s="18">
        <v>195.065258752853</v>
      </c>
      <c r="Q56" s="18">
        <v>164.65340154678501</v>
      </c>
      <c r="R56" s="75">
        <v>185.79117164062799</v>
      </c>
      <c r="S56" s="72">
        <v>140.024296015902</v>
      </c>
      <c r="T56" s="18">
        <v>173.46729101940701</v>
      </c>
      <c r="U56" s="18">
        <v>152.71592058756301</v>
      </c>
      <c r="V56" s="75">
        <v>164.98912289050401</v>
      </c>
    </row>
    <row r="57" spans="14:22" x14ac:dyDescent="0.3">
      <c r="N57" s="29">
        <v>39721</v>
      </c>
      <c r="O57" s="72">
        <v>125.726848361835</v>
      </c>
      <c r="P57" s="18">
        <v>185.92628077306901</v>
      </c>
      <c r="Q57" s="18">
        <v>154.38462746967701</v>
      </c>
      <c r="R57" s="75">
        <v>175.277901549121</v>
      </c>
      <c r="S57" s="72">
        <v>137.70071661828101</v>
      </c>
      <c r="T57" s="18">
        <v>176.33127947447201</v>
      </c>
      <c r="U57" s="18">
        <v>147.423960388599</v>
      </c>
      <c r="V57" s="75">
        <v>160.39464175512299</v>
      </c>
    </row>
    <row r="58" spans="14:22" x14ac:dyDescent="0.3">
      <c r="N58" s="29">
        <v>39813</v>
      </c>
      <c r="O58" s="72">
        <v>114.818572346476</v>
      </c>
      <c r="P58" s="18">
        <v>174.09304678709901</v>
      </c>
      <c r="Q58" s="18">
        <v>144.61710914289401</v>
      </c>
      <c r="R58" s="75">
        <v>161.56730623647999</v>
      </c>
      <c r="S58" s="72">
        <v>133.18445647252301</v>
      </c>
      <c r="T58" s="18">
        <v>172.47021923108301</v>
      </c>
      <c r="U58" s="18">
        <v>141.46718673497199</v>
      </c>
      <c r="V58" s="75">
        <v>152.40492187221699</v>
      </c>
    </row>
    <row r="59" spans="14:22" x14ac:dyDescent="0.3">
      <c r="N59" s="29">
        <v>39903</v>
      </c>
      <c r="O59" s="72">
        <v>108.72420683073</v>
      </c>
      <c r="P59" s="18">
        <v>165.39342135355699</v>
      </c>
      <c r="Q59" s="18">
        <v>138.850706440415</v>
      </c>
      <c r="R59" s="75">
        <v>148.31645600297699</v>
      </c>
      <c r="S59" s="72">
        <v>121.450733475066</v>
      </c>
      <c r="T59" s="18">
        <v>156.67806159062701</v>
      </c>
      <c r="U59" s="18">
        <v>132.40023531988399</v>
      </c>
      <c r="V59" s="75">
        <v>139.29400556729701</v>
      </c>
    </row>
    <row r="60" spans="14:22" x14ac:dyDescent="0.3">
      <c r="N60" s="29">
        <v>39994</v>
      </c>
      <c r="O60" s="72">
        <v>107.407451926409</v>
      </c>
      <c r="P60" s="18">
        <v>157.49411558657499</v>
      </c>
      <c r="Q60" s="18">
        <v>134.23215571022101</v>
      </c>
      <c r="R60" s="75">
        <v>134.61857884318701</v>
      </c>
      <c r="S60" s="72">
        <v>111.68636016411401</v>
      </c>
      <c r="T60" s="18">
        <v>131.38209645126599</v>
      </c>
      <c r="U60" s="18">
        <v>120.772667636374</v>
      </c>
      <c r="V60" s="75">
        <v>127.095743407733</v>
      </c>
    </row>
    <row r="61" spans="14:22" x14ac:dyDescent="0.3">
      <c r="N61" s="29">
        <v>40086</v>
      </c>
      <c r="O61" s="72">
        <v>106.219406160432</v>
      </c>
      <c r="P61" s="18">
        <v>159.433728618369</v>
      </c>
      <c r="Q61" s="18">
        <v>129.88437888337899</v>
      </c>
      <c r="R61" s="75">
        <v>128.64503660485499</v>
      </c>
      <c r="S61" s="72">
        <v>105.38485772622801</v>
      </c>
      <c r="T61" s="18">
        <v>119.17197861288</v>
      </c>
      <c r="U61" s="18">
        <v>113.477620093317</v>
      </c>
      <c r="V61" s="75">
        <v>118.334365255096</v>
      </c>
    </row>
    <row r="62" spans="14:22" x14ac:dyDescent="0.3">
      <c r="N62" s="29">
        <v>40178</v>
      </c>
      <c r="O62" s="72">
        <v>101.677615284113</v>
      </c>
      <c r="P62" s="18">
        <v>163.41765892911101</v>
      </c>
      <c r="Q62" s="18">
        <v>126.277699636953</v>
      </c>
      <c r="R62" s="75">
        <v>127.62591695288999</v>
      </c>
      <c r="S62" s="72">
        <v>103.458436025374</v>
      </c>
      <c r="T62" s="18">
        <v>123.80545932865</v>
      </c>
      <c r="U62" s="18">
        <v>110.782925337443</v>
      </c>
      <c r="V62" s="75">
        <v>109.808697014047</v>
      </c>
    </row>
    <row r="63" spans="14:22" x14ac:dyDescent="0.3">
      <c r="N63" s="29">
        <v>40268</v>
      </c>
      <c r="O63" s="72">
        <v>97.609339588709204</v>
      </c>
      <c r="P63" s="18">
        <v>158.01210526972</v>
      </c>
      <c r="Q63" s="18">
        <v>124.404820829614</v>
      </c>
      <c r="R63" s="75">
        <v>126.072909548501</v>
      </c>
      <c r="S63" s="72">
        <v>105.723073131601</v>
      </c>
      <c r="T63" s="18">
        <v>135.01132925092099</v>
      </c>
      <c r="U63" s="18">
        <v>111.236508304987</v>
      </c>
      <c r="V63" s="75">
        <v>110.379126067922</v>
      </c>
    </row>
    <row r="64" spans="14:22" x14ac:dyDescent="0.3">
      <c r="N64" s="29">
        <v>40359</v>
      </c>
      <c r="O64" s="72">
        <v>95.227326326745498</v>
      </c>
      <c r="P64" s="18">
        <v>148.368982075547</v>
      </c>
      <c r="Q64" s="18">
        <v>123.33765747295</v>
      </c>
      <c r="R64" s="75">
        <v>123.626379992937</v>
      </c>
      <c r="S64" s="72">
        <v>104.13261963222899</v>
      </c>
      <c r="T64" s="18">
        <v>141.43394931010499</v>
      </c>
      <c r="U64" s="18">
        <v>117.03152296351099</v>
      </c>
      <c r="V64" s="75">
        <v>118.189062069084</v>
      </c>
    </row>
    <row r="65" spans="14:22" x14ac:dyDescent="0.3">
      <c r="N65" s="29">
        <v>40451</v>
      </c>
      <c r="O65" s="72">
        <v>93.014026660558599</v>
      </c>
      <c r="P65" s="18">
        <v>149.59937265498701</v>
      </c>
      <c r="Q65" s="18">
        <v>122.88250459051601</v>
      </c>
      <c r="R65" s="75">
        <v>120.811346561126</v>
      </c>
      <c r="S65" s="72">
        <v>102.94607939463</v>
      </c>
      <c r="T65" s="18">
        <v>140.51518844051901</v>
      </c>
      <c r="U65" s="18">
        <v>125.283188115461</v>
      </c>
      <c r="V65" s="75">
        <v>120.43120898648201</v>
      </c>
    </row>
    <row r="66" spans="14:22" x14ac:dyDescent="0.3">
      <c r="N66" s="29">
        <v>40543</v>
      </c>
      <c r="O66" s="72">
        <v>90.562168794694401</v>
      </c>
      <c r="P66" s="18">
        <v>155.95943782382599</v>
      </c>
      <c r="Q66" s="18">
        <v>121.680762253686</v>
      </c>
      <c r="R66" s="75">
        <v>119.10866769530099</v>
      </c>
      <c r="S66" s="72">
        <v>102.821219339028</v>
      </c>
      <c r="T66" s="18">
        <v>143.608884530506</v>
      </c>
      <c r="U66" s="18">
        <v>129.218225875032</v>
      </c>
      <c r="V66" s="75">
        <v>120.14430474039899</v>
      </c>
    </row>
    <row r="67" spans="14:22" x14ac:dyDescent="0.3">
      <c r="N67" s="29">
        <v>40633</v>
      </c>
      <c r="O67" s="72">
        <v>90.123917819667497</v>
      </c>
      <c r="P67" s="18">
        <v>154.213707048879</v>
      </c>
      <c r="Q67" s="18">
        <v>120.05782900010399</v>
      </c>
      <c r="R67" s="75">
        <v>119.51671894039799</v>
      </c>
      <c r="S67" s="72">
        <v>102.53237471422</v>
      </c>
      <c r="T67" s="18">
        <v>150.94379661752501</v>
      </c>
      <c r="U67" s="18">
        <v>128.59421001150801</v>
      </c>
      <c r="V67" s="75">
        <v>123.136076022282</v>
      </c>
    </row>
    <row r="68" spans="14:22" x14ac:dyDescent="0.3">
      <c r="N68" s="29">
        <v>40724</v>
      </c>
      <c r="O68" s="72">
        <v>91.899374495657895</v>
      </c>
      <c r="P68" s="18">
        <v>152.78343009176999</v>
      </c>
      <c r="Q68" s="18">
        <v>120.190242779432</v>
      </c>
      <c r="R68" s="75">
        <v>120.5497304559</v>
      </c>
      <c r="S68" s="72">
        <v>105.75175533260401</v>
      </c>
      <c r="T68" s="18">
        <v>152.07540057531099</v>
      </c>
      <c r="U68" s="18">
        <v>126.822092998703</v>
      </c>
      <c r="V68" s="75">
        <v>125.94972837887499</v>
      </c>
    </row>
    <row r="69" spans="14:22" x14ac:dyDescent="0.3">
      <c r="N69" s="29">
        <v>40816</v>
      </c>
      <c r="O69" s="72">
        <v>92.879296349893295</v>
      </c>
      <c r="P69" s="18">
        <v>157.236630540237</v>
      </c>
      <c r="Q69" s="18">
        <v>120.69506490267</v>
      </c>
      <c r="R69" s="75">
        <v>121.055670896924</v>
      </c>
      <c r="S69" s="72">
        <v>113.781651865515</v>
      </c>
      <c r="T69" s="18">
        <v>149.30239972217501</v>
      </c>
      <c r="U69" s="18">
        <v>128.20467136548601</v>
      </c>
      <c r="V69" s="75">
        <v>128.12907627911</v>
      </c>
    </row>
    <row r="70" spans="14:22" x14ac:dyDescent="0.3">
      <c r="N70" s="29">
        <v>40908</v>
      </c>
      <c r="O70" s="72">
        <v>91.961850524471501</v>
      </c>
      <c r="P70" s="18">
        <v>160.92484081601299</v>
      </c>
      <c r="Q70" s="18">
        <v>119.563159720768</v>
      </c>
      <c r="R70" s="75">
        <v>121.742818805114</v>
      </c>
      <c r="S70" s="72">
        <v>118.847807131472</v>
      </c>
      <c r="T70" s="18">
        <v>153.96595208158499</v>
      </c>
      <c r="U70" s="18">
        <v>130.76930839163899</v>
      </c>
      <c r="V70" s="75">
        <v>130.37661188675199</v>
      </c>
    </row>
    <row r="71" spans="14:22" x14ac:dyDescent="0.3">
      <c r="N71" s="29">
        <v>40999</v>
      </c>
      <c r="O71" s="72">
        <v>89.563456209544199</v>
      </c>
      <c r="P71" s="18">
        <v>159.03388272297701</v>
      </c>
      <c r="Q71" s="18">
        <v>119.14979547094801</v>
      </c>
      <c r="R71" s="75">
        <v>124.537180035242</v>
      </c>
      <c r="S71" s="72">
        <v>115.20974276537</v>
      </c>
      <c r="T71" s="18">
        <v>158.71579523874601</v>
      </c>
      <c r="U71" s="18">
        <v>131.18996428090901</v>
      </c>
      <c r="V71" s="75">
        <v>131.35138039951099</v>
      </c>
    </row>
    <row r="72" spans="14:22" x14ac:dyDescent="0.3">
      <c r="N72" s="29">
        <v>41090</v>
      </c>
      <c r="O72" s="72">
        <v>87.393885660556705</v>
      </c>
      <c r="P72" s="18">
        <v>157.604640834837</v>
      </c>
      <c r="Q72" s="18">
        <v>121.463389149438</v>
      </c>
      <c r="R72" s="75">
        <v>129.021826397317</v>
      </c>
      <c r="S72" s="72">
        <v>110.741238731995</v>
      </c>
      <c r="T72" s="18">
        <v>158.99846691740001</v>
      </c>
      <c r="U72" s="18">
        <v>132.68169414806499</v>
      </c>
      <c r="V72" s="75">
        <v>133.874157314565</v>
      </c>
    </row>
    <row r="73" spans="14:22" x14ac:dyDescent="0.3">
      <c r="N73" s="29">
        <v>41182</v>
      </c>
      <c r="O73" s="72">
        <v>91.049624144262197</v>
      </c>
      <c r="P73" s="18">
        <v>162.04916376532199</v>
      </c>
      <c r="Q73" s="18">
        <v>124.800813458839</v>
      </c>
      <c r="R73" s="75">
        <v>131.23114713228401</v>
      </c>
      <c r="S73" s="72">
        <v>110.560001088232</v>
      </c>
      <c r="T73" s="18">
        <v>164.14421258911301</v>
      </c>
      <c r="U73" s="18">
        <v>135.31737758750199</v>
      </c>
      <c r="V73" s="75">
        <v>137.86202104642101</v>
      </c>
    </row>
    <row r="74" spans="14:22" x14ac:dyDescent="0.3">
      <c r="N74" s="29">
        <v>41274</v>
      </c>
      <c r="O74" s="72">
        <v>95.358962882673396</v>
      </c>
      <c r="P74" s="18">
        <v>166.91920075333999</v>
      </c>
      <c r="Q74" s="18">
        <v>126.119769978069</v>
      </c>
      <c r="R74" s="75">
        <v>131.456542285225</v>
      </c>
      <c r="S74" s="72">
        <v>112.706843417164</v>
      </c>
      <c r="T74" s="18">
        <v>171.643734334058</v>
      </c>
      <c r="U74" s="18">
        <v>137.54224715231899</v>
      </c>
      <c r="V74" s="75">
        <v>139.36269657126101</v>
      </c>
    </row>
    <row r="75" spans="14:22" x14ac:dyDescent="0.3">
      <c r="N75" s="29">
        <v>41364</v>
      </c>
      <c r="O75" s="72">
        <v>95.139143251190703</v>
      </c>
      <c r="P75" s="18">
        <v>167.55727070098899</v>
      </c>
      <c r="Q75" s="18">
        <v>127.844102948228</v>
      </c>
      <c r="R75" s="75">
        <v>135.27853519571099</v>
      </c>
      <c r="S75" s="72">
        <v>116.030322523067</v>
      </c>
      <c r="T75" s="18">
        <v>176.488025194957</v>
      </c>
      <c r="U75" s="18">
        <v>140.43141075201501</v>
      </c>
      <c r="V75" s="75">
        <v>142.56184688438</v>
      </c>
    </row>
    <row r="76" spans="14:22" x14ac:dyDescent="0.3">
      <c r="N76" s="29">
        <v>41455</v>
      </c>
      <c r="O76" s="72">
        <v>96.469628767853905</v>
      </c>
      <c r="P76" s="18">
        <v>168.63798897975801</v>
      </c>
      <c r="Q76" s="18">
        <v>132.17129876315201</v>
      </c>
      <c r="R76" s="75">
        <v>144.04308292547401</v>
      </c>
      <c r="S76" s="72">
        <v>119.67666135144199</v>
      </c>
      <c r="T76" s="18">
        <v>185.45583535248301</v>
      </c>
      <c r="U76" s="18">
        <v>143.09981262225699</v>
      </c>
      <c r="V76" s="75">
        <v>147.75318431438299</v>
      </c>
    </row>
    <row r="77" spans="14:22" x14ac:dyDescent="0.3">
      <c r="N77" s="29">
        <v>41547</v>
      </c>
      <c r="O77" s="72">
        <v>99.113036543939401</v>
      </c>
      <c r="P77" s="18">
        <v>171.92356882531701</v>
      </c>
      <c r="Q77" s="18">
        <v>133.909496131129</v>
      </c>
      <c r="R77" s="75">
        <v>150.45550014979599</v>
      </c>
      <c r="S77" s="72">
        <v>124.27623141315399</v>
      </c>
      <c r="T77" s="18">
        <v>192.98392316657601</v>
      </c>
      <c r="U77" s="18">
        <v>145.71417184495999</v>
      </c>
      <c r="V77" s="75">
        <v>151.63075363485601</v>
      </c>
    </row>
    <row r="78" spans="14:22" x14ac:dyDescent="0.3">
      <c r="N78" s="29">
        <v>41639</v>
      </c>
      <c r="O78" s="72">
        <v>100.292610824506</v>
      </c>
      <c r="P78" s="18">
        <v>176.056539059454</v>
      </c>
      <c r="Q78" s="18">
        <v>133.67309046534601</v>
      </c>
      <c r="R78" s="75">
        <v>151.929989795621</v>
      </c>
      <c r="S78" s="72">
        <v>128.76469331470901</v>
      </c>
      <c r="T78" s="18">
        <v>190.389132918108</v>
      </c>
      <c r="U78" s="18">
        <v>148.744685786155</v>
      </c>
      <c r="V78" s="75">
        <v>155.43532974989901</v>
      </c>
    </row>
    <row r="79" spans="14:22" x14ac:dyDescent="0.3">
      <c r="N79" s="29">
        <v>41729</v>
      </c>
      <c r="O79" s="72">
        <v>102.62169385776799</v>
      </c>
      <c r="P79" s="18">
        <v>181.075000885413</v>
      </c>
      <c r="Q79" s="18">
        <v>138.20366236261299</v>
      </c>
      <c r="R79" s="75">
        <v>156.39381989973899</v>
      </c>
      <c r="S79" s="72">
        <v>126.985812658242</v>
      </c>
      <c r="T79" s="18">
        <v>183.92024365640501</v>
      </c>
      <c r="U79" s="18">
        <v>151.20512802107601</v>
      </c>
      <c r="V79" s="75">
        <v>159.907209860693</v>
      </c>
    </row>
    <row r="80" spans="14:22" x14ac:dyDescent="0.3">
      <c r="N80" s="29">
        <v>41820</v>
      </c>
      <c r="O80" s="72">
        <v>107.639344863814</v>
      </c>
      <c r="P80" s="18">
        <v>188.014182951495</v>
      </c>
      <c r="Q80" s="18">
        <v>146.34676433168099</v>
      </c>
      <c r="R80" s="75">
        <v>164.42093334515499</v>
      </c>
      <c r="S80" s="72">
        <v>128.388401316537</v>
      </c>
      <c r="T80" s="18">
        <v>182.23853387198301</v>
      </c>
      <c r="U80" s="18">
        <v>154.16317355853499</v>
      </c>
      <c r="V80" s="75">
        <v>166.17172733382699</v>
      </c>
    </row>
    <row r="81" spans="14:22" x14ac:dyDescent="0.3">
      <c r="N81" s="29">
        <v>41912</v>
      </c>
      <c r="O81" s="72">
        <v>110.450884327917</v>
      </c>
      <c r="P81" s="18">
        <v>194.52006618273299</v>
      </c>
      <c r="Q81" s="18">
        <v>149.68778352963</v>
      </c>
      <c r="R81" s="75">
        <v>167.896087431577</v>
      </c>
      <c r="S81" s="72">
        <v>138.908459839529</v>
      </c>
      <c r="T81" s="18">
        <v>190.01278347729601</v>
      </c>
      <c r="U81" s="18">
        <v>157.526391920127</v>
      </c>
      <c r="V81" s="75">
        <v>171.05038762699101</v>
      </c>
    </row>
    <row r="82" spans="14:22" x14ac:dyDescent="0.3">
      <c r="N82" s="29">
        <v>42004</v>
      </c>
      <c r="O82" s="72">
        <v>110.219643419999</v>
      </c>
      <c r="P82" s="18">
        <v>198.64267363964601</v>
      </c>
      <c r="Q82" s="18">
        <v>149.51861991789701</v>
      </c>
      <c r="R82" s="75">
        <v>168.13561401787899</v>
      </c>
      <c r="S82" s="72">
        <v>143.73532021875599</v>
      </c>
      <c r="T82" s="18">
        <v>204.47032409995299</v>
      </c>
      <c r="U82" s="18">
        <v>161.614638354433</v>
      </c>
      <c r="V82" s="75">
        <v>174.14659312936999</v>
      </c>
    </row>
    <row r="83" spans="14:22" x14ac:dyDescent="0.3">
      <c r="N83" s="29">
        <v>42094</v>
      </c>
      <c r="O83" s="72">
        <v>111.78248857051599</v>
      </c>
      <c r="P83" s="18">
        <v>203.09526514710899</v>
      </c>
      <c r="Q83" s="18">
        <v>153.92791504026101</v>
      </c>
      <c r="R83" s="75">
        <v>172.63313666016799</v>
      </c>
      <c r="S83" s="72">
        <v>144.408929230648</v>
      </c>
      <c r="T83" s="18">
        <v>216.63958225851499</v>
      </c>
      <c r="U83" s="18">
        <v>167.213838527333</v>
      </c>
      <c r="V83" s="75">
        <v>179.135986109779</v>
      </c>
    </row>
    <row r="84" spans="14:22" x14ac:dyDescent="0.3">
      <c r="N84" s="29">
        <v>42185</v>
      </c>
      <c r="O84" s="72">
        <v>115.98359117918299</v>
      </c>
      <c r="P84" s="18">
        <v>207.73225749562599</v>
      </c>
      <c r="Q84" s="18">
        <v>159.96821619746001</v>
      </c>
      <c r="R84" s="75">
        <v>180.513960300934</v>
      </c>
      <c r="S84" s="72">
        <v>147.56728226557101</v>
      </c>
      <c r="T84" s="18">
        <v>226.31136350400499</v>
      </c>
      <c r="U84" s="18">
        <v>171.14994600187001</v>
      </c>
      <c r="V84" s="75">
        <v>182.94387401730901</v>
      </c>
    </row>
    <row r="85" spans="14:22" x14ac:dyDescent="0.3">
      <c r="N85" s="29">
        <v>42277</v>
      </c>
      <c r="O85" s="72">
        <v>117.34759892302201</v>
      </c>
      <c r="P85" s="18">
        <v>205.042090221206</v>
      </c>
      <c r="Q85" s="18">
        <v>161.32126772009201</v>
      </c>
      <c r="R85" s="75">
        <v>184.701235828488</v>
      </c>
      <c r="S85" s="72">
        <v>146.23360331230401</v>
      </c>
      <c r="T85" s="18">
        <v>227.84513495014599</v>
      </c>
      <c r="U85" s="18">
        <v>173.195375763306</v>
      </c>
      <c r="V85" s="75">
        <v>184.74139141973501</v>
      </c>
    </row>
    <row r="86" spans="14:22" x14ac:dyDescent="0.3">
      <c r="N86" s="29">
        <v>42369</v>
      </c>
      <c r="O86" s="72">
        <v>116.08954563858001</v>
      </c>
      <c r="P86" s="18">
        <v>201.67955170216501</v>
      </c>
      <c r="Q86" s="18">
        <v>161.31929983140299</v>
      </c>
      <c r="R86" s="75">
        <v>185.247487256596</v>
      </c>
      <c r="S86" s="72">
        <v>146.12058528325099</v>
      </c>
      <c r="T86" s="18">
        <v>220.341792425085</v>
      </c>
      <c r="U86" s="18">
        <v>173.72508002203</v>
      </c>
      <c r="V86" s="75">
        <v>187.16276708775499</v>
      </c>
    </row>
    <row r="87" spans="14:22" x14ac:dyDescent="0.3">
      <c r="N87" s="29">
        <v>42460</v>
      </c>
      <c r="O87" s="72">
        <v>118.212445475666</v>
      </c>
      <c r="P87" s="18">
        <v>206.37100678732</v>
      </c>
      <c r="Q87" s="18">
        <v>165.19506341165399</v>
      </c>
      <c r="R87" s="75">
        <v>189.955360363685</v>
      </c>
      <c r="S87" s="72">
        <v>148.02067400475099</v>
      </c>
      <c r="T87" s="18">
        <v>216.412545471248</v>
      </c>
      <c r="U87" s="18">
        <v>174.65858212855301</v>
      </c>
      <c r="V87" s="75">
        <v>190.51935891576699</v>
      </c>
    </row>
    <row r="88" spans="14:22" x14ac:dyDescent="0.3">
      <c r="N88" s="29">
        <v>42551</v>
      </c>
      <c r="O88" s="72">
        <v>123.245375798794</v>
      </c>
      <c r="P88" s="18">
        <v>213.802568589971</v>
      </c>
      <c r="Q88" s="18">
        <v>170.96748255719899</v>
      </c>
      <c r="R88" s="75">
        <v>199.12412821244001</v>
      </c>
      <c r="S88" s="72">
        <v>148.82129413599</v>
      </c>
      <c r="T88" s="18">
        <v>212.88244053157601</v>
      </c>
      <c r="U88" s="18">
        <v>179.94308360029501</v>
      </c>
      <c r="V88" s="75">
        <v>196.426815755527</v>
      </c>
    </row>
    <row r="89" spans="14:22" x14ac:dyDescent="0.3">
      <c r="N89" s="29">
        <v>42643</v>
      </c>
      <c r="O89" s="72">
        <v>125.389906586826</v>
      </c>
      <c r="P89" s="18">
        <v>220.00989789356299</v>
      </c>
      <c r="Q89" s="18">
        <v>174.12539770189099</v>
      </c>
      <c r="R89" s="75">
        <v>204.15543658620601</v>
      </c>
      <c r="S89" s="72">
        <v>150.54796676469999</v>
      </c>
      <c r="T89" s="18">
        <v>211.09029648553999</v>
      </c>
      <c r="U89" s="18">
        <v>182.96418532021599</v>
      </c>
      <c r="V89" s="75">
        <v>203.36776960099601</v>
      </c>
    </row>
    <row r="90" spans="14:22" x14ac:dyDescent="0.3">
      <c r="N90" s="29">
        <v>42735</v>
      </c>
      <c r="O90" s="72">
        <v>125.995082303682</v>
      </c>
      <c r="P90" s="18">
        <v>226.66941988227799</v>
      </c>
      <c r="Q90" s="18">
        <v>176.78429192981599</v>
      </c>
      <c r="R90" s="75">
        <v>205.51091433920399</v>
      </c>
      <c r="S90" s="72">
        <v>149.23659844268599</v>
      </c>
      <c r="T90" s="18">
        <v>210.33546076599799</v>
      </c>
      <c r="U90" s="18">
        <v>180.98006069017299</v>
      </c>
      <c r="V90" s="75">
        <v>206.20036343187201</v>
      </c>
    </row>
    <row r="91" spans="14:22" x14ac:dyDescent="0.3">
      <c r="N91" s="29">
        <v>42825</v>
      </c>
      <c r="O91" s="72">
        <v>133.940922961811</v>
      </c>
      <c r="P91" s="18">
        <v>238.09538120296301</v>
      </c>
      <c r="Q91" s="18">
        <v>187.55840583669001</v>
      </c>
      <c r="R91" s="75">
        <v>213.26425952510601</v>
      </c>
      <c r="S91" s="72">
        <v>146.68829148672799</v>
      </c>
      <c r="T91" s="18">
        <v>215.38603884528101</v>
      </c>
      <c r="U91" s="18">
        <v>181.678882719314</v>
      </c>
      <c r="V91" s="75">
        <v>207.052331473057</v>
      </c>
    </row>
    <row r="92" spans="14:22" x14ac:dyDescent="0.3">
      <c r="N92" s="29">
        <v>42916</v>
      </c>
      <c r="O92" s="72">
        <v>147.576587126145</v>
      </c>
      <c r="P92" s="18">
        <v>250.163228435695</v>
      </c>
      <c r="Q92" s="18">
        <v>201.76753762829199</v>
      </c>
      <c r="R92" s="75">
        <v>225.337117204793</v>
      </c>
      <c r="S92" s="72">
        <v>150.79166004147601</v>
      </c>
      <c r="T92" s="18">
        <v>229.32574410441501</v>
      </c>
      <c r="U92" s="18">
        <v>186.60093958589499</v>
      </c>
      <c r="V92" s="75">
        <v>210.86523779084601</v>
      </c>
    </row>
    <row r="93" spans="14:22" x14ac:dyDescent="0.3">
      <c r="N93" s="29">
        <v>43008</v>
      </c>
      <c r="O93" s="72">
        <v>148.65809522818401</v>
      </c>
      <c r="P93" s="18">
        <v>251.368459356291</v>
      </c>
      <c r="Q93" s="18">
        <v>200.95674362657499</v>
      </c>
      <c r="R93" s="75">
        <v>230.189274590362</v>
      </c>
      <c r="S93" s="72">
        <v>156.37013154742201</v>
      </c>
      <c r="T93" s="18">
        <v>233.39379092588001</v>
      </c>
      <c r="U93" s="18">
        <v>191.10343755283401</v>
      </c>
      <c r="V93" s="75">
        <v>216.08668761896399</v>
      </c>
    </row>
    <row r="94" spans="14:22" x14ac:dyDescent="0.3">
      <c r="N94" s="29">
        <v>43100</v>
      </c>
      <c r="O94" s="72">
        <v>141.15427760114201</v>
      </c>
      <c r="P94" s="18">
        <v>247.326905193795</v>
      </c>
      <c r="Q94" s="18">
        <v>194.654996557869</v>
      </c>
      <c r="R94" s="75">
        <v>229.39458259988101</v>
      </c>
      <c r="S94" s="72">
        <v>155.96181620222299</v>
      </c>
      <c r="T94" s="18">
        <v>240.25091505155601</v>
      </c>
      <c r="U94" s="18">
        <v>193.108970869855</v>
      </c>
      <c r="V94" s="75">
        <v>220.68718416271</v>
      </c>
    </row>
    <row r="95" spans="14:22" x14ac:dyDescent="0.3">
      <c r="N95" s="29">
        <v>43190</v>
      </c>
      <c r="O95" s="72">
        <v>140.73540340592101</v>
      </c>
      <c r="P95" s="18">
        <v>244.92964322297701</v>
      </c>
      <c r="Q95" s="18">
        <v>198.10936955439399</v>
      </c>
      <c r="R95" s="75">
        <v>233.38579918952499</v>
      </c>
      <c r="S95" s="72">
        <v>157.16611106015301</v>
      </c>
      <c r="T95" s="18">
        <v>250.629962104258</v>
      </c>
      <c r="U95" s="18">
        <v>195.05919450446001</v>
      </c>
      <c r="V95" s="75">
        <v>222.58547677420799</v>
      </c>
    </row>
    <row r="96" spans="14:22" x14ac:dyDescent="0.3">
      <c r="N96" s="29">
        <v>43281</v>
      </c>
      <c r="O96" s="72">
        <v>144.76167420235601</v>
      </c>
      <c r="P96" s="18">
        <v>242.999127195749</v>
      </c>
      <c r="Q96" s="18">
        <v>204.87193517313801</v>
      </c>
      <c r="R96" s="75">
        <v>241.60325032821399</v>
      </c>
      <c r="S96" s="72">
        <v>159.43611299983101</v>
      </c>
      <c r="T96" s="18">
        <v>234.41474477216599</v>
      </c>
      <c r="U96" s="18">
        <v>199.37470790996301</v>
      </c>
      <c r="V96" s="75">
        <v>225.52844090732199</v>
      </c>
    </row>
    <row r="97" spans="14:22" x14ac:dyDescent="0.3">
      <c r="N97" s="29">
        <v>43373</v>
      </c>
      <c r="O97" s="72">
        <v>148.50354917726801</v>
      </c>
      <c r="P97" s="18">
        <v>247.28493209447899</v>
      </c>
      <c r="Q97" s="18">
        <v>209.16352959986199</v>
      </c>
      <c r="R97" s="75">
        <v>243.56358400032801</v>
      </c>
      <c r="S97" s="72">
        <v>159.43081874949701</v>
      </c>
      <c r="T97" s="18">
        <v>216.00489473794599</v>
      </c>
      <c r="U97" s="18">
        <v>202.872819383278</v>
      </c>
      <c r="V97" s="75">
        <v>231.81528398556199</v>
      </c>
    </row>
    <row r="98" spans="14:22" x14ac:dyDescent="0.3">
      <c r="N98" s="29">
        <v>43465</v>
      </c>
      <c r="O98" s="72">
        <v>149.12883242212601</v>
      </c>
      <c r="P98" s="18">
        <v>254.45222165637401</v>
      </c>
      <c r="Q98" s="18">
        <v>210.778440400069</v>
      </c>
      <c r="R98" s="75">
        <v>242.25141099334701</v>
      </c>
      <c r="S98" s="72">
        <v>158.34223614746099</v>
      </c>
      <c r="T98" s="18">
        <v>215.75812826436299</v>
      </c>
      <c r="U98" s="18">
        <v>203.50344712140799</v>
      </c>
      <c r="V98" s="75">
        <v>237.444473647894</v>
      </c>
    </row>
    <row r="99" spans="14:22" x14ac:dyDescent="0.3">
      <c r="N99" s="29">
        <v>43555</v>
      </c>
      <c r="O99" s="72">
        <v>149.29479285295901</v>
      </c>
      <c r="P99" s="18">
        <v>258.47382310647401</v>
      </c>
      <c r="Q99" s="18">
        <v>211.75335387172899</v>
      </c>
      <c r="R99" s="75">
        <v>248.105477147969</v>
      </c>
      <c r="S99" s="72">
        <v>159.20956537389199</v>
      </c>
      <c r="T99" s="18">
        <v>225.82149751277399</v>
      </c>
      <c r="U99" s="18">
        <v>206.541346517395</v>
      </c>
      <c r="V99" s="75">
        <v>243.23637807865899</v>
      </c>
    </row>
    <row r="100" spans="14:22" x14ac:dyDescent="0.3">
      <c r="N100" s="29">
        <v>43646</v>
      </c>
      <c r="O100" s="72">
        <v>150.712489673937</v>
      </c>
      <c r="P100" s="18">
        <v>260.53563764313498</v>
      </c>
      <c r="Q100" s="18">
        <v>213.656445800726</v>
      </c>
      <c r="R100" s="75">
        <v>257.46683863141402</v>
      </c>
      <c r="S100" s="72">
        <v>161.72171124500301</v>
      </c>
      <c r="T100" s="18">
        <v>235.04628554138799</v>
      </c>
      <c r="U100" s="18">
        <v>210.501568665175</v>
      </c>
      <c r="V100" s="75">
        <v>248.97802640257299</v>
      </c>
    </row>
    <row r="101" spans="14:22" x14ac:dyDescent="0.3">
      <c r="N101" s="29">
        <v>43738</v>
      </c>
      <c r="O101" s="72">
        <v>151.468349466673</v>
      </c>
      <c r="P101" s="18">
        <v>260.21875411328301</v>
      </c>
      <c r="Q101" s="18">
        <v>217.93913581800999</v>
      </c>
      <c r="R101" s="75">
        <v>261.17858500894403</v>
      </c>
      <c r="S101" s="72">
        <v>162.678076785706</v>
      </c>
      <c r="T101" s="18">
        <v>234.387579699615</v>
      </c>
      <c r="U101" s="18">
        <v>211.06634669841301</v>
      </c>
      <c r="V101" s="75">
        <v>251.51692501212</v>
      </c>
    </row>
    <row r="102" spans="14:22" x14ac:dyDescent="0.3">
      <c r="N102" s="29">
        <v>43830</v>
      </c>
      <c r="O102" s="72">
        <v>151.82943874788799</v>
      </c>
      <c r="P102" s="18">
        <v>261.52086586196202</v>
      </c>
      <c r="Q102" s="18">
        <v>221.65459526535301</v>
      </c>
      <c r="R102" s="75">
        <v>259.56503125279499</v>
      </c>
      <c r="S102" s="72">
        <v>163.94762866970399</v>
      </c>
      <c r="T102" s="18">
        <v>233.72739991964301</v>
      </c>
      <c r="U102" s="18">
        <v>213.16710466677401</v>
      </c>
      <c r="V102" s="75">
        <v>251.244666838066</v>
      </c>
    </row>
    <row r="103" spans="14:22" x14ac:dyDescent="0.3">
      <c r="N103" s="29">
        <v>43921</v>
      </c>
      <c r="O103" s="72">
        <v>151.28105811152199</v>
      </c>
      <c r="P103" s="18">
        <v>268.22408785288098</v>
      </c>
      <c r="Q103" s="18">
        <v>222.889902628816</v>
      </c>
      <c r="R103" s="75">
        <v>257.28929441514902</v>
      </c>
      <c r="S103" s="72">
        <v>161.62906863006299</v>
      </c>
      <c r="T103" s="18">
        <v>237.244408210171</v>
      </c>
      <c r="U103" s="18">
        <v>217.813405140062</v>
      </c>
      <c r="V103" s="75">
        <v>251.57916151677099</v>
      </c>
    </row>
    <row r="104" spans="14:22" x14ac:dyDescent="0.3">
      <c r="N104" s="29">
        <v>44012</v>
      </c>
      <c r="O104" s="72">
        <v>148.94116584802299</v>
      </c>
      <c r="P104" s="18">
        <v>272.19036019696603</v>
      </c>
      <c r="Q104" s="18">
        <v>223.47013189206899</v>
      </c>
      <c r="R104" s="75">
        <v>256.46615360106802</v>
      </c>
      <c r="S104" s="72">
        <v>157.217153862988</v>
      </c>
      <c r="T104" s="18">
        <v>248.87607172232299</v>
      </c>
      <c r="U104" s="18">
        <v>220.06035944496</v>
      </c>
      <c r="V104" s="75">
        <v>251.195756318001</v>
      </c>
    </row>
    <row r="105" spans="14:22" x14ac:dyDescent="0.3">
      <c r="N105" s="29">
        <v>44104</v>
      </c>
      <c r="O105" s="72">
        <v>153.46784955042901</v>
      </c>
      <c r="P105" s="18">
        <v>271.10887761974402</v>
      </c>
      <c r="Q105" s="18">
        <v>230.818502952448</v>
      </c>
      <c r="R105" s="75">
        <v>265.32123743941401</v>
      </c>
      <c r="S105" s="72">
        <v>158.47467350330101</v>
      </c>
      <c r="T105" s="18">
        <v>258.530783908111</v>
      </c>
      <c r="U105" s="18">
        <v>222.58719174684299</v>
      </c>
      <c r="V105" s="75">
        <v>258.720105929125</v>
      </c>
    </row>
    <row r="106" spans="14:22" x14ac:dyDescent="0.3">
      <c r="N106" s="29">
        <v>44196</v>
      </c>
      <c r="O106" s="72">
        <v>161.460955386791</v>
      </c>
      <c r="P106" s="18">
        <v>273.315701495795</v>
      </c>
      <c r="Q106" s="18">
        <v>241.181613395299</v>
      </c>
      <c r="R106" s="75">
        <v>276.43155244165098</v>
      </c>
      <c r="S106" s="72">
        <v>161.32727493078599</v>
      </c>
      <c r="T106" s="18">
        <v>250.25382762708199</v>
      </c>
      <c r="U106" s="18">
        <v>227.60424941945999</v>
      </c>
      <c r="V106" s="75">
        <v>270.53646598054598</v>
      </c>
    </row>
    <row r="107" spans="14:22" x14ac:dyDescent="0.3">
      <c r="N107" s="29">
        <v>44286</v>
      </c>
      <c r="O107" s="72">
        <v>165.42641424359101</v>
      </c>
      <c r="P107" s="18">
        <v>279.86342124260301</v>
      </c>
      <c r="Q107" s="18">
        <v>249.28174411568099</v>
      </c>
      <c r="R107" s="75">
        <v>283.58745778216797</v>
      </c>
      <c r="S107" s="72">
        <v>164.39258606592699</v>
      </c>
      <c r="T107" s="18">
        <v>238.11295627187801</v>
      </c>
      <c r="U107" s="18">
        <v>233.26818137779301</v>
      </c>
      <c r="V107" s="75">
        <v>277.06879237446401</v>
      </c>
    </row>
    <row r="108" spans="14:22" x14ac:dyDescent="0.3">
      <c r="N108" s="29">
        <v>44377</v>
      </c>
      <c r="O108" s="72">
        <v>171.326772600575</v>
      </c>
      <c r="P108" s="18">
        <v>291.37225493134201</v>
      </c>
      <c r="Q108" s="18">
        <v>260.50138626741301</v>
      </c>
      <c r="R108" s="75">
        <v>295.846203091745</v>
      </c>
      <c r="S108" s="72">
        <v>174.22776260277499</v>
      </c>
      <c r="T108" s="18">
        <v>249.638807377429</v>
      </c>
      <c r="U108" s="18">
        <v>244.251271398054</v>
      </c>
      <c r="V108" s="75">
        <v>287.638968085991</v>
      </c>
    </row>
    <row r="109" spans="14:22" x14ac:dyDescent="0.3">
      <c r="N109" s="29">
        <v>44469</v>
      </c>
      <c r="O109" s="72">
        <v>178.475966430847</v>
      </c>
      <c r="P109" s="18">
        <v>307.23546961785399</v>
      </c>
      <c r="Q109" s="18">
        <v>271.15097300299101</v>
      </c>
      <c r="R109" s="75">
        <v>312.64283620307901</v>
      </c>
      <c r="S109" s="72">
        <v>184.410487436468</v>
      </c>
      <c r="T109" s="18">
        <v>281.25222060910698</v>
      </c>
      <c r="U109" s="18">
        <v>263.828301334934</v>
      </c>
      <c r="V109" s="75">
        <v>303.984999016377</v>
      </c>
    </row>
    <row r="110" spans="14:22" x14ac:dyDescent="0.3">
      <c r="N110" s="29">
        <v>44561</v>
      </c>
      <c r="O110" s="72">
        <v>182.521581516499</v>
      </c>
      <c r="P110" s="18">
        <v>314.12730617083503</v>
      </c>
      <c r="Q110" s="18">
        <v>278.59161665737201</v>
      </c>
      <c r="R110" s="75">
        <v>323.84927781252202</v>
      </c>
      <c r="S110" s="72">
        <v>189.13908201284099</v>
      </c>
      <c r="T110" s="18">
        <v>288.23456371564401</v>
      </c>
      <c r="U110" s="18">
        <v>280.14485148226601</v>
      </c>
      <c r="V110" s="75">
        <v>319.78230267062798</v>
      </c>
    </row>
    <row r="111" spans="14:22" x14ac:dyDescent="0.3">
      <c r="N111" s="29">
        <v>44651</v>
      </c>
      <c r="O111" s="72">
        <v>186.33835592531801</v>
      </c>
      <c r="P111" s="18">
        <v>315.42488562649999</v>
      </c>
      <c r="Q111" s="18">
        <v>292.28570604762598</v>
      </c>
      <c r="R111" s="75">
        <v>333.24789696529803</v>
      </c>
      <c r="S111" s="72">
        <v>193.31997604569</v>
      </c>
      <c r="T111" s="18">
        <v>267.098213557939</v>
      </c>
      <c r="U111" s="18">
        <v>290.83506033782999</v>
      </c>
      <c r="V111" s="75">
        <v>330.88884938022699</v>
      </c>
    </row>
    <row r="112" spans="14:22" x14ac:dyDescent="0.3">
      <c r="N112" s="29">
        <v>44742</v>
      </c>
      <c r="O112" s="72">
        <v>192.452787886452</v>
      </c>
      <c r="P112" s="18">
        <v>328.73698506973801</v>
      </c>
      <c r="Q112" s="18">
        <v>310.29483865675201</v>
      </c>
      <c r="R112" s="75">
        <v>345.90609664932202</v>
      </c>
      <c r="S112" s="72">
        <v>198.22465209909799</v>
      </c>
      <c r="T112" s="18">
        <v>251.700747925569</v>
      </c>
      <c r="U112" s="18">
        <v>300.57153916877098</v>
      </c>
      <c r="V112" s="75">
        <v>342.28678939997502</v>
      </c>
    </row>
    <row r="113" spans="14:22" x14ac:dyDescent="0.3">
      <c r="N113" s="29">
        <v>44834</v>
      </c>
      <c r="O113" s="72">
        <v>191.36862707842999</v>
      </c>
      <c r="P113" s="18">
        <v>338.97396759679401</v>
      </c>
      <c r="Q113" s="18">
        <v>306.97170062366803</v>
      </c>
      <c r="R113" s="75">
        <v>341.32567478308499</v>
      </c>
      <c r="S113" s="72">
        <v>198.03210057369401</v>
      </c>
      <c r="T113" s="18">
        <v>242.713279335729</v>
      </c>
      <c r="U113" s="18">
        <v>297.25062654520298</v>
      </c>
      <c r="V113" s="75">
        <v>341.08577361702902</v>
      </c>
    </row>
    <row r="114" spans="14:22" x14ac:dyDescent="0.3">
      <c r="N114" s="29">
        <v>44926</v>
      </c>
      <c r="O114" s="72">
        <v>185.65791711068701</v>
      </c>
      <c r="P114" s="18">
        <v>332.676539599617</v>
      </c>
      <c r="Q114" s="18">
        <v>297.71707170598</v>
      </c>
      <c r="R114" s="75">
        <v>330.307437759229</v>
      </c>
      <c r="S114" s="72">
        <v>190.26462772715601</v>
      </c>
      <c r="T114" s="18">
        <v>248.271490097922</v>
      </c>
      <c r="U114" s="18">
        <v>284.11873379668799</v>
      </c>
      <c r="V114" s="75">
        <v>318.38001798035998</v>
      </c>
    </row>
    <row r="115" spans="14:22" x14ac:dyDescent="0.3">
      <c r="N115" s="29">
        <v>45016</v>
      </c>
      <c r="O115" s="72">
        <v>185.81222815668201</v>
      </c>
      <c r="P115" s="18">
        <v>324.53413098240901</v>
      </c>
      <c r="Q115" s="18">
        <v>303.75752151813401</v>
      </c>
      <c r="R115" s="75">
        <v>334.29706418260997</v>
      </c>
      <c r="S115" s="72">
        <v>182.62815182040401</v>
      </c>
      <c r="T115" s="18">
        <v>256.36970715358302</v>
      </c>
      <c r="U115" s="18">
        <v>273.611236501115</v>
      </c>
      <c r="V115" s="75">
        <v>302.54151463901701</v>
      </c>
    </row>
    <row r="116" spans="14:22" x14ac:dyDescent="0.3">
      <c r="N116" s="29">
        <v>45107</v>
      </c>
      <c r="O116" s="72">
        <v>193.141074420123</v>
      </c>
      <c r="P116" s="18">
        <v>330.10813891645103</v>
      </c>
      <c r="Q116" s="18">
        <v>312.18159418770301</v>
      </c>
      <c r="R116" s="75">
        <v>345.76219066333499</v>
      </c>
      <c r="S116" s="72">
        <v>178.205565470267</v>
      </c>
      <c r="T116" s="18">
        <v>253.79399738511199</v>
      </c>
      <c r="U116" s="18">
        <v>266.41961100221198</v>
      </c>
      <c r="V116" s="75">
        <v>306.91550837480202</v>
      </c>
    </row>
    <row r="117" spans="14:22" x14ac:dyDescent="0.3">
      <c r="N117" s="29">
        <v>45199</v>
      </c>
      <c r="O117" s="72">
        <v>197.51881883095501</v>
      </c>
      <c r="P117" s="18">
        <v>335.73159810517302</v>
      </c>
      <c r="Q117" s="18">
        <v>311.88582639911101</v>
      </c>
      <c r="R117" s="75">
        <v>343.33823938679899</v>
      </c>
      <c r="S117" s="72">
        <v>178.095220169085</v>
      </c>
      <c r="T117" s="18">
        <v>262.62893660487902</v>
      </c>
      <c r="U117" s="18">
        <v>261.12256743420102</v>
      </c>
      <c r="V117" s="75">
        <v>299.21399430315398</v>
      </c>
    </row>
    <row r="118" spans="14:22" x14ac:dyDescent="0.3">
      <c r="N118" s="29">
        <v>45291</v>
      </c>
      <c r="O118" s="72">
        <v>194.37537184271201</v>
      </c>
      <c r="P118" s="18">
        <v>329.32930092306901</v>
      </c>
      <c r="Q118" s="18">
        <v>309.73058022091902</v>
      </c>
      <c r="R118" s="75">
        <v>334.03124973389299</v>
      </c>
      <c r="S118" s="72">
        <v>176.79829353655401</v>
      </c>
      <c r="T118" s="18">
        <v>261.28684670103098</v>
      </c>
      <c r="U118" s="18">
        <v>252.67171284511801</v>
      </c>
      <c r="V118" s="75">
        <v>276.37027273074398</v>
      </c>
    </row>
    <row r="119" spans="14:22" x14ac:dyDescent="0.3">
      <c r="N119" s="29">
        <v>45382</v>
      </c>
      <c r="O119" s="72">
        <v>193.589258818953</v>
      </c>
      <c r="P119" s="18">
        <v>329.88476188624298</v>
      </c>
      <c r="Q119" s="18">
        <v>316.92655855010702</v>
      </c>
      <c r="R119" s="75">
        <v>333.01059697379901</v>
      </c>
      <c r="S119" s="72">
        <v>168.84208115898201</v>
      </c>
      <c r="T119" s="18">
        <v>241.589388353321</v>
      </c>
      <c r="U119" s="18">
        <v>244.04668019633101</v>
      </c>
      <c r="V119" s="75">
        <v>267.19015818220299</v>
      </c>
    </row>
    <row r="120" spans="14:22" x14ac:dyDescent="0.3">
      <c r="N120" s="29">
        <v>45473</v>
      </c>
      <c r="O120" s="72">
        <v>195.92580919554101</v>
      </c>
      <c r="P120" s="18">
        <v>343.12663841629899</v>
      </c>
      <c r="Q120" s="18">
        <v>325.242625188901</v>
      </c>
      <c r="R120" s="75">
        <v>330.58651846156101</v>
      </c>
      <c r="S120" s="72">
        <v>168.39270947053799</v>
      </c>
      <c r="T120" s="18">
        <v>224.824327691245</v>
      </c>
      <c r="U120" s="18">
        <v>245.52365336420601</v>
      </c>
      <c r="V120" s="75">
        <v>265.34432304482903</v>
      </c>
    </row>
    <row r="121" spans="14:22" x14ac:dyDescent="0.3">
      <c r="N121" s="29">
        <v>45565</v>
      </c>
      <c r="O121" s="72">
        <v>196.50888371692</v>
      </c>
      <c r="P121" s="18">
        <v>349.13765506414302</v>
      </c>
      <c r="Q121" s="18">
        <v>322.31051139225298</v>
      </c>
      <c r="R121" s="75">
        <v>327.43514188647902</v>
      </c>
      <c r="S121" s="72">
        <v>172.07827292835501</v>
      </c>
      <c r="T121" s="18">
        <v>220.35534327995899</v>
      </c>
      <c r="U121" s="18">
        <v>250.41267625492699</v>
      </c>
      <c r="V121" s="75">
        <v>264.977896814075</v>
      </c>
    </row>
    <row r="122" spans="14:22" x14ac:dyDescent="0.3">
      <c r="N122" s="29">
        <v>45657</v>
      </c>
      <c r="O122" s="72">
        <v>197.30400121756799</v>
      </c>
      <c r="P122" s="18">
        <v>343.23845546999098</v>
      </c>
      <c r="Q122" s="18">
        <v>318.02648122647798</v>
      </c>
      <c r="R122" s="75">
        <v>329.36346693864903</v>
      </c>
      <c r="S122" s="72">
        <v>172.225049816222</v>
      </c>
      <c r="T122" s="18">
        <v>223.982219913872</v>
      </c>
      <c r="U122" s="18">
        <v>251.46053929546301</v>
      </c>
      <c r="V122" s="75">
        <v>270.79043588394802</v>
      </c>
    </row>
    <row r="123" spans="14:22" x14ac:dyDescent="0.3">
      <c r="N123" s="29">
        <v>45747</v>
      </c>
      <c r="O123" s="72">
        <v>199.28644089367401</v>
      </c>
      <c r="P123" s="18">
        <v>338.54204499078998</v>
      </c>
      <c r="Q123" s="18">
        <v>321.10955092859598</v>
      </c>
      <c r="R123" s="75">
        <v>332.831309284263</v>
      </c>
      <c r="S123" s="72">
        <v>175.89098046127501</v>
      </c>
      <c r="T123" s="18">
        <v>226.16056032668899</v>
      </c>
      <c r="U123" s="18">
        <v>250.11964903492401</v>
      </c>
      <c r="V123" s="75">
        <v>268.31196465787502</v>
      </c>
    </row>
    <row r="124" spans="14:22" x14ac:dyDescent="0.3">
      <c r="N124" s="29">
        <v>45838</v>
      </c>
      <c r="O124" s="72">
        <v>196.61954808920601</v>
      </c>
      <c r="P124" s="18">
        <v>337.39455177354301</v>
      </c>
      <c r="Q124" s="18">
        <v>325.85814647524302</v>
      </c>
      <c r="R124" s="75">
        <v>328.21485067367701</v>
      </c>
      <c r="S124" s="72">
        <v>176.24699320027</v>
      </c>
      <c r="T124" s="18">
        <v>226.481725853559</v>
      </c>
      <c r="U124" s="18">
        <v>247.588025115373</v>
      </c>
      <c r="V124" s="75">
        <v>263.46207578166599</v>
      </c>
    </row>
    <row r="125" spans="14:22" x14ac:dyDescent="0.3">
      <c r="N125" s="79"/>
      <c r="O125" s="163" t="s">
        <v>17</v>
      </c>
      <c r="P125" s="164" t="s">
        <v>18</v>
      </c>
      <c r="Q125" s="164" t="s">
        <v>19</v>
      </c>
      <c r="R125" s="166" t="s">
        <v>20</v>
      </c>
      <c r="S125" s="163" t="s">
        <v>17</v>
      </c>
      <c r="T125" s="164" t="s">
        <v>18</v>
      </c>
      <c r="U125" s="164" t="s">
        <v>19</v>
      </c>
      <c r="V125" s="166" t="s">
        <v>20</v>
      </c>
    </row>
    <row r="126" spans="14:22" x14ac:dyDescent="0.3">
      <c r="N126" s="139" t="s">
        <v>131</v>
      </c>
      <c r="O126" s="162">
        <f t="shared" ref="O126:V131" si="0">O119/O118-1</f>
        <v>-4.0443036394298693E-3</v>
      </c>
      <c r="P126" s="162">
        <f t="shared" si="0"/>
        <v>1.6866430093438467E-3</v>
      </c>
      <c r="Q126" s="162">
        <f t="shared" si="0"/>
        <v>2.3233025050530598E-2</v>
      </c>
      <c r="R126" s="162">
        <f t="shared" si="0"/>
        <v>-3.0555607025003484E-3</v>
      </c>
      <c r="S126" s="162">
        <f t="shared" si="0"/>
        <v>-4.5001635583812982E-2</v>
      </c>
      <c r="T126" s="162">
        <f t="shared" si="0"/>
        <v>-7.5386337262694947E-2</v>
      </c>
      <c r="U126" s="162">
        <f t="shared" si="0"/>
        <v>-3.4135331381846989E-2</v>
      </c>
      <c r="V126" s="162">
        <f t="shared" si="0"/>
        <v>-3.3216722109200125E-2</v>
      </c>
    </row>
    <row r="127" spans="14:22" x14ac:dyDescent="0.3">
      <c r="N127" s="139" t="s">
        <v>131</v>
      </c>
      <c r="O127" s="162">
        <f t="shared" si="0"/>
        <v>1.2069628195504167E-2</v>
      </c>
      <c r="P127" s="162">
        <f t="shared" si="0"/>
        <v>4.014091604092429E-2</v>
      </c>
      <c r="Q127" s="162">
        <f t="shared" si="0"/>
        <v>2.6239727831074644E-2</v>
      </c>
      <c r="R127" s="162">
        <f t="shared" si="0"/>
        <v>-7.2792834049923982E-3</v>
      </c>
      <c r="S127" s="162">
        <f t="shared" si="0"/>
        <v>-2.6614910534115133E-3</v>
      </c>
      <c r="T127" s="162">
        <f t="shared" si="0"/>
        <v>-6.9394855363255181E-2</v>
      </c>
      <c r="U127" s="162">
        <f t="shared" si="0"/>
        <v>6.0520108967956343E-3</v>
      </c>
      <c r="V127" s="162">
        <f t="shared" si="0"/>
        <v>-6.908320089077713E-3</v>
      </c>
    </row>
    <row r="128" spans="14:22" x14ac:dyDescent="0.3">
      <c r="N128" s="139" t="s">
        <v>131</v>
      </c>
      <c r="O128" s="162">
        <f t="shared" si="0"/>
        <v>2.975996494658073E-3</v>
      </c>
      <c r="P128" s="162">
        <f t="shared" si="0"/>
        <v>1.7518361954023343E-2</v>
      </c>
      <c r="Q128" s="162">
        <f t="shared" si="0"/>
        <v>-9.0151584373205917E-3</v>
      </c>
      <c r="R128" s="162">
        <f t="shared" si="0"/>
        <v>-9.5326832737990808E-3</v>
      </c>
      <c r="S128" s="162">
        <f t="shared" si="0"/>
        <v>2.1886716291965369E-2</v>
      </c>
      <c r="T128" s="162">
        <f t="shared" si="0"/>
        <v>-1.9877672746444697E-2</v>
      </c>
      <c r="U128" s="162">
        <f t="shared" si="0"/>
        <v>1.9912634989463385E-2</v>
      </c>
      <c r="V128" s="162">
        <f t="shared" si="0"/>
        <v>-1.3809461855045502E-3</v>
      </c>
    </row>
    <row r="129" spans="14:22" x14ac:dyDescent="0.3">
      <c r="N129" s="139" t="s">
        <v>131</v>
      </c>
      <c r="O129" s="162">
        <f t="shared" si="0"/>
        <v>4.0462165659309601E-3</v>
      </c>
      <c r="P129" s="162">
        <f t="shared" si="0"/>
        <v>-1.6896486267195199E-2</v>
      </c>
      <c r="Q129" s="162">
        <f t="shared" si="0"/>
        <v>-1.3291624115110867E-2</v>
      </c>
      <c r="R129" s="162">
        <f t="shared" si="0"/>
        <v>5.8891817202644248E-3</v>
      </c>
      <c r="S129" s="162">
        <f t="shared" si="0"/>
        <v>8.5296583565841466E-4</v>
      </c>
      <c r="T129" s="162">
        <f t="shared" si="0"/>
        <v>1.6459218006368515E-2</v>
      </c>
      <c r="U129" s="162">
        <f t="shared" si="0"/>
        <v>4.1845447131807489E-3</v>
      </c>
      <c r="V129" s="162">
        <f t="shared" si="0"/>
        <v>2.1935939335919308E-2</v>
      </c>
    </row>
    <row r="130" spans="14:22" x14ac:dyDescent="0.3">
      <c r="N130" s="139" t="s">
        <v>131</v>
      </c>
      <c r="O130" s="162">
        <f t="shared" si="0"/>
        <v>1.0047640513483502E-2</v>
      </c>
      <c r="P130" s="162">
        <f t="shared" si="0"/>
        <v>-1.3682646580990721E-2</v>
      </c>
      <c r="Q130" s="162">
        <f t="shared" si="0"/>
        <v>9.6943804497915398E-3</v>
      </c>
      <c r="R130" s="162">
        <f t="shared" si="0"/>
        <v>1.052892228104918E-2</v>
      </c>
      <c r="S130" s="162">
        <f t="shared" si="0"/>
        <v>2.128569943202141E-2</v>
      </c>
      <c r="T130" s="162">
        <f t="shared" si="0"/>
        <v>9.725505951564406E-3</v>
      </c>
      <c r="U130" s="162">
        <f t="shared" si="0"/>
        <v>-5.3324082748564816E-3</v>
      </c>
      <c r="V130" s="162">
        <f t="shared" si="0"/>
        <v>-9.1527280791231513E-3</v>
      </c>
    </row>
    <row r="131" spans="14:22" x14ac:dyDescent="0.3">
      <c r="N131" s="139" t="str">
        <f>"QTR "&amp;YEAR(N124)&amp;"Q"&amp;(MONTH(N124)/3)</f>
        <v>QTR 2025Q2</v>
      </c>
      <c r="O131" s="162">
        <f t="shared" si="0"/>
        <v>-1.3382209007841595E-2</v>
      </c>
      <c r="P131" s="162">
        <f t="shared" si="0"/>
        <v>-3.3895146385086727E-3</v>
      </c>
      <c r="Q131" s="162">
        <f t="shared" si="0"/>
        <v>1.4788085663957506E-2</v>
      </c>
      <c r="R131" s="162">
        <f t="shared" si="0"/>
        <v>-1.3870265452230024E-2</v>
      </c>
      <c r="S131" s="162">
        <f t="shared" si="0"/>
        <v>2.0240534111604092E-3</v>
      </c>
      <c r="T131" s="162">
        <f t="shared" si="0"/>
        <v>1.4200775166373081E-3</v>
      </c>
      <c r="U131" s="162">
        <f t="shared" si="0"/>
        <v>-1.0121651494871209E-2</v>
      </c>
      <c r="V131" s="162">
        <f t="shared" si="0"/>
        <v>-1.8075559479403536E-2</v>
      </c>
    </row>
    <row r="132" spans="14:22" x14ac:dyDescent="0.3">
      <c r="N132" s="79">
        <v>43008</v>
      </c>
      <c r="O132" s="163" t="s">
        <v>75</v>
      </c>
      <c r="P132" s="164" t="s">
        <v>75</v>
      </c>
      <c r="Q132" s="164" t="s">
        <v>75</v>
      </c>
      <c r="R132" s="164" t="s">
        <v>75</v>
      </c>
      <c r="S132" s="164" t="s">
        <v>75</v>
      </c>
      <c r="T132" s="164" t="s">
        <v>75</v>
      </c>
      <c r="U132" s="164" t="s">
        <v>75</v>
      </c>
      <c r="V132" s="164" t="s">
        <v>75</v>
      </c>
    </row>
    <row r="133" spans="14:22" x14ac:dyDescent="0.3">
      <c r="N133" s="79">
        <v>43100</v>
      </c>
      <c r="O133" s="163" t="s">
        <v>75</v>
      </c>
      <c r="P133" s="164" t="s">
        <v>75</v>
      </c>
      <c r="Q133" s="164" t="s">
        <v>75</v>
      </c>
      <c r="R133" s="164" t="s">
        <v>75</v>
      </c>
      <c r="S133" s="164" t="s">
        <v>75</v>
      </c>
      <c r="T133" s="164" t="s">
        <v>75</v>
      </c>
      <c r="U133" s="164" t="s">
        <v>75</v>
      </c>
      <c r="V133" s="164" t="s">
        <v>75</v>
      </c>
    </row>
    <row r="134" spans="14:22" x14ac:dyDescent="0.3">
      <c r="N134" s="139" t="s">
        <v>133</v>
      </c>
      <c r="O134" s="162">
        <f t="shared" ref="O134:V139" si="1">O119/O115-1</f>
        <v>4.1854245758859321E-2</v>
      </c>
      <c r="P134" s="162">
        <f t="shared" si="1"/>
        <v>1.6487113043046842E-2</v>
      </c>
      <c r="Q134" s="162">
        <f t="shared" si="1"/>
        <v>4.3353780891271843E-2</v>
      </c>
      <c r="R134" s="162">
        <f t="shared" si="1"/>
        <v>-3.8482755209248154E-3</v>
      </c>
      <c r="S134" s="162">
        <f t="shared" si="1"/>
        <v>-7.5487106034885509E-2</v>
      </c>
      <c r="T134" s="162">
        <f t="shared" si="1"/>
        <v>-5.7652360586454177E-2</v>
      </c>
      <c r="U134" s="162">
        <f t="shared" si="1"/>
        <v>-0.10805315118943781</v>
      </c>
      <c r="V134" s="162">
        <f t="shared" si="1"/>
        <v>-0.11684795225208722</v>
      </c>
    </row>
    <row r="135" spans="14:22" x14ac:dyDescent="0.3">
      <c r="N135" s="139" t="s">
        <v>133</v>
      </c>
      <c r="O135" s="162">
        <f t="shared" si="1"/>
        <v>1.4418138574504358E-2</v>
      </c>
      <c r="P135" s="162">
        <f t="shared" si="1"/>
        <v>3.9437075203840655E-2</v>
      </c>
      <c r="Q135" s="162">
        <f t="shared" si="1"/>
        <v>4.1837927809878828E-2</v>
      </c>
      <c r="R135" s="162">
        <f t="shared" si="1"/>
        <v>-4.3890490665448034E-2</v>
      </c>
      <c r="S135" s="162">
        <f t="shared" si="1"/>
        <v>-5.5064812223085458E-2</v>
      </c>
      <c r="T135" s="162">
        <f t="shared" si="1"/>
        <v>-0.11414639428964846</v>
      </c>
      <c r="U135" s="162">
        <f t="shared" si="1"/>
        <v>-7.8432505622990645E-2</v>
      </c>
      <c r="V135" s="162">
        <f t="shared" si="1"/>
        <v>-0.13544830481230263</v>
      </c>
    </row>
    <row r="136" spans="14:22" x14ac:dyDescent="0.3">
      <c r="N136" s="139" t="s">
        <v>133</v>
      </c>
      <c r="O136" s="162">
        <f t="shared" si="1"/>
        <v>-5.1131083104509756E-3</v>
      </c>
      <c r="P136" s="162">
        <f t="shared" si="1"/>
        <v>3.993087643412796E-2</v>
      </c>
      <c r="Q136" s="162">
        <f t="shared" si="1"/>
        <v>3.3424683364103203E-2</v>
      </c>
      <c r="R136" s="162">
        <f t="shared" si="1"/>
        <v>-4.6319039582432886E-2</v>
      </c>
      <c r="S136" s="162">
        <f t="shared" si="1"/>
        <v>-3.378500127638151E-2</v>
      </c>
      <c r="T136" s="162">
        <f t="shared" si="1"/>
        <v>-0.16096319724478791</v>
      </c>
      <c r="U136" s="162">
        <f t="shared" si="1"/>
        <v>-4.1014804980319286E-2</v>
      </c>
      <c r="V136" s="162">
        <f t="shared" si="1"/>
        <v>-0.11442010781886114</v>
      </c>
    </row>
    <row r="137" spans="14:22" x14ac:dyDescent="0.3">
      <c r="N137" s="139" t="s">
        <v>133</v>
      </c>
      <c r="O137" s="162">
        <f t="shared" si="1"/>
        <v>1.5066874713046463E-2</v>
      </c>
      <c r="P137" s="162">
        <f t="shared" si="1"/>
        <v>4.2234792069628657E-2</v>
      </c>
      <c r="Q137" s="162">
        <f t="shared" si="1"/>
        <v>2.6784249071053257E-2</v>
      </c>
      <c r="R137" s="162">
        <f t="shared" si="1"/>
        <v>-1.3974090145645213E-2</v>
      </c>
      <c r="S137" s="162">
        <f t="shared" si="1"/>
        <v>-2.58670127909717E-2</v>
      </c>
      <c r="T137" s="162">
        <f t="shared" si="1"/>
        <v>-0.1427726931461023</v>
      </c>
      <c r="U137" s="162">
        <f t="shared" si="1"/>
        <v>-4.7934671278276886E-3</v>
      </c>
      <c r="V137" s="162">
        <f t="shared" si="1"/>
        <v>-2.0189714297645045E-2</v>
      </c>
    </row>
    <row r="138" spans="14:22" x14ac:dyDescent="0.3">
      <c r="N138" s="139" t="s">
        <v>133</v>
      </c>
      <c r="O138" s="162">
        <f t="shared" si="1"/>
        <v>2.9429226133093955E-2</v>
      </c>
      <c r="P138" s="162">
        <f t="shared" si="1"/>
        <v>2.624335557376356E-2</v>
      </c>
      <c r="Q138" s="162">
        <f t="shared" si="1"/>
        <v>1.3198617363043175E-2</v>
      </c>
      <c r="R138" s="162">
        <f t="shared" si="1"/>
        <v>-5.3838433721109524E-4</v>
      </c>
      <c r="S138" s="162">
        <f t="shared" si="1"/>
        <v>4.1748474396354762E-2</v>
      </c>
      <c r="T138" s="162">
        <f t="shared" si="1"/>
        <v>-6.3863848208711715E-2</v>
      </c>
      <c r="U138" s="162">
        <f t="shared" si="1"/>
        <v>2.4884455849624398E-2</v>
      </c>
      <c r="V138" s="162">
        <f t="shared" si="1"/>
        <v>4.1985321738797765E-3</v>
      </c>
    </row>
    <row r="139" spans="14:22" x14ac:dyDescent="0.3">
      <c r="N139" s="139" t="str">
        <f>"Y/Y "&amp;RIGHT(N131,4)</f>
        <v>Y/Y 25Q2</v>
      </c>
      <c r="O139" s="162">
        <f t="shared" si="1"/>
        <v>3.540824440197321E-3</v>
      </c>
      <c r="P139" s="162">
        <f t="shared" si="1"/>
        <v>-1.6705455073999564E-2</v>
      </c>
      <c r="Q139" s="162">
        <f t="shared" si="1"/>
        <v>1.8924988260211606E-3</v>
      </c>
      <c r="R139" s="162">
        <f t="shared" si="1"/>
        <v>-7.1741213129953296E-3</v>
      </c>
      <c r="S139" s="162">
        <f t="shared" si="1"/>
        <v>4.6642659022635424E-2</v>
      </c>
      <c r="T139" s="162">
        <f t="shared" si="1"/>
        <v>7.3719698367791242E-3</v>
      </c>
      <c r="U139" s="162">
        <f t="shared" si="1"/>
        <v>8.4080361418568117E-3</v>
      </c>
      <c r="V139" s="162">
        <f t="shared" si="1"/>
        <v>-7.0936029139957446E-3</v>
      </c>
    </row>
    <row r="140" spans="14:22" x14ac:dyDescent="0.3">
      <c r="N140" s="79"/>
      <c r="O140" s="163"/>
      <c r="P140" s="164"/>
      <c r="Q140" s="164"/>
      <c r="R140" s="164"/>
      <c r="S140" s="164"/>
      <c r="T140" s="164"/>
      <c r="U140" s="164"/>
      <c r="V140" s="164"/>
    </row>
    <row r="141" spans="14:22" x14ac:dyDescent="0.3">
      <c r="N141" s="79" t="s">
        <v>102</v>
      </c>
      <c r="O141" s="163">
        <f>MIN($O$59:$O$74)</f>
        <v>87.393885660556705</v>
      </c>
      <c r="P141" s="163">
        <f>MIN($P$59:$P$74)</f>
        <v>148.368982075547</v>
      </c>
      <c r="Q141" s="163">
        <f>MIN($Q$59:$Q$74)</f>
        <v>119.14979547094801</v>
      </c>
      <c r="R141" s="163">
        <f>MIN($R$59:$R$74)</f>
        <v>119.10866769530099</v>
      </c>
      <c r="S141" s="163">
        <f t="shared" ref="S141:V141" si="2">MIN($R$59:$R$74)</f>
        <v>119.10866769530099</v>
      </c>
      <c r="T141" s="163">
        <f t="shared" si="2"/>
        <v>119.10866769530099</v>
      </c>
      <c r="U141" s="163">
        <f t="shared" si="2"/>
        <v>119.10866769530099</v>
      </c>
      <c r="V141" s="163">
        <f t="shared" si="2"/>
        <v>119.10866769530099</v>
      </c>
    </row>
    <row r="142" spans="14:22" x14ac:dyDescent="0.3">
      <c r="N142" s="79" t="s">
        <v>103</v>
      </c>
      <c r="O142" s="162">
        <f t="shared" ref="O142:V142" si="3">O124/O141-1</f>
        <v>1.249808972367799</v>
      </c>
      <c r="P142" s="162">
        <f t="shared" si="3"/>
        <v>1.2740234990744046</v>
      </c>
      <c r="Q142" s="162">
        <f t="shared" si="3"/>
        <v>1.7348611484162908</v>
      </c>
      <c r="R142" s="162">
        <f t="shared" si="3"/>
        <v>1.7555916544487178</v>
      </c>
      <c r="S142" s="162">
        <f t="shared" si="3"/>
        <v>0.47971593176693039</v>
      </c>
      <c r="T142" s="162">
        <f t="shared" si="3"/>
        <v>0.90147140620307709</v>
      </c>
      <c r="U142" s="162">
        <f t="shared" si="3"/>
        <v>1.0786734492635142</v>
      </c>
      <c r="V142" s="162">
        <f t="shared" si="3"/>
        <v>1.2119471309648437</v>
      </c>
    </row>
    <row r="143" spans="14:22" x14ac:dyDescent="0.3">
      <c r="N143" s="29"/>
    </row>
    <row r="144" spans="14:22" x14ac:dyDescent="0.3">
      <c r="N144" s="29"/>
    </row>
    <row r="145" spans="14:14" x14ac:dyDescent="0.3">
      <c r="N145" s="29"/>
    </row>
    <row r="146" spans="14:14" x14ac:dyDescent="0.3">
      <c r="N146" s="29"/>
    </row>
    <row r="147" spans="14:14" x14ac:dyDescent="0.3">
      <c r="N147" s="29"/>
    </row>
    <row r="148" spans="14:14" x14ac:dyDescent="0.3">
      <c r="N148" s="29"/>
    </row>
    <row r="149" spans="14:14" x14ac:dyDescent="0.3">
      <c r="N149" s="29"/>
    </row>
    <row r="150" spans="14:14" x14ac:dyDescent="0.3">
      <c r="N150" s="29"/>
    </row>
    <row r="151" spans="14:14" x14ac:dyDescent="0.3">
      <c r="N151" s="29"/>
    </row>
    <row r="152" spans="14:14" x14ac:dyDescent="0.3">
      <c r="N152" s="29"/>
    </row>
    <row r="153" spans="14:14" x14ac:dyDescent="0.3">
      <c r="N153" s="29"/>
    </row>
    <row r="154" spans="14:14" x14ac:dyDescent="0.3">
      <c r="N154" s="29"/>
    </row>
    <row r="155" spans="14:14" x14ac:dyDescent="0.3">
      <c r="N155" s="29"/>
    </row>
    <row r="156" spans="14:14" x14ac:dyDescent="0.3">
      <c r="N156" s="29"/>
    </row>
    <row r="157" spans="14:14" x14ac:dyDescent="0.3">
      <c r="N157" s="29"/>
    </row>
    <row r="158" spans="14:14" x14ac:dyDescent="0.3">
      <c r="N158" s="29"/>
    </row>
    <row r="159" spans="14:14" x14ac:dyDescent="0.3">
      <c r="N159" s="29"/>
    </row>
    <row r="160" spans="14:14" x14ac:dyDescent="0.3">
      <c r="N160" s="29"/>
    </row>
    <row r="161" spans="14:14" x14ac:dyDescent="0.3">
      <c r="N161" s="29"/>
    </row>
    <row r="162" spans="14:14" x14ac:dyDescent="0.3">
      <c r="N162" s="29"/>
    </row>
    <row r="163" spans="14:14" x14ac:dyDescent="0.3">
      <c r="N163" s="29"/>
    </row>
    <row r="164" spans="14:14" x14ac:dyDescent="0.3">
      <c r="N164" s="29"/>
    </row>
    <row r="165" spans="14:14" x14ac:dyDescent="0.3">
      <c r="N165" s="29"/>
    </row>
    <row r="166" spans="14:14" x14ac:dyDescent="0.3">
      <c r="N166" s="29"/>
    </row>
    <row r="167" spans="14:14" x14ac:dyDescent="0.3">
      <c r="N167" s="29"/>
    </row>
    <row r="168" spans="14:14" x14ac:dyDescent="0.3">
      <c r="N168" s="29"/>
    </row>
    <row r="169" spans="14:14" x14ac:dyDescent="0.3">
      <c r="N169" s="29"/>
    </row>
    <row r="170" spans="14:14" x14ac:dyDescent="0.3">
      <c r="N170" s="29"/>
    </row>
    <row r="171" spans="14:14" x14ac:dyDescent="0.3">
      <c r="N171" s="29"/>
    </row>
    <row r="172" spans="14:14" x14ac:dyDescent="0.3">
      <c r="N172" s="29"/>
    </row>
    <row r="173" spans="14:14" x14ac:dyDescent="0.3">
      <c r="N173" s="29"/>
    </row>
    <row r="174" spans="14:14" x14ac:dyDescent="0.3">
      <c r="N174" s="29"/>
    </row>
    <row r="175" spans="14:14" x14ac:dyDescent="0.3">
      <c r="N175" s="29"/>
    </row>
    <row r="176" spans="14:14" x14ac:dyDescent="0.3">
      <c r="N176" s="29"/>
    </row>
    <row r="177" spans="14:14" x14ac:dyDescent="0.3">
      <c r="N177" s="29"/>
    </row>
    <row r="178" spans="14:14" x14ac:dyDescent="0.3">
      <c r="N178" s="29"/>
    </row>
    <row r="179" spans="14:14" x14ac:dyDescent="0.3">
      <c r="N179" s="29"/>
    </row>
    <row r="180" spans="14:14" x14ac:dyDescent="0.3">
      <c r="N180" s="29"/>
    </row>
    <row r="181" spans="14:14" x14ac:dyDescent="0.3">
      <c r="N181" s="29"/>
    </row>
    <row r="182" spans="14:14" x14ac:dyDescent="0.3">
      <c r="N182" s="29"/>
    </row>
    <row r="183" spans="14:14" x14ac:dyDescent="0.3">
      <c r="N183" s="29"/>
    </row>
    <row r="184" spans="14:14" x14ac:dyDescent="0.3">
      <c r="N184" s="29"/>
    </row>
    <row r="185" spans="14:14" x14ac:dyDescent="0.3">
      <c r="N185" s="29"/>
    </row>
    <row r="186" spans="14:14" x14ac:dyDescent="0.3">
      <c r="N186" s="29"/>
    </row>
    <row r="187" spans="14:14" x14ac:dyDescent="0.3">
      <c r="N187" s="29"/>
    </row>
    <row r="188" spans="14:14" x14ac:dyDescent="0.3">
      <c r="N188" s="29"/>
    </row>
    <row r="189" spans="14:14" x14ac:dyDescent="0.3">
      <c r="N189" s="29"/>
    </row>
    <row r="190" spans="14:14" x14ac:dyDescent="0.3">
      <c r="N190" s="29"/>
    </row>
    <row r="191" spans="14:14" x14ac:dyDescent="0.3">
      <c r="N191" s="29"/>
    </row>
    <row r="192" spans="14:14" x14ac:dyDescent="0.3">
      <c r="N192" s="29"/>
    </row>
    <row r="193" spans="14:14" x14ac:dyDescent="0.3">
      <c r="N193" s="29"/>
    </row>
    <row r="194" spans="14:14" x14ac:dyDescent="0.3">
      <c r="N194" s="29"/>
    </row>
    <row r="195" spans="14:14" x14ac:dyDescent="0.3">
      <c r="N195" s="29"/>
    </row>
    <row r="196" spans="14:14" x14ac:dyDescent="0.3">
      <c r="N196" s="29"/>
    </row>
    <row r="197" spans="14:14" x14ac:dyDescent="0.3">
      <c r="N197" s="29"/>
    </row>
    <row r="198" spans="14:14" x14ac:dyDescent="0.3">
      <c r="N198" s="29"/>
    </row>
    <row r="199" spans="14:14" x14ac:dyDescent="0.3">
      <c r="N199" s="29"/>
    </row>
    <row r="200" spans="14:14" x14ac:dyDescent="0.3">
      <c r="N200" s="29"/>
    </row>
    <row r="201" spans="14:14" x14ac:dyDescent="0.3">
      <c r="N201" s="29"/>
    </row>
    <row r="202" spans="14:14" x14ac:dyDescent="0.3">
      <c r="N202" s="29"/>
    </row>
    <row r="203" spans="14:14" x14ac:dyDescent="0.3">
      <c r="N203" s="29"/>
    </row>
    <row r="204" spans="14:14" x14ac:dyDescent="0.3">
      <c r="N204" s="29"/>
    </row>
    <row r="205" spans="14:14" x14ac:dyDescent="0.3">
      <c r="N205" s="29"/>
    </row>
    <row r="206" spans="14:14" x14ac:dyDescent="0.3">
      <c r="N206" s="29"/>
    </row>
    <row r="207" spans="14:14" x14ac:dyDescent="0.3">
      <c r="N207" s="29"/>
    </row>
    <row r="208" spans="14:14" x14ac:dyDescent="0.3">
      <c r="N208" s="29"/>
    </row>
    <row r="209" spans="14:14" x14ac:dyDescent="0.3">
      <c r="N209" s="29"/>
    </row>
    <row r="210" spans="14:14" x14ac:dyDescent="0.3">
      <c r="N210" s="29"/>
    </row>
    <row r="211" spans="14:14" x14ac:dyDescent="0.3">
      <c r="N211" s="29"/>
    </row>
    <row r="212" spans="14:14" x14ac:dyDescent="0.3">
      <c r="N212" s="29"/>
    </row>
    <row r="213" spans="14:14" x14ac:dyDescent="0.3">
      <c r="N213" s="29"/>
    </row>
    <row r="214" spans="14:14" x14ac:dyDescent="0.3">
      <c r="N214" s="29"/>
    </row>
    <row r="215" spans="14:14" x14ac:dyDescent="0.3">
      <c r="N215" s="29"/>
    </row>
    <row r="216" spans="14:14" x14ac:dyDescent="0.3">
      <c r="N216" s="29"/>
    </row>
    <row r="217" spans="14:14" x14ac:dyDescent="0.3">
      <c r="N217" s="29"/>
    </row>
    <row r="218" spans="14:14" x14ac:dyDescent="0.3">
      <c r="N218" s="29"/>
    </row>
    <row r="219" spans="14:14" x14ac:dyDescent="0.3">
      <c r="N219" s="29"/>
    </row>
    <row r="220" spans="14:14" x14ac:dyDescent="0.3">
      <c r="N220" s="29"/>
    </row>
    <row r="221" spans="14:14" x14ac:dyDescent="0.3">
      <c r="N221" s="29"/>
    </row>
    <row r="222" spans="14:14" x14ac:dyDescent="0.3">
      <c r="N222" s="29"/>
    </row>
    <row r="223" spans="14:14" x14ac:dyDescent="0.3">
      <c r="N223" s="29"/>
    </row>
    <row r="224" spans="14:14" x14ac:dyDescent="0.3">
      <c r="N224" s="29"/>
    </row>
    <row r="225" spans="14:14" x14ac:dyDescent="0.3">
      <c r="N225" s="29"/>
    </row>
    <row r="226" spans="14:14" x14ac:dyDescent="0.3">
      <c r="N226" s="29"/>
    </row>
    <row r="227" spans="14:14" x14ac:dyDescent="0.3">
      <c r="N227" s="29"/>
    </row>
    <row r="228" spans="14:14" x14ac:dyDescent="0.3">
      <c r="N228" s="29"/>
    </row>
    <row r="229" spans="14:14" x14ac:dyDescent="0.3">
      <c r="N229" s="29"/>
    </row>
    <row r="230" spans="14:14" x14ac:dyDescent="0.3">
      <c r="N230" s="29"/>
    </row>
    <row r="231" spans="14:14" x14ac:dyDescent="0.3">
      <c r="N231" s="29"/>
    </row>
    <row r="232" spans="14:14" x14ac:dyDescent="0.3">
      <c r="N232" s="29"/>
    </row>
    <row r="233" spans="14:14" x14ac:dyDescent="0.3">
      <c r="N233" s="29"/>
    </row>
    <row r="234" spans="14:14" x14ac:dyDescent="0.3">
      <c r="N234" s="29"/>
    </row>
    <row r="235" spans="14:14" x14ac:dyDescent="0.3">
      <c r="N235" s="29"/>
    </row>
    <row r="236" spans="14:14" x14ac:dyDescent="0.3">
      <c r="N236" s="29"/>
    </row>
    <row r="237" spans="14:14" x14ac:dyDescent="0.3">
      <c r="N237" s="29"/>
    </row>
    <row r="238" spans="14:14" x14ac:dyDescent="0.3">
      <c r="N238" s="29"/>
    </row>
    <row r="239" spans="14:14" x14ac:dyDescent="0.3">
      <c r="N239" s="29"/>
    </row>
    <row r="240" spans="14:14" x14ac:dyDescent="0.3">
      <c r="N240" s="29"/>
    </row>
    <row r="241" spans="14:14" x14ac:dyDescent="0.3">
      <c r="N241" s="29"/>
    </row>
    <row r="242" spans="14:14" x14ac:dyDescent="0.3">
      <c r="N242" s="29"/>
    </row>
    <row r="243" spans="14:14" x14ac:dyDescent="0.3">
      <c r="N243" s="29"/>
    </row>
    <row r="244" spans="14:14" x14ac:dyDescent="0.3">
      <c r="N244" s="29"/>
    </row>
    <row r="245" spans="14:14" x14ac:dyDescent="0.3">
      <c r="N245" s="29"/>
    </row>
    <row r="246" spans="14:14" x14ac:dyDescent="0.3">
      <c r="N246" s="29"/>
    </row>
    <row r="247" spans="14:14" x14ac:dyDescent="0.3">
      <c r="N247" s="29"/>
    </row>
    <row r="248" spans="14:14" x14ac:dyDescent="0.3">
      <c r="N248" s="29"/>
    </row>
    <row r="249" spans="14:14" x14ac:dyDescent="0.3">
      <c r="N249" s="29"/>
    </row>
    <row r="250" spans="14:14" x14ac:dyDescent="0.3">
      <c r="N250" s="29"/>
    </row>
    <row r="251" spans="14:14" x14ac:dyDescent="0.3">
      <c r="N251" s="29"/>
    </row>
    <row r="252" spans="14:14" x14ac:dyDescent="0.3">
      <c r="N252" s="29"/>
    </row>
    <row r="253" spans="14:14" x14ac:dyDescent="0.3">
      <c r="N253" s="29"/>
    </row>
    <row r="254" spans="14:14" x14ac:dyDescent="0.3">
      <c r="N254" s="29"/>
    </row>
    <row r="255" spans="14:14" x14ac:dyDescent="0.3">
      <c r="N255" s="29"/>
    </row>
    <row r="256" spans="14:14" x14ac:dyDescent="0.3">
      <c r="N256" s="29"/>
    </row>
    <row r="257" spans="14:14" x14ac:dyDescent="0.3">
      <c r="N257" s="29"/>
    </row>
    <row r="258" spans="14:14" x14ac:dyDescent="0.3">
      <c r="N258" s="29"/>
    </row>
    <row r="259" spans="14:14" x14ac:dyDescent="0.3">
      <c r="N259" s="29"/>
    </row>
    <row r="260" spans="14:14" x14ac:dyDescent="0.3">
      <c r="N260" s="29"/>
    </row>
    <row r="261" spans="14:14" x14ac:dyDescent="0.3">
      <c r="N261" s="29"/>
    </row>
    <row r="262" spans="14:14" x14ac:dyDescent="0.3">
      <c r="N262" s="29"/>
    </row>
    <row r="263" spans="14:14" x14ac:dyDescent="0.3">
      <c r="N263" s="29"/>
    </row>
    <row r="264" spans="14:14" x14ac:dyDescent="0.3">
      <c r="N264" s="29"/>
    </row>
    <row r="265" spans="14:14" x14ac:dyDescent="0.3">
      <c r="N265" s="29"/>
    </row>
    <row r="266" spans="14:14" x14ac:dyDescent="0.3">
      <c r="N266" s="29"/>
    </row>
    <row r="267" spans="14:14" x14ac:dyDescent="0.3">
      <c r="N267" s="29"/>
    </row>
    <row r="268" spans="14:14" x14ac:dyDescent="0.3">
      <c r="N268" s="29"/>
    </row>
    <row r="269" spans="14:14" x14ac:dyDescent="0.3">
      <c r="N269" s="29"/>
    </row>
    <row r="270" spans="14:14" x14ac:dyDescent="0.3">
      <c r="N270" s="29"/>
    </row>
    <row r="271" spans="14:14" x14ac:dyDescent="0.3">
      <c r="N271" s="29"/>
    </row>
    <row r="272" spans="14:14" x14ac:dyDescent="0.3">
      <c r="N272" s="29"/>
    </row>
    <row r="273" spans="14:14" x14ac:dyDescent="0.3">
      <c r="N273" s="29"/>
    </row>
    <row r="274" spans="14:14" x14ac:dyDescent="0.3">
      <c r="N274" s="29"/>
    </row>
    <row r="275" spans="14:14" x14ac:dyDescent="0.3">
      <c r="N275" s="29"/>
    </row>
    <row r="276" spans="14:14" x14ac:dyDescent="0.3">
      <c r="N276" s="29"/>
    </row>
    <row r="277" spans="14:14" x14ac:dyDescent="0.3">
      <c r="N277" s="29"/>
    </row>
    <row r="278" spans="14:14" x14ac:dyDescent="0.3">
      <c r="N278" s="29"/>
    </row>
    <row r="279" spans="14:14" x14ac:dyDescent="0.3">
      <c r="N279" s="29"/>
    </row>
    <row r="280" spans="14:14" x14ac:dyDescent="0.3">
      <c r="N280" s="29"/>
    </row>
    <row r="281" spans="14:14" x14ac:dyDescent="0.3">
      <c r="N281" s="29"/>
    </row>
    <row r="282" spans="14:14" x14ac:dyDescent="0.3">
      <c r="N282" s="29"/>
    </row>
    <row r="283" spans="14:14" x14ac:dyDescent="0.3">
      <c r="N283" s="29"/>
    </row>
    <row r="284" spans="14:14" x14ac:dyDescent="0.3">
      <c r="N284" s="29"/>
    </row>
    <row r="285" spans="14:14" x14ac:dyDescent="0.3">
      <c r="N285" s="29"/>
    </row>
    <row r="286" spans="14:14" x14ac:dyDescent="0.3">
      <c r="N286" s="29"/>
    </row>
    <row r="287" spans="14:14" x14ac:dyDescent="0.3">
      <c r="N287" s="29"/>
    </row>
    <row r="288" spans="14:14" x14ac:dyDescent="0.3">
      <c r="N288" s="29"/>
    </row>
    <row r="289" spans="14:14" x14ac:dyDescent="0.3">
      <c r="N289" s="29"/>
    </row>
    <row r="290" spans="14:14" x14ac:dyDescent="0.3">
      <c r="N290" s="29"/>
    </row>
    <row r="291" spans="14:14" x14ac:dyDescent="0.3">
      <c r="N291" s="29"/>
    </row>
    <row r="292" spans="14:14" x14ac:dyDescent="0.3">
      <c r="N292" s="29"/>
    </row>
    <row r="293" spans="14:14" x14ac:dyDescent="0.3">
      <c r="N293" s="29"/>
    </row>
    <row r="294" spans="14:14" x14ac:dyDescent="0.3">
      <c r="N294" s="29"/>
    </row>
    <row r="295" spans="14:14" x14ac:dyDescent="0.3">
      <c r="N295" s="29"/>
    </row>
    <row r="296" spans="14:14" x14ac:dyDescent="0.3">
      <c r="N296" s="29"/>
    </row>
    <row r="297" spans="14:14" x14ac:dyDescent="0.3">
      <c r="N297" s="29"/>
    </row>
    <row r="298" spans="14:14" x14ac:dyDescent="0.3">
      <c r="N298" s="29"/>
    </row>
    <row r="299" spans="14:14" x14ac:dyDescent="0.3">
      <c r="N299" s="29"/>
    </row>
    <row r="300" spans="14:14" x14ac:dyDescent="0.3">
      <c r="N300" s="29"/>
    </row>
    <row r="301" spans="14:14" x14ac:dyDescent="0.3">
      <c r="N301" s="29"/>
    </row>
    <row r="302" spans="14:14" x14ac:dyDescent="0.3">
      <c r="N302" s="29"/>
    </row>
    <row r="303" spans="14:14" x14ac:dyDescent="0.3">
      <c r="N303" s="29"/>
    </row>
    <row r="304" spans="14:14" x14ac:dyDescent="0.3">
      <c r="N304" s="29"/>
    </row>
    <row r="305" spans="14:14" x14ac:dyDescent="0.3">
      <c r="N305" s="29"/>
    </row>
    <row r="306" spans="14:14" x14ac:dyDescent="0.3">
      <c r="N306" s="29"/>
    </row>
    <row r="307" spans="14:14" x14ac:dyDescent="0.3">
      <c r="N307" s="29"/>
    </row>
    <row r="308" spans="14:14" x14ac:dyDescent="0.3">
      <c r="N308" s="29"/>
    </row>
    <row r="309" spans="14:14" x14ac:dyDescent="0.3">
      <c r="N309" s="29"/>
    </row>
    <row r="310" spans="14:14" x14ac:dyDescent="0.3">
      <c r="N310" s="29"/>
    </row>
    <row r="311" spans="14:14" x14ac:dyDescent="0.3">
      <c r="N311" s="29"/>
    </row>
    <row r="312" spans="14:14" x14ac:dyDescent="0.3">
      <c r="N312" s="29"/>
    </row>
    <row r="313" spans="14:14" x14ac:dyDescent="0.3">
      <c r="N313" s="29"/>
    </row>
    <row r="314" spans="14:14" x14ac:dyDescent="0.3">
      <c r="N314" s="29"/>
    </row>
    <row r="315" spans="14:14" x14ac:dyDescent="0.3">
      <c r="N315" s="29"/>
    </row>
    <row r="316" spans="14:14" x14ac:dyDescent="0.3">
      <c r="N316" s="29"/>
    </row>
    <row r="317" spans="14:14" x14ac:dyDescent="0.3">
      <c r="N317" s="29"/>
    </row>
    <row r="318" spans="14:14" x14ac:dyDescent="0.3">
      <c r="N318" s="29"/>
    </row>
    <row r="319" spans="14:14" x14ac:dyDescent="0.3">
      <c r="N319" s="29"/>
    </row>
    <row r="320" spans="14:14" x14ac:dyDescent="0.3">
      <c r="N320" s="29"/>
    </row>
    <row r="321" spans="14:14" x14ac:dyDescent="0.3">
      <c r="N321" s="29"/>
    </row>
    <row r="322" spans="14:14" x14ac:dyDescent="0.3">
      <c r="N322" s="29"/>
    </row>
    <row r="323" spans="14:14" x14ac:dyDescent="0.3">
      <c r="N323" s="29"/>
    </row>
    <row r="324" spans="14:14" x14ac:dyDescent="0.3">
      <c r="N324" s="29"/>
    </row>
    <row r="325" spans="14:14" x14ac:dyDescent="0.3">
      <c r="N325" s="29"/>
    </row>
    <row r="326" spans="14:14" x14ac:dyDescent="0.3">
      <c r="N326" s="29"/>
    </row>
    <row r="327" spans="14:14" x14ac:dyDescent="0.3">
      <c r="N327" s="29"/>
    </row>
    <row r="328" spans="14:14" x14ac:dyDescent="0.3">
      <c r="N328" s="29"/>
    </row>
    <row r="329" spans="14:14" x14ac:dyDescent="0.3">
      <c r="N329" s="29"/>
    </row>
    <row r="330" spans="14:14" x14ac:dyDescent="0.3">
      <c r="N330" s="29"/>
    </row>
    <row r="331" spans="14:14" x14ac:dyDescent="0.3">
      <c r="N331" s="29"/>
    </row>
    <row r="332" spans="14:14" x14ac:dyDescent="0.3">
      <c r="N332" s="29"/>
    </row>
    <row r="333" spans="14:14" x14ac:dyDescent="0.3">
      <c r="N333" s="29"/>
    </row>
    <row r="334" spans="14:14" x14ac:dyDescent="0.3">
      <c r="N334" s="29"/>
    </row>
    <row r="335" spans="14:14" x14ac:dyDescent="0.3">
      <c r="N335" s="29"/>
    </row>
    <row r="336" spans="14:14" x14ac:dyDescent="0.3">
      <c r="N336" s="29"/>
    </row>
    <row r="337" spans="14:14" x14ac:dyDescent="0.3">
      <c r="N337" s="29"/>
    </row>
    <row r="338" spans="14:14" x14ac:dyDescent="0.3">
      <c r="N338" s="29"/>
    </row>
    <row r="339" spans="14:14" x14ac:dyDescent="0.3">
      <c r="N339" s="29"/>
    </row>
    <row r="340" spans="14:14" x14ac:dyDescent="0.3">
      <c r="N340" s="29"/>
    </row>
    <row r="341" spans="14:14" x14ac:dyDescent="0.3">
      <c r="N341" s="29"/>
    </row>
    <row r="342" spans="14:14" x14ac:dyDescent="0.3">
      <c r="N342" s="29"/>
    </row>
    <row r="343" spans="14:14" x14ac:dyDescent="0.3">
      <c r="N343" s="29"/>
    </row>
    <row r="344" spans="14:14" x14ac:dyDescent="0.3">
      <c r="N344" s="29"/>
    </row>
    <row r="345" spans="14:14" x14ac:dyDescent="0.3">
      <c r="N345" s="29"/>
    </row>
    <row r="346" spans="14:14" x14ac:dyDescent="0.3">
      <c r="N346" s="29"/>
    </row>
    <row r="347" spans="14:14" x14ac:dyDescent="0.3">
      <c r="N347" s="29"/>
    </row>
    <row r="348" spans="14:14" x14ac:dyDescent="0.3">
      <c r="N348" s="29"/>
    </row>
    <row r="349" spans="14:14" x14ac:dyDescent="0.3">
      <c r="N349" s="29"/>
    </row>
    <row r="350" spans="14:14" x14ac:dyDescent="0.3">
      <c r="N350" s="29"/>
    </row>
    <row r="351" spans="14:14" x14ac:dyDescent="0.3">
      <c r="N351" s="29"/>
    </row>
    <row r="352" spans="14:14" x14ac:dyDescent="0.3">
      <c r="N352" s="29"/>
    </row>
    <row r="353" spans="14:14" x14ac:dyDescent="0.3">
      <c r="N353" s="29"/>
    </row>
    <row r="354" spans="14:14" x14ac:dyDescent="0.3">
      <c r="N354" s="29"/>
    </row>
    <row r="355" spans="14:14" x14ac:dyDescent="0.3">
      <c r="N355" s="29"/>
    </row>
    <row r="356" spans="14:14" x14ac:dyDescent="0.3">
      <c r="N356" s="29"/>
    </row>
    <row r="357" spans="14:14" x14ac:dyDescent="0.3">
      <c r="N357" s="29"/>
    </row>
    <row r="358" spans="14:14" x14ac:dyDescent="0.3">
      <c r="N358" s="29"/>
    </row>
    <row r="359" spans="14:14" x14ac:dyDescent="0.3">
      <c r="N359" s="29"/>
    </row>
    <row r="360" spans="14:14" x14ac:dyDescent="0.3">
      <c r="N360" s="29"/>
    </row>
    <row r="361" spans="14:14" x14ac:dyDescent="0.3">
      <c r="N361" s="29"/>
    </row>
    <row r="362" spans="14:14" x14ac:dyDescent="0.3">
      <c r="N362" s="29"/>
    </row>
    <row r="363" spans="14:14" x14ac:dyDescent="0.3">
      <c r="N363" s="29"/>
    </row>
    <row r="364" spans="14:14" x14ac:dyDescent="0.3">
      <c r="N364" s="29"/>
    </row>
    <row r="365" spans="14:14" x14ac:dyDescent="0.3">
      <c r="N365" s="29"/>
    </row>
    <row r="366" spans="14:14" x14ac:dyDescent="0.3">
      <c r="N366" s="29"/>
    </row>
    <row r="367" spans="14:14" x14ac:dyDescent="0.3">
      <c r="N367" s="29"/>
    </row>
    <row r="368" spans="14:14" x14ac:dyDescent="0.3">
      <c r="N368" s="29"/>
    </row>
    <row r="369" spans="14:14" x14ac:dyDescent="0.3">
      <c r="N369" s="29"/>
    </row>
    <row r="370" spans="14:14" x14ac:dyDescent="0.3">
      <c r="N370" s="29"/>
    </row>
    <row r="371" spans="14:14" x14ac:dyDescent="0.3">
      <c r="N371" s="29"/>
    </row>
    <row r="372" spans="14:14" x14ac:dyDescent="0.3">
      <c r="N372" s="29"/>
    </row>
    <row r="373" spans="14:14" x14ac:dyDescent="0.3">
      <c r="N373" s="29"/>
    </row>
    <row r="374" spans="14:14" x14ac:dyDescent="0.3">
      <c r="N374" s="29"/>
    </row>
    <row r="375" spans="14:14" x14ac:dyDescent="0.3">
      <c r="N375" s="29"/>
    </row>
    <row r="376" spans="14:14" x14ac:dyDescent="0.3">
      <c r="N376" s="29"/>
    </row>
    <row r="377" spans="14:14" x14ac:dyDescent="0.3">
      <c r="N377" s="29"/>
    </row>
    <row r="378" spans="14:14" x14ac:dyDescent="0.3">
      <c r="N378" s="29"/>
    </row>
    <row r="379" spans="14:14" x14ac:dyDescent="0.3">
      <c r="N379" s="29"/>
    </row>
    <row r="380" spans="14:14" x14ac:dyDescent="0.3">
      <c r="N380" s="29"/>
    </row>
    <row r="381" spans="14:14" x14ac:dyDescent="0.3">
      <c r="N381" s="29"/>
    </row>
    <row r="382" spans="14:14" x14ac:dyDescent="0.3">
      <c r="N382" s="29"/>
    </row>
    <row r="383" spans="14:14" x14ac:dyDescent="0.3">
      <c r="N383" s="29"/>
    </row>
    <row r="384" spans="14:14" x14ac:dyDescent="0.3">
      <c r="N384" s="29"/>
    </row>
    <row r="385" spans="14:14" x14ac:dyDescent="0.3">
      <c r="N385" s="29"/>
    </row>
    <row r="386" spans="14:14" x14ac:dyDescent="0.3">
      <c r="N386" s="29"/>
    </row>
    <row r="387" spans="14:14" x14ac:dyDescent="0.3">
      <c r="N387" s="29"/>
    </row>
    <row r="388" spans="14:14" x14ac:dyDescent="0.3">
      <c r="N388" s="29"/>
    </row>
    <row r="389" spans="14:14" x14ac:dyDescent="0.3">
      <c r="N389" s="29"/>
    </row>
    <row r="390" spans="14:14" x14ac:dyDescent="0.3">
      <c r="N390" s="29"/>
    </row>
    <row r="391" spans="14:14" x14ac:dyDescent="0.3">
      <c r="N391" s="29"/>
    </row>
    <row r="392" spans="14:14" x14ac:dyDescent="0.3">
      <c r="N392" s="29"/>
    </row>
    <row r="393" spans="14:14" x14ac:dyDescent="0.3">
      <c r="N393" s="29"/>
    </row>
    <row r="394" spans="14:14" x14ac:dyDescent="0.3">
      <c r="N394" s="29"/>
    </row>
    <row r="395" spans="14:14" x14ac:dyDescent="0.3">
      <c r="N395" s="29"/>
    </row>
    <row r="396" spans="14:14" x14ac:dyDescent="0.3">
      <c r="N396" s="29"/>
    </row>
    <row r="397" spans="14:14" x14ac:dyDescent="0.3">
      <c r="N397" s="29"/>
    </row>
    <row r="398" spans="14:14" x14ac:dyDescent="0.3">
      <c r="N398" s="29"/>
    </row>
    <row r="399" spans="14:14" x14ac:dyDescent="0.3">
      <c r="N399" s="29"/>
    </row>
    <row r="400" spans="14:14" x14ac:dyDescent="0.3">
      <c r="N400" s="29"/>
    </row>
    <row r="401" spans="14:14" x14ac:dyDescent="0.3">
      <c r="N401" s="29"/>
    </row>
    <row r="402" spans="14:14" x14ac:dyDescent="0.3">
      <c r="N402" s="29"/>
    </row>
    <row r="403" spans="14:14" x14ac:dyDescent="0.3">
      <c r="N403" s="29"/>
    </row>
    <row r="404" spans="14:14" x14ac:dyDescent="0.3">
      <c r="N404" s="29"/>
    </row>
    <row r="405" spans="14:14" x14ac:dyDescent="0.3">
      <c r="N405" s="29"/>
    </row>
    <row r="406" spans="14:14" x14ac:dyDescent="0.3">
      <c r="N406" s="29"/>
    </row>
    <row r="407" spans="14:14" x14ac:dyDescent="0.3">
      <c r="N407" s="29"/>
    </row>
    <row r="408" spans="14:14" x14ac:dyDescent="0.3">
      <c r="N408" s="29"/>
    </row>
    <row r="409" spans="14:14" x14ac:dyDescent="0.3">
      <c r="N409" s="29"/>
    </row>
    <row r="410" spans="14:14" x14ac:dyDescent="0.3">
      <c r="N410" s="29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124">
    <cfRule type="expression" dxfId="18" priority="2">
      <formula>$O7=""</formula>
    </cfRule>
  </conditionalFormatting>
  <conditionalFormatting sqref="N125:N142">
    <cfRule type="expression" dxfId="6" priority="1">
      <formula>$O125=""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7AE5D-EC91-417B-9D20-13B28B30C513}">
  <sheetPr codeName="Sheet7"/>
  <dimension ref="A1:AD420"/>
  <sheetViews>
    <sheetView topLeftCell="A85" workbookViewId="0">
      <selection activeCell="AB123" sqref="AB123"/>
    </sheetView>
  </sheetViews>
  <sheetFormatPr defaultColWidth="9.109375" defaultRowHeight="14.4" x14ac:dyDescent="0.3"/>
  <cols>
    <col min="1" max="6" width="13.6640625" style="28" customWidth="1"/>
    <col min="7" max="7" width="9.109375" style="28" customWidth="1"/>
    <col min="8" max="13" width="13.6640625" style="28" customWidth="1"/>
    <col min="14" max="14" width="26.5546875" style="34" bestFit="1" customWidth="1"/>
    <col min="15" max="30" width="13.6640625" style="14" customWidth="1"/>
    <col min="31" max="16384" width="9.109375" style="28"/>
  </cols>
  <sheetData>
    <row r="1" spans="1:30" s="2" customFormat="1" ht="15.9" customHeight="1" x14ac:dyDescent="0.3">
      <c r="N1" s="22"/>
      <c r="O1" s="47"/>
      <c r="P1" s="48"/>
      <c r="Q1" s="48"/>
      <c r="R1" s="49"/>
      <c r="V1" s="86"/>
      <c r="Z1" s="86"/>
      <c r="AD1" s="86"/>
    </row>
    <row r="2" spans="1:30" s="5" customFormat="1" ht="15.9" customHeight="1" x14ac:dyDescent="0.3">
      <c r="O2" s="51"/>
      <c r="P2" s="52"/>
      <c r="Q2" s="52"/>
      <c r="R2" s="53"/>
      <c r="V2" s="53"/>
      <c r="Z2" s="53"/>
      <c r="AD2" s="53"/>
    </row>
    <row r="3" spans="1:30" s="5" customFormat="1" ht="15.9" customHeight="1" x14ac:dyDescent="0.3">
      <c r="O3" s="51"/>
      <c r="P3" s="52"/>
      <c r="Q3" s="52"/>
      <c r="R3" s="53"/>
      <c r="V3" s="53"/>
      <c r="Z3" s="53"/>
      <c r="AD3" s="53"/>
    </row>
    <row r="4" spans="1:30" s="57" customFormat="1" ht="15.9" customHeight="1" x14ac:dyDescent="0.3">
      <c r="O4" s="87"/>
      <c r="R4" s="88"/>
      <c r="V4" s="88"/>
      <c r="Z4" s="88"/>
      <c r="AD4" s="88"/>
    </row>
    <row r="5" spans="1:30" ht="35.1" customHeight="1" x14ac:dyDescent="0.3">
      <c r="G5" s="89"/>
      <c r="N5" s="42" t="s">
        <v>0</v>
      </c>
      <c r="O5" s="67" t="s">
        <v>21</v>
      </c>
      <c r="P5" s="27" t="s">
        <v>22</v>
      </c>
      <c r="Q5" s="27" t="s">
        <v>23</v>
      </c>
      <c r="R5" s="68" t="s">
        <v>24</v>
      </c>
      <c r="S5" s="67" t="s">
        <v>25</v>
      </c>
      <c r="T5" s="27" t="s">
        <v>26</v>
      </c>
      <c r="U5" s="27" t="s">
        <v>27</v>
      </c>
      <c r="V5" s="68" t="s">
        <v>28</v>
      </c>
      <c r="W5" s="67" t="s">
        <v>29</v>
      </c>
      <c r="X5" s="27" t="s">
        <v>30</v>
      </c>
      <c r="Y5" s="27" t="s">
        <v>31</v>
      </c>
      <c r="Z5" s="68" t="s">
        <v>32</v>
      </c>
      <c r="AA5" s="67" t="s">
        <v>33</v>
      </c>
      <c r="AB5" s="27" t="s">
        <v>34</v>
      </c>
      <c r="AC5" s="27" t="s">
        <v>35</v>
      </c>
      <c r="AD5" s="68" t="s">
        <v>36</v>
      </c>
    </row>
    <row r="6" spans="1:30" ht="15" customHeight="1" x14ac:dyDescent="0.3">
      <c r="G6" s="89"/>
      <c r="N6" s="29">
        <v>36616</v>
      </c>
      <c r="O6" s="72">
        <v>90.208651604204903</v>
      </c>
      <c r="P6" s="18">
        <v>95.722938457082705</v>
      </c>
      <c r="Q6" s="18">
        <v>94.721589907301905</v>
      </c>
      <c r="R6" s="75">
        <v>96.122773393852995</v>
      </c>
      <c r="S6" s="72">
        <v>91.809832701383399</v>
      </c>
      <c r="T6" s="18">
        <v>98.646440735636304</v>
      </c>
      <c r="U6" s="18">
        <v>92.864134211823199</v>
      </c>
      <c r="V6" s="75">
        <v>98.645360188768294</v>
      </c>
      <c r="W6" s="72">
        <v>93.785555557366393</v>
      </c>
      <c r="X6" s="18">
        <v>97.238161968110504</v>
      </c>
      <c r="Y6" s="18">
        <v>98.251034708235196</v>
      </c>
      <c r="Z6" s="75">
        <v>95.041853935886294</v>
      </c>
      <c r="AA6" s="72">
        <v>94.092360850997295</v>
      </c>
      <c r="AB6" s="18">
        <v>92.374218954837602</v>
      </c>
      <c r="AC6" s="18">
        <v>95.854152449712302</v>
      </c>
      <c r="AD6" s="75">
        <v>93.801340705233201</v>
      </c>
    </row>
    <row r="7" spans="1:30" x14ac:dyDescent="0.3">
      <c r="A7" s="90" t="s">
        <v>83</v>
      </c>
      <c r="B7" s="90"/>
      <c r="C7" s="90"/>
      <c r="D7" s="90"/>
      <c r="E7" s="90"/>
      <c r="F7" s="90"/>
      <c r="G7" s="91"/>
      <c r="H7" s="90" t="s">
        <v>84</v>
      </c>
      <c r="I7" s="90"/>
      <c r="J7" s="90"/>
      <c r="K7" s="90"/>
      <c r="L7" s="90"/>
      <c r="M7" s="90"/>
      <c r="N7" s="29">
        <v>36707</v>
      </c>
      <c r="O7" s="72">
        <v>93.742691504024904</v>
      </c>
      <c r="P7" s="18">
        <v>98.872719977450103</v>
      </c>
      <c r="Q7" s="18">
        <v>95.972665044918301</v>
      </c>
      <c r="R7" s="75">
        <v>102.654202126526</v>
      </c>
      <c r="S7" s="72">
        <v>98.843567274280204</v>
      </c>
      <c r="T7" s="18">
        <v>102.110883871857</v>
      </c>
      <c r="U7" s="18">
        <v>98.784924485893896</v>
      </c>
      <c r="V7" s="75">
        <v>98.741922675733704</v>
      </c>
      <c r="W7" s="72">
        <v>95.435887017780303</v>
      </c>
      <c r="X7" s="18">
        <v>104.501145920193</v>
      </c>
      <c r="Y7" s="18">
        <v>97.583150572287295</v>
      </c>
      <c r="Z7" s="75">
        <v>98.775877560274395</v>
      </c>
      <c r="AA7" s="72">
        <v>99.313641944682004</v>
      </c>
      <c r="AB7" s="18">
        <v>94.180679792619401</v>
      </c>
      <c r="AC7" s="18">
        <v>98.520751240974604</v>
      </c>
      <c r="AD7" s="75">
        <v>97.783370016258303</v>
      </c>
    </row>
    <row r="8" spans="1:30" x14ac:dyDescent="0.3">
      <c r="A8" s="90" t="s">
        <v>74</v>
      </c>
      <c r="B8" s="90"/>
      <c r="C8" s="90"/>
      <c r="D8" s="90"/>
      <c r="E8" s="90"/>
      <c r="F8" s="90"/>
      <c r="H8" s="90" t="s">
        <v>74</v>
      </c>
      <c r="I8" s="90"/>
      <c r="J8" s="90"/>
      <c r="K8" s="90"/>
      <c r="L8" s="90"/>
      <c r="M8" s="90"/>
      <c r="N8" s="29">
        <v>36799</v>
      </c>
      <c r="O8" s="72">
        <v>97.767813580628996</v>
      </c>
      <c r="P8" s="18">
        <v>99.938021275084907</v>
      </c>
      <c r="Q8" s="18">
        <v>99.275339975703403</v>
      </c>
      <c r="R8" s="75">
        <v>101.756159330166</v>
      </c>
      <c r="S8" s="72">
        <v>101.33772899451201</v>
      </c>
      <c r="T8" s="18">
        <v>100.175804607614</v>
      </c>
      <c r="U8" s="18">
        <v>100.614951938592</v>
      </c>
      <c r="V8" s="75">
        <v>98.217705078415605</v>
      </c>
      <c r="W8" s="72">
        <v>99.068076037797695</v>
      </c>
      <c r="X8" s="18">
        <v>104.703419915959</v>
      </c>
      <c r="Y8" s="18">
        <v>97.852035386675198</v>
      </c>
      <c r="Z8" s="75">
        <v>100.358809136929</v>
      </c>
      <c r="AA8" s="72">
        <v>100.85122866474001</v>
      </c>
      <c r="AB8" s="18">
        <v>96.801854162210006</v>
      </c>
      <c r="AC8" s="18">
        <v>99.24246312791</v>
      </c>
      <c r="AD8" s="75">
        <v>98.890386740687205</v>
      </c>
    </row>
    <row r="9" spans="1:30" x14ac:dyDescent="0.3">
      <c r="N9" s="29">
        <v>36891</v>
      </c>
      <c r="O9" s="72">
        <v>100</v>
      </c>
      <c r="P9" s="18">
        <v>100</v>
      </c>
      <c r="Q9" s="18">
        <v>100</v>
      </c>
      <c r="R9" s="75">
        <v>100</v>
      </c>
      <c r="S9" s="72">
        <v>100</v>
      </c>
      <c r="T9" s="18">
        <v>100</v>
      </c>
      <c r="U9" s="18">
        <v>100</v>
      </c>
      <c r="V9" s="75">
        <v>100</v>
      </c>
      <c r="W9" s="72">
        <v>100</v>
      </c>
      <c r="X9" s="18">
        <v>100</v>
      </c>
      <c r="Y9" s="18">
        <v>100</v>
      </c>
      <c r="Z9" s="75">
        <v>100</v>
      </c>
      <c r="AA9" s="72">
        <v>100</v>
      </c>
      <c r="AB9" s="18">
        <v>100</v>
      </c>
      <c r="AC9" s="18">
        <v>100</v>
      </c>
      <c r="AD9" s="75">
        <v>100</v>
      </c>
    </row>
    <row r="10" spans="1:30" x14ac:dyDescent="0.3">
      <c r="N10" s="29">
        <v>36981</v>
      </c>
      <c r="O10" s="72">
        <v>100.38127213232001</v>
      </c>
      <c r="P10" s="18">
        <v>102.281860690117</v>
      </c>
      <c r="Q10" s="18">
        <v>100.051358350283</v>
      </c>
      <c r="R10" s="75">
        <v>105.29659651144701</v>
      </c>
      <c r="S10" s="72">
        <v>102.337195282317</v>
      </c>
      <c r="T10" s="18">
        <v>107.022373999191</v>
      </c>
      <c r="U10" s="18">
        <v>103.886083185486</v>
      </c>
      <c r="V10" s="75">
        <v>103.401161721078</v>
      </c>
      <c r="W10" s="72">
        <v>97.777386436953407</v>
      </c>
      <c r="X10" s="18">
        <v>99.382820937366802</v>
      </c>
      <c r="Y10" s="18">
        <v>101.435208943891</v>
      </c>
      <c r="Z10" s="75">
        <v>102.498247543245</v>
      </c>
      <c r="AA10" s="72">
        <v>101.067950417283</v>
      </c>
      <c r="AB10" s="18">
        <v>101.732643793227</v>
      </c>
      <c r="AC10" s="18">
        <v>102.75629182416699</v>
      </c>
      <c r="AD10" s="75">
        <v>103.86197480572901</v>
      </c>
    </row>
    <row r="11" spans="1:30" x14ac:dyDescent="0.3">
      <c r="N11" s="29">
        <v>37072</v>
      </c>
      <c r="O11" s="72">
        <v>100.80706504443199</v>
      </c>
      <c r="P11" s="18">
        <v>104.74638282863199</v>
      </c>
      <c r="Q11" s="18">
        <v>105.137683207137</v>
      </c>
      <c r="R11" s="75">
        <v>112.074296517492</v>
      </c>
      <c r="S11" s="72">
        <v>102.89016759855799</v>
      </c>
      <c r="T11" s="18">
        <v>108.99809972995</v>
      </c>
      <c r="U11" s="18">
        <v>106.83396609806999</v>
      </c>
      <c r="V11" s="75">
        <v>106.593263038215</v>
      </c>
      <c r="W11" s="72">
        <v>98.398329823347595</v>
      </c>
      <c r="X11" s="18">
        <v>102.178886145517</v>
      </c>
      <c r="Y11" s="18">
        <v>102.097453000204</v>
      </c>
      <c r="Z11" s="75">
        <v>109.42949426897501</v>
      </c>
      <c r="AA11" s="72">
        <v>103.216448718574</v>
      </c>
      <c r="AB11" s="18">
        <v>101.99321993035301</v>
      </c>
      <c r="AC11" s="18">
        <v>106.540489622794</v>
      </c>
      <c r="AD11" s="75">
        <v>108.381679168102</v>
      </c>
    </row>
    <row r="12" spans="1:30" x14ac:dyDescent="0.3">
      <c r="N12" s="29">
        <v>37164</v>
      </c>
      <c r="O12" s="72">
        <v>102.481393862869</v>
      </c>
      <c r="P12" s="18">
        <v>104.81822629084699</v>
      </c>
      <c r="Q12" s="18">
        <v>112.534718293361</v>
      </c>
      <c r="R12" s="75">
        <v>113.870333007843</v>
      </c>
      <c r="S12" s="72">
        <v>100.264270003295</v>
      </c>
      <c r="T12" s="18">
        <v>101.355822910679</v>
      </c>
      <c r="U12" s="18">
        <v>105.276665303904</v>
      </c>
      <c r="V12" s="75">
        <v>112.458082956239</v>
      </c>
      <c r="W12" s="72">
        <v>103.564053480021</v>
      </c>
      <c r="X12" s="18">
        <v>106.625558012233</v>
      </c>
      <c r="Y12" s="18">
        <v>105.463408239176</v>
      </c>
      <c r="Z12" s="75">
        <v>113.75239218672</v>
      </c>
      <c r="AA12" s="72">
        <v>101.998847004067</v>
      </c>
      <c r="AB12" s="18">
        <v>101.658158859445</v>
      </c>
      <c r="AC12" s="18">
        <v>108.059466236869</v>
      </c>
      <c r="AD12" s="75">
        <v>110.845902188708</v>
      </c>
    </row>
    <row r="13" spans="1:30" x14ac:dyDescent="0.3">
      <c r="N13" s="29">
        <v>37256</v>
      </c>
      <c r="O13" s="72">
        <v>104.48579570250899</v>
      </c>
      <c r="P13" s="18">
        <v>103.827225900016</v>
      </c>
      <c r="Q13" s="18">
        <v>115.31544257065001</v>
      </c>
      <c r="R13" s="75">
        <v>114.562721469761</v>
      </c>
      <c r="S13" s="72">
        <v>101.77881407772399</v>
      </c>
      <c r="T13" s="18">
        <v>98.109593245877704</v>
      </c>
      <c r="U13" s="18">
        <v>105.27725587974599</v>
      </c>
      <c r="V13" s="75">
        <v>119.617058666052</v>
      </c>
      <c r="W13" s="72">
        <v>106.603017148315</v>
      </c>
      <c r="X13" s="18">
        <v>109.538350212474</v>
      </c>
      <c r="Y13" s="18">
        <v>108.71778326191</v>
      </c>
      <c r="Z13" s="75">
        <v>112.21074115071499</v>
      </c>
      <c r="AA13" s="72">
        <v>100.029976134024</v>
      </c>
      <c r="AB13" s="18">
        <v>102.26806438496401</v>
      </c>
      <c r="AC13" s="18">
        <v>107.85220299605</v>
      </c>
      <c r="AD13" s="75">
        <v>112.775547049632</v>
      </c>
    </row>
    <row r="14" spans="1:30" x14ac:dyDescent="0.3">
      <c r="N14" s="29">
        <v>37346</v>
      </c>
      <c r="O14" s="72">
        <v>104.910483216571</v>
      </c>
      <c r="P14" s="18">
        <v>103.226455344028</v>
      </c>
      <c r="Q14" s="18">
        <v>115.220405623934</v>
      </c>
      <c r="R14" s="75">
        <v>118.152905311778</v>
      </c>
      <c r="S14" s="72">
        <v>107.28092882585599</v>
      </c>
      <c r="T14" s="18">
        <v>102.926822143705</v>
      </c>
      <c r="U14" s="18">
        <v>108.255713463794</v>
      </c>
      <c r="V14" s="75">
        <v>124.021138383351</v>
      </c>
      <c r="W14" s="72">
        <v>105.017058909624</v>
      </c>
      <c r="X14" s="18">
        <v>109.659999363463</v>
      </c>
      <c r="Y14" s="18">
        <v>109.18011113449001</v>
      </c>
      <c r="Z14" s="75">
        <v>111.659110059862</v>
      </c>
      <c r="AA14" s="72">
        <v>102.100596463792</v>
      </c>
      <c r="AB14" s="18">
        <v>103.639762452537</v>
      </c>
      <c r="AC14" s="18">
        <v>109.394293775283</v>
      </c>
      <c r="AD14" s="75">
        <v>116.900791409428</v>
      </c>
    </row>
    <row r="15" spans="1:30" x14ac:dyDescent="0.3">
      <c r="N15" s="29">
        <v>37437</v>
      </c>
      <c r="O15" s="72">
        <v>104.44547488903</v>
      </c>
      <c r="P15" s="18">
        <v>104.650217266113</v>
      </c>
      <c r="Q15" s="18">
        <v>115.843490931248</v>
      </c>
      <c r="R15" s="75">
        <v>125.41461045023399</v>
      </c>
      <c r="S15" s="72">
        <v>112.030388035573</v>
      </c>
      <c r="T15" s="18">
        <v>111.47774964024499</v>
      </c>
      <c r="U15" s="18">
        <v>111.754045341466</v>
      </c>
      <c r="V15" s="75">
        <v>125.557115078207</v>
      </c>
      <c r="W15" s="72">
        <v>105.36414503951799</v>
      </c>
      <c r="X15" s="18">
        <v>109.15593807328101</v>
      </c>
      <c r="Y15" s="18">
        <v>110.829637380363</v>
      </c>
      <c r="Z15" s="75">
        <v>114.854338484751</v>
      </c>
      <c r="AA15" s="72">
        <v>105.763295027631</v>
      </c>
      <c r="AB15" s="18">
        <v>106.560012737901</v>
      </c>
      <c r="AC15" s="18">
        <v>113.062174162963</v>
      </c>
      <c r="AD15" s="75">
        <v>122.256290965245</v>
      </c>
    </row>
    <row r="16" spans="1:30" x14ac:dyDescent="0.3">
      <c r="N16" s="29">
        <v>37529</v>
      </c>
      <c r="O16" s="72">
        <v>103.846849352281</v>
      </c>
      <c r="P16" s="18">
        <v>108.281097054816</v>
      </c>
      <c r="Q16" s="18">
        <v>118.14622594332199</v>
      </c>
      <c r="R16" s="75">
        <v>134.23120496454601</v>
      </c>
      <c r="S16" s="72">
        <v>113.574390994431</v>
      </c>
      <c r="T16" s="18">
        <v>115.371431698602</v>
      </c>
      <c r="U16" s="18">
        <v>116.411240428444</v>
      </c>
      <c r="V16" s="75">
        <v>131.203118847046</v>
      </c>
      <c r="W16" s="72">
        <v>109.66789119332201</v>
      </c>
      <c r="X16" s="18">
        <v>111.182954479226</v>
      </c>
      <c r="Y16" s="18">
        <v>114.943187694088</v>
      </c>
      <c r="Z16" s="75">
        <v>119.584814367364</v>
      </c>
      <c r="AA16" s="72">
        <v>107.885155828615</v>
      </c>
      <c r="AB16" s="18">
        <v>110.456601131105</v>
      </c>
      <c r="AC16" s="18">
        <v>117.481351752093</v>
      </c>
      <c r="AD16" s="75">
        <v>126.804574769553</v>
      </c>
    </row>
    <row r="17" spans="1:30" x14ac:dyDescent="0.3">
      <c r="N17" s="29">
        <v>37621</v>
      </c>
      <c r="O17" s="72">
        <v>105.329060020448</v>
      </c>
      <c r="P17" s="18">
        <v>109.95586884534799</v>
      </c>
      <c r="Q17" s="18">
        <v>121.30072499748501</v>
      </c>
      <c r="R17" s="75">
        <v>137.467901936754</v>
      </c>
      <c r="S17" s="72">
        <v>113.601264306747</v>
      </c>
      <c r="T17" s="18">
        <v>113.45132374505501</v>
      </c>
      <c r="U17" s="18">
        <v>120.508034567715</v>
      </c>
      <c r="V17" s="75">
        <v>142.965840670944</v>
      </c>
      <c r="W17" s="72">
        <v>113.26594184560101</v>
      </c>
      <c r="X17" s="18">
        <v>114.621310552805</v>
      </c>
      <c r="Y17" s="18">
        <v>119.841483131423</v>
      </c>
      <c r="Z17" s="75">
        <v>123.916827458816</v>
      </c>
      <c r="AA17" s="72">
        <v>108.897916668677</v>
      </c>
      <c r="AB17" s="18">
        <v>112.106761518939</v>
      </c>
      <c r="AC17" s="18">
        <v>120.962685465332</v>
      </c>
      <c r="AD17" s="75">
        <v>130.23446032746901</v>
      </c>
    </row>
    <row r="18" spans="1:30" x14ac:dyDescent="0.3">
      <c r="N18" s="29">
        <v>37711</v>
      </c>
      <c r="O18" s="72">
        <v>110.067517607615</v>
      </c>
      <c r="P18" s="18">
        <v>109.43701487549301</v>
      </c>
      <c r="Q18" s="18">
        <v>125.408514592213</v>
      </c>
      <c r="R18" s="75">
        <v>137.39931122202699</v>
      </c>
      <c r="S18" s="72">
        <v>115.436735465957</v>
      </c>
      <c r="T18" s="18">
        <v>115.671134896715</v>
      </c>
      <c r="U18" s="18">
        <v>123.987699646275</v>
      </c>
      <c r="V18" s="75">
        <v>151.423789474383</v>
      </c>
      <c r="W18" s="72">
        <v>114.27593682902599</v>
      </c>
      <c r="X18" s="18">
        <v>116.311110804078</v>
      </c>
      <c r="Y18" s="18">
        <v>124.37718980784</v>
      </c>
      <c r="Z18" s="75">
        <v>128.13459736004901</v>
      </c>
      <c r="AA18" s="72">
        <v>112.153618534251</v>
      </c>
      <c r="AB18" s="18">
        <v>112.049029024148</v>
      </c>
      <c r="AC18" s="18">
        <v>125.20126726847199</v>
      </c>
      <c r="AD18" s="75">
        <v>134.83126051604401</v>
      </c>
    </row>
    <row r="19" spans="1:30" x14ac:dyDescent="0.3">
      <c r="N19" s="29">
        <v>37802</v>
      </c>
      <c r="O19" s="72">
        <v>113.43517917269</v>
      </c>
      <c r="P19" s="18">
        <v>109.946656511653</v>
      </c>
      <c r="Q19" s="18">
        <v>130.64541617543301</v>
      </c>
      <c r="R19" s="75">
        <v>138.95267981429399</v>
      </c>
      <c r="S19" s="72">
        <v>118.447196036433</v>
      </c>
      <c r="T19" s="18">
        <v>119.596269132332</v>
      </c>
      <c r="U19" s="18">
        <v>129.49129266316999</v>
      </c>
      <c r="V19" s="75">
        <v>156.66925209582499</v>
      </c>
      <c r="W19" s="72">
        <v>114.936106432987</v>
      </c>
      <c r="X19" s="18">
        <v>117.581913348002</v>
      </c>
      <c r="Y19" s="18">
        <v>125.96967774175999</v>
      </c>
      <c r="Z19" s="75">
        <v>129.52430181266701</v>
      </c>
      <c r="AA19" s="72">
        <v>116.831154139478</v>
      </c>
      <c r="AB19" s="18">
        <v>112.968753138511</v>
      </c>
      <c r="AC19" s="18">
        <v>129.927100444871</v>
      </c>
      <c r="AD19" s="75">
        <v>140.75349539740401</v>
      </c>
    </row>
    <row r="20" spans="1:30" x14ac:dyDescent="0.3">
      <c r="N20" s="29">
        <v>37894</v>
      </c>
      <c r="O20" s="72">
        <v>112.515672630545</v>
      </c>
      <c r="P20" s="18">
        <v>111.524568217835</v>
      </c>
      <c r="Q20" s="18">
        <v>133.64119044890799</v>
      </c>
      <c r="R20" s="75">
        <v>142.89662252082499</v>
      </c>
      <c r="S20" s="72">
        <v>122.370984452535</v>
      </c>
      <c r="T20" s="18">
        <v>122.275637656055</v>
      </c>
      <c r="U20" s="18">
        <v>135.93050312082499</v>
      </c>
      <c r="V20" s="75">
        <v>162.51392302953801</v>
      </c>
      <c r="W20" s="72">
        <v>117.875082211322</v>
      </c>
      <c r="X20" s="18">
        <v>121.247197053934</v>
      </c>
      <c r="Y20" s="18">
        <v>128.35262226377901</v>
      </c>
      <c r="Z20" s="75">
        <v>128.768814274373</v>
      </c>
      <c r="AA20" s="72">
        <v>118.877098084888</v>
      </c>
      <c r="AB20" s="18">
        <v>116.17484213206799</v>
      </c>
      <c r="AC20" s="18">
        <v>134.368768043225</v>
      </c>
      <c r="AD20" s="75">
        <v>144.74740067869899</v>
      </c>
    </row>
    <row r="21" spans="1:30" x14ac:dyDescent="0.3">
      <c r="N21" s="29">
        <v>37986</v>
      </c>
      <c r="O21" s="72">
        <v>112.587559546962</v>
      </c>
      <c r="P21" s="18">
        <v>113.529817345411</v>
      </c>
      <c r="Q21" s="18">
        <v>136.44826710001601</v>
      </c>
      <c r="R21" s="75">
        <v>148.50184201108999</v>
      </c>
      <c r="S21" s="72">
        <v>125.650765183055</v>
      </c>
      <c r="T21" s="18">
        <v>127.507522661433</v>
      </c>
      <c r="U21" s="18">
        <v>141.34002762649899</v>
      </c>
      <c r="V21" s="75">
        <v>168.447847919932</v>
      </c>
      <c r="W21" s="72">
        <v>122.182269987201</v>
      </c>
      <c r="X21" s="18">
        <v>125.767298314732</v>
      </c>
      <c r="Y21" s="18">
        <v>135.51683212605101</v>
      </c>
      <c r="Z21" s="75">
        <v>132.30603778678201</v>
      </c>
      <c r="AA21" s="72">
        <v>120.693561435069</v>
      </c>
      <c r="AB21" s="18">
        <v>120.886952762174</v>
      </c>
      <c r="AC21" s="18">
        <v>139.61191420344599</v>
      </c>
      <c r="AD21" s="75">
        <v>147.72850035692301</v>
      </c>
    </row>
    <row r="22" spans="1:30" x14ac:dyDescent="0.3">
      <c r="N22" s="29">
        <v>38077</v>
      </c>
      <c r="O22" s="72">
        <v>116.74833358906101</v>
      </c>
      <c r="P22" s="18">
        <v>115.25919328971899</v>
      </c>
      <c r="Q22" s="18">
        <v>140.789825627928</v>
      </c>
      <c r="R22" s="75">
        <v>154.167989636459</v>
      </c>
      <c r="S22" s="72">
        <v>126.104197774019</v>
      </c>
      <c r="T22" s="18">
        <v>138.14935032751799</v>
      </c>
      <c r="U22" s="18">
        <v>146.48011548731799</v>
      </c>
      <c r="V22" s="75">
        <v>175.34767516864301</v>
      </c>
      <c r="W22" s="72">
        <v>126.558248561843</v>
      </c>
      <c r="X22" s="18">
        <v>131.351787713145</v>
      </c>
      <c r="Y22" s="18">
        <v>143.42737826240599</v>
      </c>
      <c r="Z22" s="75">
        <v>141.65610199483999</v>
      </c>
      <c r="AA22" s="72">
        <v>126.152293533128</v>
      </c>
      <c r="AB22" s="18">
        <v>127.53399167412501</v>
      </c>
      <c r="AC22" s="18">
        <v>147.20576774231699</v>
      </c>
      <c r="AD22" s="75">
        <v>153.69915747002401</v>
      </c>
    </row>
    <row r="23" spans="1:30" x14ac:dyDescent="0.3">
      <c r="N23" s="29">
        <v>38168</v>
      </c>
      <c r="O23" s="72">
        <v>121.24559685061401</v>
      </c>
      <c r="P23" s="18">
        <v>113.996806587308</v>
      </c>
      <c r="Q23" s="18">
        <v>143.029923300701</v>
      </c>
      <c r="R23" s="75">
        <v>159.962359086954</v>
      </c>
      <c r="S23" s="72">
        <v>125.854339645628</v>
      </c>
      <c r="T23" s="18">
        <v>146.56983801738201</v>
      </c>
      <c r="U23" s="18">
        <v>150.751192374167</v>
      </c>
      <c r="V23" s="75">
        <v>184.678297143479</v>
      </c>
      <c r="W23" s="72">
        <v>132.460889747647</v>
      </c>
      <c r="X23" s="18">
        <v>138.54756997016699</v>
      </c>
      <c r="Y23" s="18">
        <v>149.866739901079</v>
      </c>
      <c r="Z23" s="75">
        <v>151.09249984640101</v>
      </c>
      <c r="AA23" s="72">
        <v>131.88980905340401</v>
      </c>
      <c r="AB23" s="18">
        <v>135.244051595071</v>
      </c>
      <c r="AC23" s="18">
        <v>156.13514356211101</v>
      </c>
      <c r="AD23" s="75">
        <v>161.08132491158599</v>
      </c>
    </row>
    <row r="24" spans="1:30" x14ac:dyDescent="0.3">
      <c r="N24" s="29">
        <v>38260</v>
      </c>
      <c r="O24" s="72">
        <v>121.83301281899701</v>
      </c>
      <c r="P24" s="18">
        <v>110.901497220191</v>
      </c>
      <c r="Q24" s="18">
        <v>144.77268993556601</v>
      </c>
      <c r="R24" s="75">
        <v>167.52666614562</v>
      </c>
      <c r="S24" s="72">
        <v>132.75363781544101</v>
      </c>
      <c r="T24" s="18">
        <v>145.96722508565401</v>
      </c>
      <c r="U24" s="18">
        <v>155.62054549169201</v>
      </c>
      <c r="V24" s="75">
        <v>190.192755931882</v>
      </c>
      <c r="W24" s="72">
        <v>139.365002729872</v>
      </c>
      <c r="X24" s="18">
        <v>142.868323728967</v>
      </c>
      <c r="Y24" s="18">
        <v>155.15816764098801</v>
      </c>
      <c r="Z24" s="75">
        <v>155.044670342107</v>
      </c>
      <c r="AA24" s="72">
        <v>135.426440315951</v>
      </c>
      <c r="AB24" s="18">
        <v>138.38874751174799</v>
      </c>
      <c r="AC24" s="18">
        <v>159.929636793166</v>
      </c>
      <c r="AD24" s="75">
        <v>165.135003290687</v>
      </c>
    </row>
    <row r="25" spans="1:30" x14ac:dyDescent="0.3">
      <c r="N25" s="29">
        <v>38352</v>
      </c>
      <c r="O25" s="72">
        <v>120.835521255823</v>
      </c>
      <c r="P25" s="18">
        <v>112.01089437018901</v>
      </c>
      <c r="Q25" s="18">
        <v>148.810340328351</v>
      </c>
      <c r="R25" s="75">
        <v>172.11089472584899</v>
      </c>
      <c r="S25" s="72">
        <v>143.24199950267899</v>
      </c>
      <c r="T25" s="18">
        <v>147.26558076364</v>
      </c>
      <c r="U25" s="18">
        <v>162.576172331799</v>
      </c>
      <c r="V25" s="75">
        <v>194.54715490495701</v>
      </c>
      <c r="W25" s="72">
        <v>145.330811747464</v>
      </c>
      <c r="X25" s="18">
        <v>147.061690709598</v>
      </c>
      <c r="Y25" s="18">
        <v>160.47683001155599</v>
      </c>
      <c r="Z25" s="75">
        <v>157.66839566856399</v>
      </c>
      <c r="AA25" s="72">
        <v>138.960159919733</v>
      </c>
      <c r="AB25" s="18">
        <v>140.346319980548</v>
      </c>
      <c r="AC25" s="18">
        <v>162.892804922876</v>
      </c>
      <c r="AD25" s="75">
        <v>167.77596399258201</v>
      </c>
    </row>
    <row r="26" spans="1:30" x14ac:dyDescent="0.3">
      <c r="N26" s="29">
        <v>38442</v>
      </c>
      <c r="O26" s="72">
        <v>121.957220973199</v>
      </c>
      <c r="P26" s="18">
        <v>119.524937576345</v>
      </c>
      <c r="Q26" s="18">
        <v>155.183256595221</v>
      </c>
      <c r="R26" s="75">
        <v>170.74993443408201</v>
      </c>
      <c r="S26" s="72">
        <v>150.486577726245</v>
      </c>
      <c r="T26" s="18">
        <v>154.79561264136399</v>
      </c>
      <c r="U26" s="18">
        <v>172.39536069762201</v>
      </c>
      <c r="V26" s="75">
        <v>206.50896587540001</v>
      </c>
      <c r="W26" s="72">
        <v>149.42509089919801</v>
      </c>
      <c r="X26" s="18">
        <v>155.79332100427499</v>
      </c>
      <c r="Y26" s="18">
        <v>169.37573645094599</v>
      </c>
      <c r="Z26" s="75">
        <v>166.06162814209799</v>
      </c>
      <c r="AA26" s="72">
        <v>144.99880724931501</v>
      </c>
      <c r="AB26" s="18">
        <v>146.995441769542</v>
      </c>
      <c r="AC26" s="18">
        <v>173.68586565887699</v>
      </c>
      <c r="AD26" s="75">
        <v>173.527503410344</v>
      </c>
    </row>
    <row r="27" spans="1:30" x14ac:dyDescent="0.3">
      <c r="A27" s="90" t="s">
        <v>85</v>
      </c>
      <c r="B27" s="90"/>
      <c r="C27" s="90"/>
      <c r="D27" s="90"/>
      <c r="E27" s="90"/>
      <c r="F27" s="90"/>
      <c r="G27" s="91"/>
      <c r="H27" s="90" t="s">
        <v>86</v>
      </c>
      <c r="I27" s="90"/>
      <c r="J27" s="90"/>
      <c r="K27" s="90"/>
      <c r="L27" s="90"/>
      <c r="M27" s="90"/>
      <c r="N27" s="29">
        <v>38533</v>
      </c>
      <c r="O27" s="72">
        <v>125.539224621865</v>
      </c>
      <c r="P27" s="18">
        <v>127.321178121491</v>
      </c>
      <c r="Q27" s="18">
        <v>161.91548845573101</v>
      </c>
      <c r="R27" s="75">
        <v>169.54095336485301</v>
      </c>
      <c r="S27" s="72">
        <v>157.331927577047</v>
      </c>
      <c r="T27" s="18">
        <v>161.93573458669499</v>
      </c>
      <c r="U27" s="18">
        <v>183.34107138256101</v>
      </c>
      <c r="V27" s="75">
        <v>218.45381807711101</v>
      </c>
      <c r="W27" s="72">
        <v>154.325779721548</v>
      </c>
      <c r="X27" s="18">
        <v>162.02826738190601</v>
      </c>
      <c r="Y27" s="18">
        <v>181.100230610853</v>
      </c>
      <c r="Z27" s="75">
        <v>181.02120690677799</v>
      </c>
      <c r="AA27" s="72">
        <v>151.46578944054701</v>
      </c>
      <c r="AB27" s="18">
        <v>155.08950462638299</v>
      </c>
      <c r="AC27" s="18">
        <v>185.30165016459699</v>
      </c>
      <c r="AD27" s="75">
        <v>181.275440533927</v>
      </c>
    </row>
    <row r="28" spans="1:30" x14ac:dyDescent="0.3">
      <c r="A28" s="90" t="s">
        <v>74</v>
      </c>
      <c r="B28" s="90"/>
      <c r="C28" s="90"/>
      <c r="D28" s="90"/>
      <c r="E28" s="90"/>
      <c r="F28" s="90"/>
      <c r="H28" s="90" t="s">
        <v>74</v>
      </c>
      <c r="I28" s="90"/>
      <c r="J28" s="90"/>
      <c r="K28" s="90"/>
      <c r="L28" s="90"/>
      <c r="M28" s="90"/>
      <c r="N28" s="29">
        <v>38625</v>
      </c>
      <c r="O28" s="72">
        <v>129.955998214386</v>
      </c>
      <c r="P28" s="18">
        <v>127.76482223253601</v>
      </c>
      <c r="Q28" s="18">
        <v>161.78196013730101</v>
      </c>
      <c r="R28" s="75">
        <v>172.502101219802</v>
      </c>
      <c r="S28" s="72">
        <v>159.069826103981</v>
      </c>
      <c r="T28" s="18">
        <v>164.76145334288901</v>
      </c>
      <c r="U28" s="18">
        <v>187.63913564078001</v>
      </c>
      <c r="V28" s="75">
        <v>221.58838244932201</v>
      </c>
      <c r="W28" s="72">
        <v>160.64594791996399</v>
      </c>
      <c r="X28" s="18">
        <v>163.87716620150599</v>
      </c>
      <c r="Y28" s="18">
        <v>182.84093350067801</v>
      </c>
      <c r="Z28" s="75">
        <v>189.93278449417301</v>
      </c>
      <c r="AA28" s="72">
        <v>157.00945614411901</v>
      </c>
      <c r="AB28" s="18">
        <v>160.85875095775199</v>
      </c>
      <c r="AC28" s="18">
        <v>186.75555178732199</v>
      </c>
      <c r="AD28" s="75">
        <v>185.76935842619801</v>
      </c>
    </row>
    <row r="29" spans="1:30" x14ac:dyDescent="0.3">
      <c r="N29" s="29">
        <v>38717</v>
      </c>
      <c r="O29" s="72">
        <v>131.07463591088299</v>
      </c>
      <c r="P29" s="18">
        <v>126.377285886967</v>
      </c>
      <c r="Q29" s="18">
        <v>159.22440875087699</v>
      </c>
      <c r="R29" s="75">
        <v>175.99743140327399</v>
      </c>
      <c r="S29" s="72">
        <v>159.36528464763899</v>
      </c>
      <c r="T29" s="18">
        <v>166.01402959934899</v>
      </c>
      <c r="U29" s="18">
        <v>189.80995873607301</v>
      </c>
      <c r="V29" s="75">
        <v>224.320272073441</v>
      </c>
      <c r="W29" s="72">
        <v>165.12959962093899</v>
      </c>
      <c r="X29" s="18">
        <v>170.5536610959</v>
      </c>
      <c r="Y29" s="18">
        <v>180.90440291190001</v>
      </c>
      <c r="Z29" s="75">
        <v>187.03542853892799</v>
      </c>
      <c r="AA29" s="72">
        <v>162.37477884091899</v>
      </c>
      <c r="AB29" s="18">
        <v>165.36037729110899</v>
      </c>
      <c r="AC29" s="18">
        <v>186.56184118546301</v>
      </c>
      <c r="AD29" s="75">
        <v>186.80228605872</v>
      </c>
    </row>
    <row r="30" spans="1:30" x14ac:dyDescent="0.3">
      <c r="N30" s="29">
        <v>38807</v>
      </c>
      <c r="O30" s="72">
        <v>127.513752363544</v>
      </c>
      <c r="P30" s="18">
        <v>126.938647104023</v>
      </c>
      <c r="Q30" s="18">
        <v>158.19610013615701</v>
      </c>
      <c r="R30" s="75">
        <v>174.75140441296301</v>
      </c>
      <c r="S30" s="72">
        <v>163.886087825152</v>
      </c>
      <c r="T30" s="18">
        <v>167.43758056875001</v>
      </c>
      <c r="U30" s="18">
        <v>195.52579708207099</v>
      </c>
      <c r="V30" s="75">
        <v>229.05630953574101</v>
      </c>
      <c r="W30" s="72">
        <v>167.177995960397</v>
      </c>
      <c r="X30" s="18">
        <v>180.28378290241599</v>
      </c>
      <c r="Y30" s="18">
        <v>188.16743511257499</v>
      </c>
      <c r="Z30" s="75">
        <v>181.06006116383699</v>
      </c>
      <c r="AA30" s="72">
        <v>167.73426915691101</v>
      </c>
      <c r="AB30" s="18">
        <v>171.571499508393</v>
      </c>
      <c r="AC30" s="18">
        <v>194.035643903899</v>
      </c>
      <c r="AD30" s="75">
        <v>188.00437422086401</v>
      </c>
    </row>
    <row r="31" spans="1:30" x14ac:dyDescent="0.3">
      <c r="N31" s="29">
        <v>38898</v>
      </c>
      <c r="O31" s="72">
        <v>123.84482933597999</v>
      </c>
      <c r="P31" s="18">
        <v>127.969433478813</v>
      </c>
      <c r="Q31" s="18">
        <v>154.12898051814199</v>
      </c>
      <c r="R31" s="75">
        <v>171.61834502700799</v>
      </c>
      <c r="S31" s="72">
        <v>168.69311726513999</v>
      </c>
      <c r="T31" s="18">
        <v>167.55213014169499</v>
      </c>
      <c r="U31" s="18">
        <v>201.75902139152799</v>
      </c>
      <c r="V31" s="75">
        <v>228.732868022931</v>
      </c>
      <c r="W31" s="72">
        <v>167.681681684018</v>
      </c>
      <c r="X31" s="18">
        <v>184.96090927372501</v>
      </c>
      <c r="Y31" s="18">
        <v>194.86340755294299</v>
      </c>
      <c r="Z31" s="75">
        <v>174.657226559533</v>
      </c>
      <c r="AA31" s="72">
        <v>173.18717204394201</v>
      </c>
      <c r="AB31" s="18">
        <v>178.82336816623101</v>
      </c>
      <c r="AC31" s="18">
        <v>200.762587303749</v>
      </c>
      <c r="AD31" s="75">
        <v>189.85579270142799</v>
      </c>
    </row>
    <row r="32" spans="1:30" x14ac:dyDescent="0.3">
      <c r="N32" s="29">
        <v>38990</v>
      </c>
      <c r="O32" s="72">
        <v>125.73075832729</v>
      </c>
      <c r="P32" s="18">
        <v>130.53823360678101</v>
      </c>
      <c r="Q32" s="18">
        <v>153.307906156565</v>
      </c>
      <c r="R32" s="75">
        <v>169.372745408611</v>
      </c>
      <c r="S32" s="72">
        <v>170.59782896743101</v>
      </c>
      <c r="T32" s="18">
        <v>172.378118465445</v>
      </c>
      <c r="U32" s="18">
        <v>201.27737915965801</v>
      </c>
      <c r="V32" s="75">
        <v>222.97830052312699</v>
      </c>
      <c r="W32" s="72">
        <v>167.64002510279701</v>
      </c>
      <c r="X32" s="18">
        <v>182.964242353884</v>
      </c>
      <c r="Y32" s="18">
        <v>188.90465564311501</v>
      </c>
      <c r="Z32" s="75">
        <v>170.694038549184</v>
      </c>
      <c r="AA32" s="72">
        <v>173.38466203606899</v>
      </c>
      <c r="AB32" s="18">
        <v>184.22930383031499</v>
      </c>
      <c r="AC32" s="18">
        <v>198.250020479103</v>
      </c>
      <c r="AD32" s="75">
        <v>190.495189695672</v>
      </c>
    </row>
    <row r="33" spans="14:30" x14ac:dyDescent="0.3">
      <c r="N33" s="29">
        <v>39082</v>
      </c>
      <c r="O33" s="72">
        <v>128.85822850311601</v>
      </c>
      <c r="P33" s="18">
        <v>131.32703499412199</v>
      </c>
      <c r="Q33" s="18">
        <v>157.51231027444101</v>
      </c>
      <c r="R33" s="75">
        <v>167.30671974176599</v>
      </c>
      <c r="S33" s="72">
        <v>172.48682241921901</v>
      </c>
      <c r="T33" s="18">
        <v>180.87290305873799</v>
      </c>
      <c r="U33" s="18">
        <v>200.03590964462799</v>
      </c>
      <c r="V33" s="75">
        <v>222.99256839415099</v>
      </c>
      <c r="W33" s="72">
        <v>169.16168263175101</v>
      </c>
      <c r="X33" s="18">
        <v>181.078258661137</v>
      </c>
      <c r="Y33" s="18">
        <v>184.214762751774</v>
      </c>
      <c r="Z33" s="75">
        <v>172.12380328274901</v>
      </c>
      <c r="AA33" s="72">
        <v>170.981576464733</v>
      </c>
      <c r="AB33" s="18">
        <v>187.859925565124</v>
      </c>
      <c r="AC33" s="18">
        <v>196.53367499133</v>
      </c>
      <c r="AD33" s="75">
        <v>191.32438874456699</v>
      </c>
    </row>
    <row r="34" spans="14:30" x14ac:dyDescent="0.3">
      <c r="N34" s="29">
        <v>39172</v>
      </c>
      <c r="O34" s="72">
        <v>129.335773058998</v>
      </c>
      <c r="P34" s="18">
        <v>128.97305467446799</v>
      </c>
      <c r="Q34" s="18">
        <v>159.72580331398399</v>
      </c>
      <c r="R34" s="75">
        <v>163.34262608595199</v>
      </c>
      <c r="S34" s="72">
        <v>176.800421910512</v>
      </c>
      <c r="T34" s="18">
        <v>185.12144675284699</v>
      </c>
      <c r="U34" s="18">
        <v>207.876456680519</v>
      </c>
      <c r="V34" s="75">
        <v>235.48958940878899</v>
      </c>
      <c r="W34" s="72">
        <v>172.42050493906399</v>
      </c>
      <c r="X34" s="18">
        <v>182.386981138105</v>
      </c>
      <c r="Y34" s="18">
        <v>190.57891467133999</v>
      </c>
      <c r="Z34" s="75">
        <v>176.671731480131</v>
      </c>
      <c r="AA34" s="72">
        <v>174.70451437418399</v>
      </c>
      <c r="AB34" s="18">
        <v>191.788150871787</v>
      </c>
      <c r="AC34" s="18">
        <v>202.671951942135</v>
      </c>
      <c r="AD34" s="75">
        <v>194.92924966980601</v>
      </c>
    </row>
    <row r="35" spans="14:30" x14ac:dyDescent="0.3">
      <c r="N35" s="29">
        <v>39263</v>
      </c>
      <c r="O35" s="72">
        <v>130.507157139154</v>
      </c>
      <c r="P35" s="18">
        <v>126.008612588834</v>
      </c>
      <c r="Q35" s="18">
        <v>156.45325503201499</v>
      </c>
      <c r="R35" s="75">
        <v>158.836349763822</v>
      </c>
      <c r="S35" s="72">
        <v>178.396097790971</v>
      </c>
      <c r="T35" s="18">
        <v>186.21123711969901</v>
      </c>
      <c r="U35" s="18">
        <v>213.81869704035299</v>
      </c>
      <c r="V35" s="75">
        <v>249.02111003028699</v>
      </c>
      <c r="W35" s="72">
        <v>174.43620273012999</v>
      </c>
      <c r="X35" s="18">
        <v>184.04857515914799</v>
      </c>
      <c r="Y35" s="18">
        <v>195.58061649885201</v>
      </c>
      <c r="Z35" s="75">
        <v>177.299932435486</v>
      </c>
      <c r="AA35" s="72">
        <v>183.01600265131</v>
      </c>
      <c r="AB35" s="18">
        <v>196.584021832654</v>
      </c>
      <c r="AC35" s="18">
        <v>208.75175854718401</v>
      </c>
      <c r="AD35" s="75">
        <v>197.859380082429</v>
      </c>
    </row>
    <row r="36" spans="14:30" x14ac:dyDescent="0.3">
      <c r="N36" s="29">
        <v>39355</v>
      </c>
      <c r="O36" s="72">
        <v>129.772599693823</v>
      </c>
      <c r="P36" s="18">
        <v>124.412232955551</v>
      </c>
      <c r="Q36" s="18">
        <v>151.069861083652</v>
      </c>
      <c r="R36" s="75">
        <v>156.19808470351401</v>
      </c>
      <c r="S36" s="72">
        <v>172.165740998687</v>
      </c>
      <c r="T36" s="18">
        <v>188.121175810702</v>
      </c>
      <c r="U36" s="18">
        <v>207.979602668935</v>
      </c>
      <c r="V36" s="75">
        <v>246.68038729559899</v>
      </c>
      <c r="W36" s="72">
        <v>172.13846050840201</v>
      </c>
      <c r="X36" s="18">
        <v>185.55874496732301</v>
      </c>
      <c r="Y36" s="18">
        <v>190.07009152275199</v>
      </c>
      <c r="Z36" s="75">
        <v>169.89430447724999</v>
      </c>
      <c r="AA36" s="72">
        <v>183.29398458918999</v>
      </c>
      <c r="AB36" s="18">
        <v>197.88707264040599</v>
      </c>
      <c r="AC36" s="18">
        <v>207.17735835385199</v>
      </c>
      <c r="AD36" s="75">
        <v>191.289648192774</v>
      </c>
    </row>
    <row r="37" spans="14:30" x14ac:dyDescent="0.3">
      <c r="N37" s="29">
        <v>39447</v>
      </c>
      <c r="O37" s="72">
        <v>127.03020059622099</v>
      </c>
      <c r="P37" s="18">
        <v>124.378328398731</v>
      </c>
      <c r="Q37" s="18">
        <v>146.89247151881199</v>
      </c>
      <c r="R37" s="75">
        <v>153.14602059895</v>
      </c>
      <c r="S37" s="72">
        <v>167.57170532087599</v>
      </c>
      <c r="T37" s="18">
        <v>188.29055918553399</v>
      </c>
      <c r="U37" s="18">
        <v>202.72291710800999</v>
      </c>
      <c r="V37" s="75">
        <v>239.48975878698101</v>
      </c>
      <c r="W37" s="72">
        <v>168.98292108093099</v>
      </c>
      <c r="X37" s="18">
        <v>185.10752732803701</v>
      </c>
      <c r="Y37" s="18">
        <v>182.84850755930901</v>
      </c>
      <c r="Z37" s="75">
        <v>161.47157045485801</v>
      </c>
      <c r="AA37" s="72">
        <v>176.941612112896</v>
      </c>
      <c r="AB37" s="18">
        <v>194.560638860366</v>
      </c>
      <c r="AC37" s="18">
        <v>202.10729647284899</v>
      </c>
      <c r="AD37" s="75">
        <v>181.818112259961</v>
      </c>
    </row>
    <row r="38" spans="14:30" x14ac:dyDescent="0.3">
      <c r="N38" s="29">
        <v>39538</v>
      </c>
      <c r="O38" s="72">
        <v>123.537881568318</v>
      </c>
      <c r="P38" s="18">
        <v>124.83957029148699</v>
      </c>
      <c r="Q38" s="18">
        <v>142.094586620889</v>
      </c>
      <c r="R38" s="75">
        <v>145.79499298241299</v>
      </c>
      <c r="S38" s="72">
        <v>170.46721203629301</v>
      </c>
      <c r="T38" s="18">
        <v>183.42095345561799</v>
      </c>
      <c r="U38" s="18">
        <v>203.382615434542</v>
      </c>
      <c r="V38" s="75">
        <v>241.31973141064501</v>
      </c>
      <c r="W38" s="72">
        <v>163.97876164255899</v>
      </c>
      <c r="X38" s="18">
        <v>181.46370903021199</v>
      </c>
      <c r="Y38" s="18">
        <v>179.243320233699</v>
      </c>
      <c r="Z38" s="75">
        <v>153.543374263293</v>
      </c>
      <c r="AA38" s="72">
        <v>174.233553364828</v>
      </c>
      <c r="AB38" s="18">
        <v>190.57167887440701</v>
      </c>
      <c r="AC38" s="18">
        <v>199.485347400591</v>
      </c>
      <c r="AD38" s="75">
        <v>178.710821149092</v>
      </c>
    </row>
    <row r="39" spans="14:30" x14ac:dyDescent="0.3">
      <c r="N39" s="29">
        <v>39629</v>
      </c>
      <c r="O39" s="72">
        <v>118.576972490592</v>
      </c>
      <c r="P39" s="18">
        <v>125.529670950476</v>
      </c>
      <c r="Q39" s="18">
        <v>139.53723310843901</v>
      </c>
      <c r="R39" s="75">
        <v>137.695248098554</v>
      </c>
      <c r="S39" s="72">
        <v>173.76956656569499</v>
      </c>
      <c r="T39" s="18">
        <v>180.131758614875</v>
      </c>
      <c r="U39" s="18">
        <v>202.448254245436</v>
      </c>
      <c r="V39" s="75">
        <v>239.81869355407301</v>
      </c>
      <c r="W39" s="72">
        <v>156.13079584462099</v>
      </c>
      <c r="X39" s="18">
        <v>177.43740985465399</v>
      </c>
      <c r="Y39" s="18">
        <v>172.13221405869299</v>
      </c>
      <c r="Z39" s="75">
        <v>145.88458125363599</v>
      </c>
      <c r="AA39" s="72">
        <v>173.17607342826099</v>
      </c>
      <c r="AB39" s="18">
        <v>186.20496231072599</v>
      </c>
      <c r="AC39" s="18">
        <v>195.39651897975199</v>
      </c>
      <c r="AD39" s="75">
        <v>178.734787715229</v>
      </c>
    </row>
    <row r="40" spans="14:30" x14ac:dyDescent="0.3">
      <c r="N40" s="29">
        <v>39721</v>
      </c>
      <c r="O40" s="72">
        <v>112.393397790547</v>
      </c>
      <c r="P40" s="18">
        <v>119.336202029752</v>
      </c>
      <c r="Q40" s="18">
        <v>133.53490225757099</v>
      </c>
      <c r="R40" s="75">
        <v>128.88103078071401</v>
      </c>
      <c r="S40" s="72">
        <v>165.73287950279399</v>
      </c>
      <c r="T40" s="18">
        <v>183.132766456247</v>
      </c>
      <c r="U40" s="18">
        <v>195.03658997615901</v>
      </c>
      <c r="V40" s="75">
        <v>227.20342190959701</v>
      </c>
      <c r="W40" s="72">
        <v>148.29399558693501</v>
      </c>
      <c r="X40" s="18">
        <v>171.32720243011099</v>
      </c>
      <c r="Y40" s="18">
        <v>159.76112377931699</v>
      </c>
      <c r="Z40" s="75">
        <v>137.129180124822</v>
      </c>
      <c r="AA40" s="72">
        <v>164.37536693567</v>
      </c>
      <c r="AB40" s="18">
        <v>175.45474252130199</v>
      </c>
      <c r="AC40" s="18">
        <v>179.37934701947799</v>
      </c>
      <c r="AD40" s="75">
        <v>175.75103216141</v>
      </c>
    </row>
    <row r="41" spans="14:30" x14ac:dyDescent="0.3">
      <c r="N41" s="29">
        <v>39813</v>
      </c>
      <c r="O41" s="72">
        <v>105.606584545879</v>
      </c>
      <c r="P41" s="18">
        <v>110.197885420278</v>
      </c>
      <c r="Q41" s="18">
        <v>123.774821310777</v>
      </c>
      <c r="R41" s="75">
        <v>121.502817145438</v>
      </c>
      <c r="S41" s="72">
        <v>152.256039602306</v>
      </c>
      <c r="T41" s="18">
        <v>181.06785034179899</v>
      </c>
      <c r="U41" s="18">
        <v>188.001468385072</v>
      </c>
      <c r="V41" s="75">
        <v>217.34292122294099</v>
      </c>
      <c r="W41" s="72">
        <v>141.69230958557</v>
      </c>
      <c r="X41" s="18">
        <v>163.14280092011299</v>
      </c>
      <c r="Y41" s="18">
        <v>150.33686092417301</v>
      </c>
      <c r="Z41" s="75">
        <v>129.246509536258</v>
      </c>
      <c r="AA41" s="72">
        <v>151.609311553422</v>
      </c>
      <c r="AB41" s="18">
        <v>163.101799811397</v>
      </c>
      <c r="AC41" s="18">
        <v>164.511714119479</v>
      </c>
      <c r="AD41" s="75">
        <v>168.467432888616</v>
      </c>
    </row>
    <row r="42" spans="14:30" x14ac:dyDescent="0.3">
      <c r="N42" s="29">
        <v>39903</v>
      </c>
      <c r="O42" s="72">
        <v>97.350458082574207</v>
      </c>
      <c r="P42" s="18">
        <v>105.357697235915</v>
      </c>
      <c r="Q42" s="18">
        <v>118.592150044883</v>
      </c>
      <c r="R42" s="75">
        <v>117.820079154553</v>
      </c>
      <c r="S42" s="72">
        <v>141.696843708898</v>
      </c>
      <c r="T42" s="18">
        <v>167.31370361088199</v>
      </c>
      <c r="U42" s="18">
        <v>185.520321025969</v>
      </c>
      <c r="V42" s="75">
        <v>210.38970972258099</v>
      </c>
      <c r="W42" s="72">
        <v>135.25404664778799</v>
      </c>
      <c r="X42" s="18">
        <v>153.983202680023</v>
      </c>
      <c r="Y42" s="18">
        <v>145.50473967421499</v>
      </c>
      <c r="Z42" s="75">
        <v>124.385459437761</v>
      </c>
      <c r="AA42" s="72">
        <v>139.80027186691601</v>
      </c>
      <c r="AB42" s="18">
        <v>151.010014591344</v>
      </c>
      <c r="AC42" s="18">
        <v>157.70638528535699</v>
      </c>
      <c r="AD42" s="75">
        <v>154.88832827521</v>
      </c>
    </row>
    <row r="43" spans="14:30" x14ac:dyDescent="0.3">
      <c r="N43" s="29">
        <v>39994</v>
      </c>
      <c r="O43" s="72">
        <v>91.655882581478195</v>
      </c>
      <c r="P43" s="18">
        <v>103.88503447914999</v>
      </c>
      <c r="Q43" s="18">
        <v>118.472563287357</v>
      </c>
      <c r="R43" s="75">
        <v>112.67621198765499</v>
      </c>
      <c r="S43" s="72">
        <v>133.820390666328</v>
      </c>
      <c r="T43" s="18">
        <v>157.600150836285</v>
      </c>
      <c r="U43" s="18">
        <v>183.803553011921</v>
      </c>
      <c r="V43" s="75">
        <v>203.67545097657401</v>
      </c>
      <c r="W43" s="72">
        <v>131.213939921514</v>
      </c>
      <c r="X43" s="18">
        <v>147.53960982930101</v>
      </c>
      <c r="Y43" s="18">
        <v>141.05898240435599</v>
      </c>
      <c r="Z43" s="75">
        <v>117.69409122754899</v>
      </c>
      <c r="AA43" s="72">
        <v>127.42144364267099</v>
      </c>
      <c r="AB43" s="18">
        <v>139.53392770767101</v>
      </c>
      <c r="AC43" s="18">
        <v>150.83522260733801</v>
      </c>
      <c r="AD43" s="75">
        <v>139.55353749921599</v>
      </c>
    </row>
    <row r="44" spans="14:30" x14ac:dyDescent="0.3">
      <c r="N44" s="29">
        <v>40086</v>
      </c>
      <c r="O44" s="72">
        <v>92.526294352072895</v>
      </c>
      <c r="P44" s="18">
        <v>100.50289486001</v>
      </c>
      <c r="Q44" s="18">
        <v>117.936246283383</v>
      </c>
      <c r="R44" s="75">
        <v>103.734515564764</v>
      </c>
      <c r="S44" s="72">
        <v>133.02544386903801</v>
      </c>
      <c r="T44" s="18">
        <v>155.557937513637</v>
      </c>
      <c r="U44" s="18">
        <v>182.684306538247</v>
      </c>
      <c r="V44" s="75">
        <v>201.98626933738001</v>
      </c>
      <c r="W44" s="72">
        <v>130.74417180255301</v>
      </c>
      <c r="X44" s="18">
        <v>146.00957715703601</v>
      </c>
      <c r="Y44" s="18">
        <v>136.598247108598</v>
      </c>
      <c r="Z44" s="75">
        <v>108.22799121384899</v>
      </c>
      <c r="AA44" s="72">
        <v>118.994991454245</v>
      </c>
      <c r="AB44" s="18">
        <v>133.81741973200801</v>
      </c>
      <c r="AC44" s="18">
        <v>143.79675304186699</v>
      </c>
      <c r="AD44" s="75">
        <v>133.497101121014</v>
      </c>
    </row>
    <row r="45" spans="14:30" x14ac:dyDescent="0.3">
      <c r="N45" s="29">
        <v>40178</v>
      </c>
      <c r="O45" s="72">
        <v>93.0800642653453</v>
      </c>
      <c r="P45" s="18">
        <v>94.614087938637994</v>
      </c>
      <c r="Q45" s="18">
        <v>113.932008905993</v>
      </c>
      <c r="R45" s="75">
        <v>97.596839084708193</v>
      </c>
      <c r="S45" s="72">
        <v>135.631798222643</v>
      </c>
      <c r="T45" s="18">
        <v>152.984272259742</v>
      </c>
      <c r="U45" s="18">
        <v>179.84039682888601</v>
      </c>
      <c r="V45" s="75">
        <v>200.68794475271301</v>
      </c>
      <c r="W45" s="72">
        <v>129.24044065721</v>
      </c>
      <c r="X45" s="18">
        <v>143.800871132162</v>
      </c>
      <c r="Y45" s="18">
        <v>133.72371434506201</v>
      </c>
      <c r="Z45" s="75">
        <v>103.565855922344</v>
      </c>
      <c r="AA45" s="72">
        <v>115.896424185367</v>
      </c>
      <c r="AB45" s="18">
        <v>131.97236659165</v>
      </c>
      <c r="AC45" s="18">
        <v>137.92228289904099</v>
      </c>
      <c r="AD45" s="75">
        <v>132.37238036929801</v>
      </c>
    </row>
    <row r="46" spans="14:30" x14ac:dyDescent="0.3">
      <c r="N46" s="29">
        <v>40268</v>
      </c>
      <c r="O46" s="72">
        <v>89.0180354573247</v>
      </c>
      <c r="P46" s="18">
        <v>92.150759312240893</v>
      </c>
      <c r="Q46" s="18">
        <v>109.629409807678</v>
      </c>
      <c r="R46" s="75">
        <v>96.058520445978004</v>
      </c>
      <c r="S46" s="72">
        <v>133.36582237771401</v>
      </c>
      <c r="T46" s="18">
        <v>150.73735068767499</v>
      </c>
      <c r="U46" s="18">
        <v>173.155476230505</v>
      </c>
      <c r="V46" s="75">
        <v>199.64965820575301</v>
      </c>
      <c r="W46" s="72">
        <v>125.528025775909</v>
      </c>
      <c r="X46" s="18">
        <v>138.69813134756501</v>
      </c>
      <c r="Y46" s="18">
        <v>132.78870157102199</v>
      </c>
      <c r="Z46" s="75">
        <v>106.020523489943</v>
      </c>
      <c r="AA46" s="72">
        <v>113.846231749224</v>
      </c>
      <c r="AB46" s="18">
        <v>132.381208110953</v>
      </c>
      <c r="AC46" s="18">
        <v>133.105788818609</v>
      </c>
      <c r="AD46" s="75">
        <v>129.70430088918999</v>
      </c>
    </row>
    <row r="47" spans="14:30" x14ac:dyDescent="0.3">
      <c r="N47" s="29">
        <v>40359</v>
      </c>
      <c r="O47" s="72">
        <v>85.026059207489993</v>
      </c>
      <c r="P47" s="18">
        <v>92.192907555501193</v>
      </c>
      <c r="Q47" s="18">
        <v>106.086172404492</v>
      </c>
      <c r="R47" s="75">
        <v>95.940314501034393</v>
      </c>
      <c r="S47" s="72">
        <v>127.140149209415</v>
      </c>
      <c r="T47" s="18">
        <v>151.927640803098</v>
      </c>
      <c r="U47" s="18">
        <v>165.09811261985601</v>
      </c>
      <c r="V47" s="75">
        <v>196.98043628323001</v>
      </c>
      <c r="W47" s="72">
        <v>122.460138282157</v>
      </c>
      <c r="X47" s="18">
        <v>134.51056377904899</v>
      </c>
      <c r="Y47" s="18">
        <v>132.04557162746599</v>
      </c>
      <c r="Z47" s="75">
        <v>108.526509094576</v>
      </c>
      <c r="AA47" s="72">
        <v>110.38320815017499</v>
      </c>
      <c r="AB47" s="18">
        <v>133.73127803204301</v>
      </c>
      <c r="AC47" s="18">
        <v>128.46494156851301</v>
      </c>
      <c r="AD47" s="75">
        <v>126.67875224401701</v>
      </c>
    </row>
    <row r="48" spans="14:30" x14ac:dyDescent="0.3">
      <c r="N48" s="29">
        <v>40451</v>
      </c>
      <c r="O48" s="72">
        <v>81.966506185199094</v>
      </c>
      <c r="P48" s="18">
        <v>89.974969354754805</v>
      </c>
      <c r="Q48" s="18">
        <v>104.304241069892</v>
      </c>
      <c r="R48" s="75">
        <v>95.232765494736199</v>
      </c>
      <c r="S48" s="72">
        <v>126.458526215452</v>
      </c>
      <c r="T48" s="18">
        <v>151.71099106097401</v>
      </c>
      <c r="U48" s="18">
        <v>167.38872181661</v>
      </c>
      <c r="V48" s="75">
        <v>199.07621223748001</v>
      </c>
      <c r="W48" s="72">
        <v>120.792807373394</v>
      </c>
      <c r="X48" s="18">
        <v>132.80508380563401</v>
      </c>
      <c r="Y48" s="18">
        <v>132.20400657545699</v>
      </c>
      <c r="Z48" s="75">
        <v>110.028542539486</v>
      </c>
      <c r="AA48" s="72">
        <v>106.507226460141</v>
      </c>
      <c r="AB48" s="18">
        <v>127.986822362813</v>
      </c>
      <c r="AC48" s="18">
        <v>128.02436716912101</v>
      </c>
      <c r="AD48" s="75">
        <v>127.674250806171</v>
      </c>
    </row>
    <row r="49" spans="14:30" x14ac:dyDescent="0.3">
      <c r="N49" s="29">
        <v>40543</v>
      </c>
      <c r="O49" s="72">
        <v>78.849642065070498</v>
      </c>
      <c r="P49" s="18">
        <v>86.216885497605006</v>
      </c>
      <c r="Q49" s="18">
        <v>103.45053973493199</v>
      </c>
      <c r="R49" s="75">
        <v>93.497187804201701</v>
      </c>
      <c r="S49" s="72">
        <v>127.59137093190201</v>
      </c>
      <c r="T49" s="18">
        <v>149.03957084787999</v>
      </c>
      <c r="U49" s="18">
        <v>173.844259844714</v>
      </c>
      <c r="V49" s="75">
        <v>206.766150196203</v>
      </c>
      <c r="W49" s="72">
        <v>118.274304716077</v>
      </c>
      <c r="X49" s="18">
        <v>130.715222361071</v>
      </c>
      <c r="Y49" s="18">
        <v>131.520789300388</v>
      </c>
      <c r="Z49" s="75">
        <v>111.211152062073</v>
      </c>
      <c r="AA49" s="72">
        <v>103.805961571815</v>
      </c>
      <c r="AB49" s="18">
        <v>120.636643186398</v>
      </c>
      <c r="AC49" s="18">
        <v>128.649088361856</v>
      </c>
      <c r="AD49" s="75">
        <v>132.261714442021</v>
      </c>
    </row>
    <row r="50" spans="14:30" x14ac:dyDescent="0.3">
      <c r="N50" s="29">
        <v>40633</v>
      </c>
      <c r="O50" s="72">
        <v>77.625043229012306</v>
      </c>
      <c r="P50" s="18">
        <v>86.491882584142601</v>
      </c>
      <c r="Q50" s="18">
        <v>102.688429714111</v>
      </c>
      <c r="R50" s="75">
        <v>94.973135577043607</v>
      </c>
      <c r="S50" s="72">
        <v>126.481079153978</v>
      </c>
      <c r="T50" s="18">
        <v>149.47876779803599</v>
      </c>
      <c r="U50" s="18">
        <v>171.20191407514301</v>
      </c>
      <c r="V50" s="75">
        <v>210.019013723163</v>
      </c>
      <c r="W50" s="72">
        <v>115.18835422881899</v>
      </c>
      <c r="X50" s="18">
        <v>129.091781790358</v>
      </c>
      <c r="Y50" s="18">
        <v>129.22807239325999</v>
      </c>
      <c r="Z50" s="75">
        <v>113.123584748479</v>
      </c>
      <c r="AA50" s="72">
        <v>104.08233189583601</v>
      </c>
      <c r="AB50" s="18">
        <v>120.628723245416</v>
      </c>
      <c r="AC50" s="18">
        <v>126.738992118806</v>
      </c>
      <c r="AD50" s="75">
        <v>137.372002381767</v>
      </c>
    </row>
    <row r="51" spans="14:30" x14ac:dyDescent="0.3">
      <c r="N51" s="29">
        <v>40724</v>
      </c>
      <c r="O51" s="72">
        <v>78.973542026296997</v>
      </c>
      <c r="P51" s="18">
        <v>90.079355753960797</v>
      </c>
      <c r="Q51" s="18">
        <v>101.46220723917</v>
      </c>
      <c r="R51" s="75">
        <v>98.833320430642402</v>
      </c>
      <c r="S51" s="72">
        <v>128.98984013419701</v>
      </c>
      <c r="T51" s="18">
        <v>150.40915793951399</v>
      </c>
      <c r="U51" s="18">
        <v>166.61331657550801</v>
      </c>
      <c r="V51" s="75">
        <v>212.48090399501999</v>
      </c>
      <c r="W51" s="72">
        <v>114.416876707535</v>
      </c>
      <c r="X51" s="18">
        <v>131.13061139206499</v>
      </c>
      <c r="Y51" s="18">
        <v>128.594196777192</v>
      </c>
      <c r="Z51" s="75">
        <v>117.001373035605</v>
      </c>
      <c r="AA51" s="72">
        <v>106.230207062904</v>
      </c>
      <c r="AB51" s="18">
        <v>122.860398405143</v>
      </c>
      <c r="AC51" s="18">
        <v>125.251279585719</v>
      </c>
      <c r="AD51" s="75">
        <v>141.30291910287599</v>
      </c>
    </row>
    <row r="52" spans="14:30" x14ac:dyDescent="0.3">
      <c r="N52" s="29">
        <v>40816</v>
      </c>
      <c r="O52" s="72">
        <v>80.329565741804501</v>
      </c>
      <c r="P52" s="18">
        <v>89.417515122984696</v>
      </c>
      <c r="Q52" s="18">
        <v>100.43018131001899</v>
      </c>
      <c r="R52" s="75">
        <v>103.820847951602</v>
      </c>
      <c r="S52" s="72">
        <v>133.40196959893299</v>
      </c>
      <c r="T52" s="18">
        <v>147.989781576089</v>
      </c>
      <c r="U52" s="18">
        <v>168.416722827623</v>
      </c>
      <c r="V52" s="75">
        <v>219.53553944722501</v>
      </c>
      <c r="W52" s="72">
        <v>114.314669454566</v>
      </c>
      <c r="X52" s="18">
        <v>131.805964005422</v>
      </c>
      <c r="Y52" s="18">
        <v>129.56965896477499</v>
      </c>
      <c r="Z52" s="75">
        <v>119.96711578351599</v>
      </c>
      <c r="AA52" s="72">
        <v>106.365774700348</v>
      </c>
      <c r="AB52" s="18">
        <v>121.843660520611</v>
      </c>
      <c r="AC52" s="18">
        <v>125.686572953213</v>
      </c>
      <c r="AD52" s="75">
        <v>144.19541562704001</v>
      </c>
    </row>
    <row r="53" spans="14:30" x14ac:dyDescent="0.3">
      <c r="N53" s="29">
        <v>40908</v>
      </c>
      <c r="O53" s="72">
        <v>79.930289786733397</v>
      </c>
      <c r="P53" s="18">
        <v>86.251953644492602</v>
      </c>
      <c r="Q53" s="18">
        <v>99.970407777009797</v>
      </c>
      <c r="R53" s="75">
        <v>106.16926921530001</v>
      </c>
      <c r="S53" s="72">
        <v>135.33452170688699</v>
      </c>
      <c r="T53" s="18">
        <v>146.28527696377901</v>
      </c>
      <c r="U53" s="18">
        <v>172.294470361263</v>
      </c>
      <c r="V53" s="75">
        <v>223.960341199753</v>
      </c>
      <c r="W53" s="72">
        <v>112.600068247485</v>
      </c>
      <c r="X53" s="18">
        <v>128.720862803101</v>
      </c>
      <c r="Y53" s="18">
        <v>129.18934147964899</v>
      </c>
      <c r="Z53" s="75">
        <v>120.59795053974101</v>
      </c>
      <c r="AA53" s="72">
        <v>104.68292208616199</v>
      </c>
      <c r="AB53" s="18">
        <v>120.594227740145</v>
      </c>
      <c r="AC53" s="18">
        <v>127.09938236361199</v>
      </c>
      <c r="AD53" s="75">
        <v>148.36039630643799</v>
      </c>
    </row>
    <row r="54" spans="14:30" x14ac:dyDescent="0.3">
      <c r="N54" s="29">
        <v>40999</v>
      </c>
      <c r="O54" s="72">
        <v>78.003652498773107</v>
      </c>
      <c r="P54" s="18">
        <v>85.941023823214096</v>
      </c>
      <c r="Q54" s="18">
        <v>97.822769248672202</v>
      </c>
      <c r="R54" s="75">
        <v>102.147099766967</v>
      </c>
      <c r="S54" s="72">
        <v>134.76138135045099</v>
      </c>
      <c r="T54" s="18">
        <v>146.263276429173</v>
      </c>
      <c r="U54" s="18">
        <v>173.00322108785599</v>
      </c>
      <c r="V54" s="75">
        <v>223.17411452421399</v>
      </c>
      <c r="W54" s="72">
        <v>111.53344778457</v>
      </c>
      <c r="X54" s="18">
        <v>125.644268670125</v>
      </c>
      <c r="Y54" s="18">
        <v>129.576509927986</v>
      </c>
      <c r="Z54" s="75">
        <v>123.157361877751</v>
      </c>
      <c r="AA54" s="72">
        <v>105.151891510507</v>
      </c>
      <c r="AB54" s="18">
        <v>123.40951726271101</v>
      </c>
      <c r="AC54" s="18">
        <v>130.51218869098699</v>
      </c>
      <c r="AD54" s="75">
        <v>154.754703663697</v>
      </c>
    </row>
    <row r="55" spans="14:30" x14ac:dyDescent="0.3">
      <c r="N55" s="29">
        <v>41090</v>
      </c>
      <c r="O55" s="72">
        <v>75.552621716794803</v>
      </c>
      <c r="P55" s="18">
        <v>86.319924517567699</v>
      </c>
      <c r="Q55" s="18">
        <v>96.507781659949302</v>
      </c>
      <c r="R55" s="75">
        <v>98.939763840568503</v>
      </c>
      <c r="S55" s="72">
        <v>135.04393863541301</v>
      </c>
      <c r="T55" s="18">
        <v>147.796837714779</v>
      </c>
      <c r="U55" s="18">
        <v>172.661975434293</v>
      </c>
      <c r="V55" s="75">
        <v>223.592721439592</v>
      </c>
      <c r="W55" s="72">
        <v>112.635557722207</v>
      </c>
      <c r="X55" s="18">
        <v>125.122913845908</v>
      </c>
      <c r="Y55" s="18">
        <v>133.29113401708699</v>
      </c>
      <c r="Z55" s="75">
        <v>127.9099823311</v>
      </c>
      <c r="AA55" s="72">
        <v>107.626701561434</v>
      </c>
      <c r="AB55" s="18">
        <v>127.402640452621</v>
      </c>
      <c r="AC55" s="18">
        <v>134.68725371695601</v>
      </c>
      <c r="AD55" s="75">
        <v>163.511956500358</v>
      </c>
    </row>
    <row r="56" spans="14:30" x14ac:dyDescent="0.3">
      <c r="N56" s="29">
        <v>41182</v>
      </c>
      <c r="O56" s="72">
        <v>75.585788103155707</v>
      </c>
      <c r="P56" s="18">
        <v>87.152215983648603</v>
      </c>
      <c r="Q56" s="18">
        <v>100.320063500008</v>
      </c>
      <c r="R56" s="75">
        <v>105.559261054449</v>
      </c>
      <c r="S56" s="72">
        <v>137.40802889662899</v>
      </c>
      <c r="T56" s="18">
        <v>149.92255248050901</v>
      </c>
      <c r="U56" s="18">
        <v>172.861019708204</v>
      </c>
      <c r="V56" s="75">
        <v>231.237614032332</v>
      </c>
      <c r="W56" s="72">
        <v>115.56050206632</v>
      </c>
      <c r="X56" s="18">
        <v>130.61074537491299</v>
      </c>
      <c r="Y56" s="18">
        <v>136.02381301499199</v>
      </c>
      <c r="Z56" s="75">
        <v>131.72544233473599</v>
      </c>
      <c r="AA56" s="72">
        <v>110.443880859073</v>
      </c>
      <c r="AB56" s="18">
        <v>129.538442863239</v>
      </c>
      <c r="AC56" s="18">
        <v>135.93814431903201</v>
      </c>
      <c r="AD56" s="75">
        <v>168.30033439204601</v>
      </c>
    </row>
    <row r="57" spans="14:30" x14ac:dyDescent="0.3">
      <c r="N57" s="29">
        <v>41274</v>
      </c>
      <c r="O57" s="72">
        <v>77.224662484006203</v>
      </c>
      <c r="P57" s="18">
        <v>87.535705385987399</v>
      </c>
      <c r="Q57" s="18">
        <v>103.45859547363401</v>
      </c>
      <c r="R57" s="75">
        <v>114.45719153697</v>
      </c>
      <c r="S57" s="72">
        <v>139.17296941893099</v>
      </c>
      <c r="T57" s="18">
        <v>150.908383072633</v>
      </c>
      <c r="U57" s="18">
        <v>174.574857421709</v>
      </c>
      <c r="V57" s="75">
        <v>240.87848279438001</v>
      </c>
      <c r="W57" s="72">
        <v>117.797349678087</v>
      </c>
      <c r="X57" s="18">
        <v>134.809051116756</v>
      </c>
      <c r="Y57" s="18">
        <v>136.01924490390201</v>
      </c>
      <c r="Z57" s="75">
        <v>135.19882143362199</v>
      </c>
      <c r="AA57" s="72">
        <v>112.67721802934</v>
      </c>
      <c r="AB57" s="18">
        <v>130.02287835771901</v>
      </c>
      <c r="AC57" s="18">
        <v>137.164498463955</v>
      </c>
      <c r="AD57" s="75">
        <v>168.230908549915</v>
      </c>
    </row>
    <row r="58" spans="14:30" x14ac:dyDescent="0.3">
      <c r="N58" s="29">
        <v>41364</v>
      </c>
      <c r="O58" s="72">
        <v>78.619271982695096</v>
      </c>
      <c r="P58" s="18">
        <v>88.1385334704146</v>
      </c>
      <c r="Q58" s="18">
        <v>102.68818812856099</v>
      </c>
      <c r="R58" s="75">
        <v>119.184876702168</v>
      </c>
      <c r="S58" s="72">
        <v>138.490120190331</v>
      </c>
      <c r="T58" s="18">
        <v>153.18348923596301</v>
      </c>
      <c r="U58" s="18">
        <v>179.066583182485</v>
      </c>
      <c r="V58" s="75">
        <v>245.99931588241199</v>
      </c>
      <c r="W58" s="72">
        <v>119.103671571879</v>
      </c>
      <c r="X58" s="18">
        <v>133.62899502482799</v>
      </c>
      <c r="Y58" s="18">
        <v>139.87563714518899</v>
      </c>
      <c r="Z58" s="75">
        <v>139.24429060739701</v>
      </c>
      <c r="AA58" s="72">
        <v>115.826888744058</v>
      </c>
      <c r="AB58" s="18">
        <v>132.788446213111</v>
      </c>
      <c r="AC58" s="18">
        <v>143.608726430318</v>
      </c>
      <c r="AD58" s="75">
        <v>171.220888733989</v>
      </c>
    </row>
    <row r="59" spans="14:30" x14ac:dyDescent="0.3">
      <c r="N59" s="29">
        <v>41455</v>
      </c>
      <c r="O59" s="72">
        <v>80.164142337220497</v>
      </c>
      <c r="P59" s="18">
        <v>90.6546746043296</v>
      </c>
      <c r="Q59" s="18">
        <v>103.788166239446</v>
      </c>
      <c r="R59" s="75">
        <v>125.88755846031501</v>
      </c>
      <c r="S59" s="72">
        <v>135.172970093918</v>
      </c>
      <c r="T59" s="18">
        <v>154.784350031266</v>
      </c>
      <c r="U59" s="18">
        <v>187.74312188935599</v>
      </c>
      <c r="V59" s="75">
        <v>251.47241601718099</v>
      </c>
      <c r="W59" s="72">
        <v>120.177981935172</v>
      </c>
      <c r="X59" s="18">
        <v>134.960438208982</v>
      </c>
      <c r="Y59" s="18">
        <v>148.13597081227101</v>
      </c>
      <c r="Z59" s="75">
        <v>143.087904386617</v>
      </c>
      <c r="AA59" s="72">
        <v>121.145795510239</v>
      </c>
      <c r="AB59" s="18">
        <v>139.28655458256799</v>
      </c>
      <c r="AC59" s="18">
        <v>154.56167646918601</v>
      </c>
      <c r="AD59" s="75">
        <v>178.973650436534</v>
      </c>
    </row>
    <row r="60" spans="14:30" x14ac:dyDescent="0.3">
      <c r="N60" s="29">
        <v>41547</v>
      </c>
      <c r="O60" s="72">
        <v>81.7781599959402</v>
      </c>
      <c r="P60" s="18">
        <v>92.380185703479597</v>
      </c>
      <c r="Q60" s="18">
        <v>107.04763785919801</v>
      </c>
      <c r="R60" s="75">
        <v>129.25502283662701</v>
      </c>
      <c r="S60" s="72">
        <v>137.39151092988899</v>
      </c>
      <c r="T60" s="18">
        <v>155.83277950252199</v>
      </c>
      <c r="U60" s="18">
        <v>192.71039208336001</v>
      </c>
      <c r="V60" s="75">
        <v>259.61065384025699</v>
      </c>
      <c r="W60" s="72">
        <v>120.630952131767</v>
      </c>
      <c r="X60" s="18">
        <v>139.63477626576301</v>
      </c>
      <c r="Y60" s="18">
        <v>148.254156440222</v>
      </c>
      <c r="Z60" s="75">
        <v>148.873165277445</v>
      </c>
      <c r="AA60" s="72">
        <v>125.94585367992801</v>
      </c>
      <c r="AB60" s="18">
        <v>145.566738262727</v>
      </c>
      <c r="AC60" s="18">
        <v>160.41684639930301</v>
      </c>
      <c r="AD60" s="75">
        <v>185.85823001872899</v>
      </c>
    </row>
    <row r="61" spans="14:30" x14ac:dyDescent="0.3">
      <c r="N61" s="29">
        <v>41639</v>
      </c>
      <c r="O61" s="72">
        <v>83.100489665244496</v>
      </c>
      <c r="P61" s="18">
        <v>93.270441827427206</v>
      </c>
      <c r="Q61" s="18">
        <v>108.986887126645</v>
      </c>
      <c r="R61" s="75">
        <v>129.28722021620999</v>
      </c>
      <c r="S61" s="72">
        <v>144.92308327777701</v>
      </c>
      <c r="T61" s="18">
        <v>157.491745117964</v>
      </c>
      <c r="U61" s="18">
        <v>192.69129262831501</v>
      </c>
      <c r="V61" s="75">
        <v>268.02858419104001</v>
      </c>
      <c r="W61" s="72">
        <v>122.054831752825</v>
      </c>
      <c r="X61" s="18">
        <v>142.83680679775199</v>
      </c>
      <c r="Y61" s="18">
        <v>143.89839136046399</v>
      </c>
      <c r="Z61" s="75">
        <v>154.89214815205699</v>
      </c>
      <c r="AA61" s="72">
        <v>128.40278281142599</v>
      </c>
      <c r="AB61" s="18">
        <v>148.89690046297801</v>
      </c>
      <c r="AC61" s="18">
        <v>160.522077057633</v>
      </c>
      <c r="AD61" s="75">
        <v>189.48725657630999</v>
      </c>
    </row>
    <row r="62" spans="14:30" x14ac:dyDescent="0.3">
      <c r="N62" s="29">
        <v>41729</v>
      </c>
      <c r="O62" s="72">
        <v>84.272169817422906</v>
      </c>
      <c r="P62" s="18">
        <v>97.812903344585393</v>
      </c>
      <c r="Q62" s="18">
        <v>110.286502712786</v>
      </c>
      <c r="R62" s="75">
        <v>133.60450255326899</v>
      </c>
      <c r="S62" s="72">
        <v>149.421502202342</v>
      </c>
      <c r="T62" s="18">
        <v>158.52247045560199</v>
      </c>
      <c r="U62" s="18">
        <v>197.054629331531</v>
      </c>
      <c r="V62" s="75">
        <v>277.526424023846</v>
      </c>
      <c r="W62" s="72">
        <v>125.859481586258</v>
      </c>
      <c r="X62" s="18">
        <v>145.22640500241801</v>
      </c>
      <c r="Y62" s="18">
        <v>147.63038136160901</v>
      </c>
      <c r="Z62" s="75">
        <v>160.66194813801599</v>
      </c>
      <c r="AA62" s="72">
        <v>133.32188860939399</v>
      </c>
      <c r="AB62" s="18">
        <v>154.31152003722099</v>
      </c>
      <c r="AC62" s="18">
        <v>162.46991764763899</v>
      </c>
      <c r="AD62" s="75">
        <v>195.294425107981</v>
      </c>
    </row>
    <row r="63" spans="14:30" x14ac:dyDescent="0.3">
      <c r="N63" s="29">
        <v>41820</v>
      </c>
      <c r="O63" s="72">
        <v>85.986494927648593</v>
      </c>
      <c r="P63" s="18">
        <v>103.87644601812799</v>
      </c>
      <c r="Q63" s="18">
        <v>113.559714374899</v>
      </c>
      <c r="R63" s="75">
        <v>139.648899189437</v>
      </c>
      <c r="S63" s="72">
        <v>152.721561049277</v>
      </c>
      <c r="T63" s="18">
        <v>159.818141669667</v>
      </c>
      <c r="U63" s="18">
        <v>205.12823889064001</v>
      </c>
      <c r="V63" s="75">
        <v>292.54572655245499</v>
      </c>
      <c r="W63" s="72">
        <v>129.73458899500301</v>
      </c>
      <c r="X63" s="18">
        <v>149.271542571493</v>
      </c>
      <c r="Y63" s="18">
        <v>156.75196334416501</v>
      </c>
      <c r="Z63" s="75">
        <v>168.78226698822601</v>
      </c>
      <c r="AA63" s="72">
        <v>141.564428879883</v>
      </c>
      <c r="AB63" s="18">
        <v>163.32334622915101</v>
      </c>
      <c r="AC63" s="18">
        <v>165.06822949422701</v>
      </c>
      <c r="AD63" s="75">
        <v>204.130132157324</v>
      </c>
    </row>
    <row r="64" spans="14:30" x14ac:dyDescent="0.3">
      <c r="N64" s="29">
        <v>41912</v>
      </c>
      <c r="O64" s="72">
        <v>88.4607805572507</v>
      </c>
      <c r="P64" s="18">
        <v>104.83512818024001</v>
      </c>
      <c r="Q64" s="18">
        <v>116.270676249185</v>
      </c>
      <c r="R64" s="75">
        <v>141.70402104355401</v>
      </c>
      <c r="S64" s="72">
        <v>155.27445341653299</v>
      </c>
      <c r="T64" s="18">
        <v>167.63049814995799</v>
      </c>
      <c r="U64" s="18">
        <v>211.18037989829199</v>
      </c>
      <c r="V64" s="75">
        <v>310.04001624246501</v>
      </c>
      <c r="W64" s="72">
        <v>129.76111642123601</v>
      </c>
      <c r="X64" s="18">
        <v>155.02024748769901</v>
      </c>
      <c r="Y64" s="18">
        <v>162.078576849066</v>
      </c>
      <c r="Z64" s="75">
        <v>173.240973755048</v>
      </c>
      <c r="AA64" s="72">
        <v>145.649873009419</v>
      </c>
      <c r="AB64" s="18">
        <v>166.94089588004701</v>
      </c>
      <c r="AC64" s="18">
        <v>167.843714618544</v>
      </c>
      <c r="AD64" s="75">
        <v>210.045905789529</v>
      </c>
    </row>
    <row r="65" spans="14:30" x14ac:dyDescent="0.3">
      <c r="N65" s="29">
        <v>42004</v>
      </c>
      <c r="O65" s="72">
        <v>90.443500889282205</v>
      </c>
      <c r="P65" s="18">
        <v>104.02099345259199</v>
      </c>
      <c r="Q65" s="18">
        <v>116.84262103018401</v>
      </c>
      <c r="R65" s="75">
        <v>142.75621761574499</v>
      </c>
      <c r="S65" s="72">
        <v>156.96368842192399</v>
      </c>
      <c r="T65" s="18">
        <v>177.19635292937599</v>
      </c>
      <c r="U65" s="18">
        <v>214.60671929763501</v>
      </c>
      <c r="V65" s="75">
        <v>321.41561153696898</v>
      </c>
      <c r="W65" s="72">
        <v>130.31348775310499</v>
      </c>
      <c r="X65" s="18">
        <v>159.96920717185799</v>
      </c>
      <c r="Y65" s="18">
        <v>162.35318423364501</v>
      </c>
      <c r="Z65" s="75">
        <v>174.22005063562699</v>
      </c>
      <c r="AA65" s="72">
        <v>146.45448675143899</v>
      </c>
      <c r="AB65" s="18">
        <v>166.15375619146701</v>
      </c>
      <c r="AC65" s="18">
        <v>172.16303245092101</v>
      </c>
      <c r="AD65" s="75">
        <v>212.74429281875999</v>
      </c>
    </row>
    <row r="66" spans="14:30" x14ac:dyDescent="0.3">
      <c r="N66" s="29">
        <v>42094</v>
      </c>
      <c r="O66" s="72">
        <v>90.755375995500103</v>
      </c>
      <c r="P66" s="18">
        <v>106.661088711362</v>
      </c>
      <c r="Q66" s="18">
        <v>118.823210330124</v>
      </c>
      <c r="R66" s="75">
        <v>147.423467065377</v>
      </c>
      <c r="S66" s="72">
        <v>159.265535047388</v>
      </c>
      <c r="T66" s="18">
        <v>181.53160626262201</v>
      </c>
      <c r="U66" s="18">
        <v>216.81884244289299</v>
      </c>
      <c r="V66" s="75">
        <v>330.56086119370502</v>
      </c>
      <c r="W66" s="72">
        <v>137.11345632523799</v>
      </c>
      <c r="X66" s="18">
        <v>162.807551175806</v>
      </c>
      <c r="Y66" s="18">
        <v>164.31713935022901</v>
      </c>
      <c r="Z66" s="75">
        <v>178.99773638288201</v>
      </c>
      <c r="AA66" s="72">
        <v>149.43368795139</v>
      </c>
      <c r="AB66" s="18">
        <v>170.26789182299899</v>
      </c>
      <c r="AC66" s="18">
        <v>177.814268405842</v>
      </c>
      <c r="AD66" s="75">
        <v>218.659357196363</v>
      </c>
    </row>
    <row r="67" spans="14:30" x14ac:dyDescent="0.3">
      <c r="N67" s="29">
        <v>42185</v>
      </c>
      <c r="O67" s="72">
        <v>91.143776210091502</v>
      </c>
      <c r="P67" s="18">
        <v>111.403017163583</v>
      </c>
      <c r="Q67" s="18">
        <v>120.890726030764</v>
      </c>
      <c r="R67" s="75">
        <v>156.869191473657</v>
      </c>
      <c r="S67" s="72">
        <v>160.287571013372</v>
      </c>
      <c r="T67" s="18">
        <v>183.81256231471701</v>
      </c>
      <c r="U67" s="18">
        <v>218.97242096630001</v>
      </c>
      <c r="V67" s="75">
        <v>342.43203238163397</v>
      </c>
      <c r="W67" s="72">
        <v>144.53155608513401</v>
      </c>
      <c r="X67" s="18">
        <v>165.35711484843199</v>
      </c>
      <c r="Y67" s="18">
        <v>166.90382550495801</v>
      </c>
      <c r="Z67" s="75">
        <v>186.68981603846399</v>
      </c>
      <c r="AA67" s="72">
        <v>153.376950514828</v>
      </c>
      <c r="AB67" s="18">
        <v>179.059956077641</v>
      </c>
      <c r="AC67" s="18">
        <v>183.088183451649</v>
      </c>
      <c r="AD67" s="75">
        <v>228.770345784965</v>
      </c>
    </row>
    <row r="68" spans="14:30" x14ac:dyDescent="0.3">
      <c r="N68" s="29">
        <v>42277</v>
      </c>
      <c r="O68" s="72">
        <v>92.157418684348599</v>
      </c>
      <c r="P68" s="18">
        <v>112.359891518762</v>
      </c>
      <c r="Q68" s="18">
        <v>120.40064379412</v>
      </c>
      <c r="R68" s="75">
        <v>163.23536981596499</v>
      </c>
      <c r="S68" s="72">
        <v>157.32289039417699</v>
      </c>
      <c r="T68" s="18">
        <v>182.230745822454</v>
      </c>
      <c r="U68" s="18">
        <v>222.42938912114801</v>
      </c>
      <c r="V68" s="75">
        <v>345.936778437557</v>
      </c>
      <c r="W68" s="72">
        <v>144.82436273514901</v>
      </c>
      <c r="X68" s="18">
        <v>166.400903619307</v>
      </c>
      <c r="Y68" s="18">
        <v>167.611023572444</v>
      </c>
      <c r="Z68" s="75">
        <v>191.654964720181</v>
      </c>
      <c r="AA68" s="72">
        <v>155.576779936203</v>
      </c>
      <c r="AB68" s="18">
        <v>185.25729368818801</v>
      </c>
      <c r="AC68" s="18">
        <v>185.61980729931599</v>
      </c>
      <c r="AD68" s="75">
        <v>234.18405610777401</v>
      </c>
    </row>
    <row r="69" spans="14:30" x14ac:dyDescent="0.3">
      <c r="N69" s="29">
        <v>42369</v>
      </c>
      <c r="O69" s="72">
        <v>92.159779438362307</v>
      </c>
      <c r="P69" s="18">
        <v>111.02004423850001</v>
      </c>
      <c r="Q69" s="18">
        <v>120.997910217099</v>
      </c>
      <c r="R69" s="75">
        <v>162.87495437278699</v>
      </c>
      <c r="S69" s="72">
        <v>156.49181879677701</v>
      </c>
      <c r="T69" s="18">
        <v>181.354029929814</v>
      </c>
      <c r="U69" s="18">
        <v>224.524832434948</v>
      </c>
      <c r="V69" s="75">
        <v>346.31192092091999</v>
      </c>
      <c r="W69" s="72">
        <v>143.025750425474</v>
      </c>
      <c r="X69" s="18">
        <v>168.23627333152999</v>
      </c>
      <c r="Y69" s="18">
        <v>168.953348521929</v>
      </c>
      <c r="Z69" s="75">
        <v>195.247314744308</v>
      </c>
      <c r="AA69" s="72">
        <v>157.20713476091501</v>
      </c>
      <c r="AB69" s="18">
        <v>186.827909542112</v>
      </c>
      <c r="AC69" s="18">
        <v>187.68531898046101</v>
      </c>
      <c r="AD69" s="75">
        <v>235.49920653810099</v>
      </c>
    </row>
    <row r="70" spans="14:30" x14ac:dyDescent="0.3">
      <c r="N70" s="29">
        <v>42460</v>
      </c>
      <c r="O70" s="72">
        <v>92.202858306435004</v>
      </c>
      <c r="P70" s="18">
        <v>114.99346816658699</v>
      </c>
      <c r="Q70" s="18">
        <v>124.06150387832901</v>
      </c>
      <c r="R70" s="75">
        <v>163.351416159053</v>
      </c>
      <c r="S70" s="72">
        <v>161.08086051788101</v>
      </c>
      <c r="T70" s="18">
        <v>185.18730174970301</v>
      </c>
      <c r="U70" s="18">
        <v>226.37066166506401</v>
      </c>
      <c r="V70" s="75">
        <v>355.244356949078</v>
      </c>
      <c r="W70" s="72">
        <v>143.84470930080099</v>
      </c>
      <c r="X70" s="18">
        <v>174.722503875163</v>
      </c>
      <c r="Y70" s="18">
        <v>172.82454742784299</v>
      </c>
      <c r="Z70" s="75">
        <v>202.066950985771</v>
      </c>
      <c r="AA70" s="72">
        <v>161.16243378065201</v>
      </c>
      <c r="AB70" s="18">
        <v>191.09447964631801</v>
      </c>
      <c r="AC70" s="18">
        <v>192.962297682068</v>
      </c>
      <c r="AD70" s="75">
        <v>244.96681268015701</v>
      </c>
    </row>
    <row r="71" spans="14:30" x14ac:dyDescent="0.3">
      <c r="N71" s="29">
        <v>42551</v>
      </c>
      <c r="O71" s="72">
        <v>94.096368290215807</v>
      </c>
      <c r="P71" s="18">
        <v>120.74071979931399</v>
      </c>
      <c r="Q71" s="18">
        <v>128.479207737032</v>
      </c>
      <c r="R71" s="75">
        <v>166.57691434484599</v>
      </c>
      <c r="S71" s="72">
        <v>166.17453786426199</v>
      </c>
      <c r="T71" s="18">
        <v>190.91909812416901</v>
      </c>
      <c r="U71" s="18">
        <v>232.09095183074601</v>
      </c>
      <c r="V71" s="75">
        <v>365.020610055666</v>
      </c>
      <c r="W71" s="72">
        <v>145.94176260290101</v>
      </c>
      <c r="X71" s="18">
        <v>182.59924079464699</v>
      </c>
      <c r="Y71" s="18">
        <v>176.32260040551299</v>
      </c>
      <c r="Z71" s="75">
        <v>210.589433410053</v>
      </c>
      <c r="AA71" s="72">
        <v>165.7748956243</v>
      </c>
      <c r="AB71" s="18">
        <v>199.75483652109099</v>
      </c>
      <c r="AC71" s="18">
        <v>199.31787558350999</v>
      </c>
      <c r="AD71" s="75">
        <v>264.01798987687698</v>
      </c>
    </row>
    <row r="72" spans="14:30" x14ac:dyDescent="0.3">
      <c r="N72" s="29">
        <v>42643</v>
      </c>
      <c r="O72" s="72">
        <v>96.649983861863305</v>
      </c>
      <c r="P72" s="18">
        <v>120.99563120694199</v>
      </c>
      <c r="Q72" s="18">
        <v>132.635845973942</v>
      </c>
      <c r="R72" s="75">
        <v>172.613074061627</v>
      </c>
      <c r="S72" s="72">
        <v>171.98272426338499</v>
      </c>
      <c r="T72" s="18">
        <v>198.04675018430299</v>
      </c>
      <c r="U72" s="18">
        <v>238.92455317865401</v>
      </c>
      <c r="V72" s="75">
        <v>365.30233654478201</v>
      </c>
      <c r="W72" s="72">
        <v>150.89953423403199</v>
      </c>
      <c r="X72" s="18">
        <v>184.68634273004599</v>
      </c>
      <c r="Y72" s="18">
        <v>180.278080708695</v>
      </c>
      <c r="Z72" s="75">
        <v>215.11843900650999</v>
      </c>
      <c r="AA72" s="72">
        <v>169.548962798964</v>
      </c>
      <c r="AB72" s="18">
        <v>205.20334858529</v>
      </c>
      <c r="AC72" s="18">
        <v>202.69542690384</v>
      </c>
      <c r="AD72" s="75">
        <v>274.097153022383</v>
      </c>
    </row>
    <row r="73" spans="14:30" x14ac:dyDescent="0.3">
      <c r="N73" s="29">
        <v>42735</v>
      </c>
      <c r="O73" s="72">
        <v>99.627864579388202</v>
      </c>
      <c r="P73" s="18">
        <v>120.510105459288</v>
      </c>
      <c r="Q73" s="18">
        <v>135.24412436572101</v>
      </c>
      <c r="R73" s="75">
        <v>179.354723832589</v>
      </c>
      <c r="S73" s="72">
        <v>176.846689700068</v>
      </c>
      <c r="T73" s="18">
        <v>205.93317963828201</v>
      </c>
      <c r="U73" s="18">
        <v>246.67827516763799</v>
      </c>
      <c r="V73" s="75">
        <v>368.65017246575502</v>
      </c>
      <c r="W73" s="72">
        <v>155.9625542105</v>
      </c>
      <c r="X73" s="18">
        <v>185.63911651294899</v>
      </c>
      <c r="Y73" s="18">
        <v>186.56278302028699</v>
      </c>
      <c r="Z73" s="75">
        <v>217.26690596184599</v>
      </c>
      <c r="AA73" s="72">
        <v>173.40832961836401</v>
      </c>
      <c r="AB73" s="18">
        <v>207.76931075752</v>
      </c>
      <c r="AC73" s="18">
        <v>204.70031871223199</v>
      </c>
      <c r="AD73" s="75">
        <v>273.77380170455001</v>
      </c>
    </row>
    <row r="74" spans="14:30" x14ac:dyDescent="0.3">
      <c r="N74" s="29">
        <v>42825</v>
      </c>
      <c r="O74" s="72">
        <v>105.64672470238099</v>
      </c>
      <c r="P74" s="18">
        <v>126.804640799871</v>
      </c>
      <c r="Q74" s="18">
        <v>138.04773643915499</v>
      </c>
      <c r="R74" s="75">
        <v>189.117571588017</v>
      </c>
      <c r="S74" s="72">
        <v>179.25455711843301</v>
      </c>
      <c r="T74" s="18">
        <v>214.67756875171901</v>
      </c>
      <c r="U74" s="18">
        <v>261.65951477292498</v>
      </c>
      <c r="V74" s="75">
        <v>385.99932684255901</v>
      </c>
      <c r="W74" s="72">
        <v>160.62758110410701</v>
      </c>
      <c r="X74" s="18">
        <v>195.34657718994899</v>
      </c>
      <c r="Y74" s="18">
        <v>194.64179986488401</v>
      </c>
      <c r="Z74" s="75">
        <v>224.83282308236201</v>
      </c>
      <c r="AA74" s="72">
        <v>178.89359969288299</v>
      </c>
      <c r="AB74" s="18">
        <v>218.19760270945</v>
      </c>
      <c r="AC74" s="18">
        <v>210.55160398230399</v>
      </c>
      <c r="AD74" s="75">
        <v>280.01996178383899</v>
      </c>
    </row>
    <row r="75" spans="14:30" x14ac:dyDescent="0.3">
      <c r="N75" s="29">
        <v>42916</v>
      </c>
      <c r="O75" s="72">
        <v>114.163079519893</v>
      </c>
      <c r="P75" s="18">
        <v>135.25004109499201</v>
      </c>
      <c r="Q75" s="18">
        <v>140.37564059001301</v>
      </c>
      <c r="R75" s="75">
        <v>200.70387439340399</v>
      </c>
      <c r="S75" s="72">
        <v>183.67392915649501</v>
      </c>
      <c r="T75" s="18">
        <v>223.14383917264601</v>
      </c>
      <c r="U75" s="18">
        <v>276.72082350967003</v>
      </c>
      <c r="V75" s="75">
        <v>400.95336651622</v>
      </c>
      <c r="W75" s="72">
        <v>163.526675426342</v>
      </c>
      <c r="X75" s="18">
        <v>209.969874694862</v>
      </c>
      <c r="Y75" s="18">
        <v>201.03250969731999</v>
      </c>
      <c r="Z75" s="75">
        <v>235.000648409447</v>
      </c>
      <c r="AA75" s="72">
        <v>183.978050704937</v>
      </c>
      <c r="AB75" s="18">
        <v>233.71148497962099</v>
      </c>
      <c r="AC75" s="18">
        <v>220.422123744125</v>
      </c>
      <c r="AD75" s="75">
        <v>290.82441268235999</v>
      </c>
    </row>
    <row r="76" spans="14:30" x14ac:dyDescent="0.3">
      <c r="N76" s="29">
        <v>43008</v>
      </c>
      <c r="O76" s="72">
        <v>114.45879678083099</v>
      </c>
      <c r="P76" s="18">
        <v>138.701885912493</v>
      </c>
      <c r="Q76" s="18">
        <v>142.58956948581999</v>
      </c>
      <c r="R76" s="75">
        <v>200.243191493235</v>
      </c>
      <c r="S76" s="72">
        <v>188.17240303127801</v>
      </c>
      <c r="T76" s="18">
        <v>224.63879422760101</v>
      </c>
      <c r="U76" s="18">
        <v>279.70088509664498</v>
      </c>
      <c r="V76" s="75">
        <v>403.13503166767998</v>
      </c>
      <c r="W76" s="72">
        <v>163.89528469250399</v>
      </c>
      <c r="X76" s="18">
        <v>216.60656379621901</v>
      </c>
      <c r="Y76" s="18">
        <v>198.61804569679299</v>
      </c>
      <c r="Z76" s="75">
        <v>237.378624429056</v>
      </c>
      <c r="AA76" s="72">
        <v>185.667877483094</v>
      </c>
      <c r="AB76" s="18">
        <v>239.51782217518101</v>
      </c>
      <c r="AC76" s="18">
        <v>226.84091703824399</v>
      </c>
      <c r="AD76" s="75">
        <v>298.31064547761503</v>
      </c>
    </row>
    <row r="77" spans="14:30" x14ac:dyDescent="0.3">
      <c r="N77" s="29">
        <v>43100</v>
      </c>
      <c r="O77" s="72">
        <v>108.97635943898401</v>
      </c>
      <c r="P77" s="18">
        <v>139.108615883906</v>
      </c>
      <c r="Q77" s="18">
        <v>144.48191760779201</v>
      </c>
      <c r="R77" s="75">
        <v>195.92784474318901</v>
      </c>
      <c r="S77" s="72">
        <v>189.452083440233</v>
      </c>
      <c r="T77" s="18">
        <v>226.11027752488201</v>
      </c>
      <c r="U77" s="18">
        <v>276.85563426674599</v>
      </c>
      <c r="V77" s="75">
        <v>400.88998129678902</v>
      </c>
      <c r="W77" s="72">
        <v>166.87690969481099</v>
      </c>
      <c r="X77" s="18">
        <v>216.36786171501299</v>
      </c>
      <c r="Y77" s="18">
        <v>194.63157016011999</v>
      </c>
      <c r="Z77" s="75">
        <v>238.391764226921</v>
      </c>
      <c r="AA77" s="72">
        <v>187.79243980952199</v>
      </c>
      <c r="AB77" s="18">
        <v>238.04522098861699</v>
      </c>
      <c r="AC77" s="18">
        <v>227.78832046823399</v>
      </c>
      <c r="AD77" s="75">
        <v>302.06569658263402</v>
      </c>
    </row>
    <row r="78" spans="14:30" x14ac:dyDescent="0.3">
      <c r="N78" s="29">
        <v>43190</v>
      </c>
      <c r="O78" s="72">
        <v>108.472713244624</v>
      </c>
      <c r="P78" s="18">
        <v>140.24456138455801</v>
      </c>
      <c r="Q78" s="18">
        <v>144.10654618248901</v>
      </c>
      <c r="R78" s="75">
        <v>199.12039933025</v>
      </c>
      <c r="S78" s="72">
        <v>188.81459865646599</v>
      </c>
      <c r="T78" s="18">
        <v>234.79033277547799</v>
      </c>
      <c r="U78" s="18">
        <v>271.361626477041</v>
      </c>
      <c r="V78" s="75">
        <v>398.60907570144099</v>
      </c>
      <c r="W78" s="72">
        <v>171.02753661144899</v>
      </c>
      <c r="X78" s="18">
        <v>219.24245802453001</v>
      </c>
      <c r="Y78" s="18">
        <v>197.691395732047</v>
      </c>
      <c r="Z78" s="75">
        <v>248.20280260600299</v>
      </c>
      <c r="AA78" s="72">
        <v>194.85709337039</v>
      </c>
      <c r="AB78" s="18">
        <v>240.818879864754</v>
      </c>
      <c r="AC78" s="18">
        <v>228.521631657489</v>
      </c>
      <c r="AD78" s="75">
        <v>312.646342880997</v>
      </c>
    </row>
    <row r="79" spans="14:30" x14ac:dyDescent="0.3">
      <c r="N79" s="29">
        <v>43281</v>
      </c>
      <c r="O79" s="72">
        <v>111.757938860235</v>
      </c>
      <c r="P79" s="18">
        <v>141.65499889831599</v>
      </c>
      <c r="Q79" s="18">
        <v>143.05123475471601</v>
      </c>
      <c r="R79" s="75">
        <v>204.50092160819699</v>
      </c>
      <c r="S79" s="72">
        <v>189.947255845764</v>
      </c>
      <c r="T79" s="18">
        <v>243.82066105817901</v>
      </c>
      <c r="U79" s="18">
        <v>262.014669315292</v>
      </c>
      <c r="V79" s="75">
        <v>400.54517897453701</v>
      </c>
      <c r="W79" s="72">
        <v>173.58481857166601</v>
      </c>
      <c r="X79" s="18">
        <v>224.18884551970399</v>
      </c>
      <c r="Y79" s="18">
        <v>203.44220232760401</v>
      </c>
      <c r="Z79" s="75">
        <v>259.18736757019798</v>
      </c>
      <c r="AA79" s="72">
        <v>202.04624722981401</v>
      </c>
      <c r="AB79" s="18">
        <v>248.66126195423499</v>
      </c>
      <c r="AC79" s="18">
        <v>230.493494559802</v>
      </c>
      <c r="AD79" s="75">
        <v>330.10568463305702</v>
      </c>
    </row>
    <row r="80" spans="14:30" x14ac:dyDescent="0.3">
      <c r="N80" s="29">
        <v>43373</v>
      </c>
      <c r="O80" s="72">
        <v>113.26396229343599</v>
      </c>
      <c r="P80" s="18">
        <v>144.34074101403601</v>
      </c>
      <c r="Q80" s="18">
        <v>146.25742354460201</v>
      </c>
      <c r="R80" s="75">
        <v>209.26560080987099</v>
      </c>
      <c r="S80" s="72">
        <v>196.721404539985</v>
      </c>
      <c r="T80" s="18">
        <v>253.73693744253799</v>
      </c>
      <c r="U80" s="18">
        <v>265.17435534853098</v>
      </c>
      <c r="V80" s="75">
        <v>402.140274752322</v>
      </c>
      <c r="W80" s="72">
        <v>176.975641065953</v>
      </c>
      <c r="X80" s="18">
        <v>229.19979814949801</v>
      </c>
      <c r="Y80" s="18">
        <v>204.672637282773</v>
      </c>
      <c r="Z80" s="75">
        <v>264.44791452520502</v>
      </c>
      <c r="AA80" s="72">
        <v>200.434630279413</v>
      </c>
      <c r="AB80" s="18">
        <v>255.99627609370501</v>
      </c>
      <c r="AC80" s="18">
        <v>228.527927243096</v>
      </c>
      <c r="AD80" s="75">
        <v>333.359840443542</v>
      </c>
    </row>
    <row r="81" spans="14:30" x14ac:dyDescent="0.3">
      <c r="N81" s="29">
        <v>43465</v>
      </c>
      <c r="O81" s="72">
        <v>112.668575027763</v>
      </c>
      <c r="P81" s="18">
        <v>147.305758805914</v>
      </c>
      <c r="Q81" s="18">
        <v>149.79754048525601</v>
      </c>
      <c r="R81" s="75">
        <v>211.27082907400001</v>
      </c>
      <c r="S81" s="72">
        <v>199.71290106902001</v>
      </c>
      <c r="T81" s="18">
        <v>262.21179494437803</v>
      </c>
      <c r="U81" s="18">
        <v>276.98309864979399</v>
      </c>
      <c r="V81" s="75">
        <v>403.411955061664</v>
      </c>
      <c r="W81" s="72">
        <v>182.251453170216</v>
      </c>
      <c r="X81" s="18">
        <v>233.98234179662799</v>
      </c>
      <c r="Y81" s="18">
        <v>201.68209748245599</v>
      </c>
      <c r="Z81" s="75">
        <v>268.44243923791902</v>
      </c>
      <c r="AA81" s="72">
        <v>197.73952922701901</v>
      </c>
      <c r="AB81" s="18">
        <v>260.29188431824298</v>
      </c>
      <c r="AC81" s="18">
        <v>226.77347959820099</v>
      </c>
      <c r="AD81" s="75">
        <v>329.06621620958299</v>
      </c>
    </row>
    <row r="82" spans="14:30" x14ac:dyDescent="0.3">
      <c r="N82" s="29">
        <v>43555</v>
      </c>
      <c r="O82" s="72">
        <v>114.819169826015</v>
      </c>
      <c r="P82" s="18">
        <v>149.11582680232101</v>
      </c>
      <c r="Q82" s="18">
        <v>148.04988097141401</v>
      </c>
      <c r="R82" s="75">
        <v>211.500913810828</v>
      </c>
      <c r="S82" s="72">
        <v>194.957604959306</v>
      </c>
      <c r="T82" s="18">
        <v>265.05906380335801</v>
      </c>
      <c r="U82" s="18">
        <v>278.015451363252</v>
      </c>
      <c r="V82" s="75">
        <v>411.63107594485302</v>
      </c>
      <c r="W82" s="72">
        <v>185.97422976902999</v>
      </c>
      <c r="X82" s="18">
        <v>238.58071038749401</v>
      </c>
      <c r="Y82" s="18">
        <v>198.723233648357</v>
      </c>
      <c r="Z82" s="75">
        <v>273.98049194785301</v>
      </c>
      <c r="AA82" s="72">
        <v>201.25352087166499</v>
      </c>
      <c r="AB82" s="18">
        <v>264.99962578874101</v>
      </c>
      <c r="AC82" s="18">
        <v>232.394741150621</v>
      </c>
      <c r="AD82" s="75">
        <v>336.21209703050499</v>
      </c>
    </row>
    <row r="83" spans="14:30" x14ac:dyDescent="0.3">
      <c r="N83" s="29">
        <v>43646</v>
      </c>
      <c r="O83" s="72">
        <v>117.465710126342</v>
      </c>
      <c r="P83" s="18">
        <v>151.123855502737</v>
      </c>
      <c r="Q83" s="18">
        <v>145.898235469002</v>
      </c>
      <c r="R83" s="75">
        <v>214.35511432085701</v>
      </c>
      <c r="S83" s="72">
        <v>193.54194688090701</v>
      </c>
      <c r="T83" s="18">
        <v>266.36774323577902</v>
      </c>
      <c r="U83" s="18">
        <v>273.419280040719</v>
      </c>
      <c r="V83" s="75">
        <v>418.31934640144402</v>
      </c>
      <c r="W83" s="72">
        <v>185.71277613002701</v>
      </c>
      <c r="X83" s="18">
        <v>242.660791668006</v>
      </c>
      <c r="Y83" s="18">
        <v>197.92711578770499</v>
      </c>
      <c r="Z83" s="75">
        <v>281.24043105473299</v>
      </c>
      <c r="AA83" s="72">
        <v>208.22667860356501</v>
      </c>
      <c r="AB83" s="18">
        <v>269.435081268717</v>
      </c>
      <c r="AC83" s="18">
        <v>238.46924611951701</v>
      </c>
      <c r="AD83" s="75">
        <v>350.24189395469102</v>
      </c>
    </row>
    <row r="84" spans="14:30" x14ac:dyDescent="0.3">
      <c r="N84" s="29">
        <v>43738</v>
      </c>
      <c r="O84" s="72">
        <v>116.737797786134</v>
      </c>
      <c r="P84" s="18">
        <v>154.78886873608201</v>
      </c>
      <c r="Q84" s="18">
        <v>145.861280773023</v>
      </c>
      <c r="R84" s="75">
        <v>218.44687008156399</v>
      </c>
      <c r="S84" s="72">
        <v>198.543355141901</v>
      </c>
      <c r="T84" s="18">
        <v>268.248156379509</v>
      </c>
      <c r="U84" s="18">
        <v>271.40533645508901</v>
      </c>
      <c r="V84" s="75">
        <v>412.32672222573899</v>
      </c>
      <c r="W84" s="72">
        <v>185.51927769961799</v>
      </c>
      <c r="X84" s="18">
        <v>248.26069404794001</v>
      </c>
      <c r="Y84" s="18">
        <v>201.50289033144099</v>
      </c>
      <c r="Z84" s="75">
        <v>291.528313797002</v>
      </c>
      <c r="AA84" s="72">
        <v>212.21122335207599</v>
      </c>
      <c r="AB84" s="18">
        <v>271.33557723246003</v>
      </c>
      <c r="AC84" s="18">
        <v>240.905933451978</v>
      </c>
      <c r="AD84" s="75">
        <v>362.97537866833699</v>
      </c>
    </row>
    <row r="85" spans="14:30" x14ac:dyDescent="0.3">
      <c r="N85" s="29">
        <v>43830</v>
      </c>
      <c r="O85" s="72">
        <v>115.309915752083</v>
      </c>
      <c r="P85" s="18">
        <v>158.25435862187101</v>
      </c>
      <c r="Q85" s="18">
        <v>146.59795867055999</v>
      </c>
      <c r="R85" s="75">
        <v>220.88614493846401</v>
      </c>
      <c r="S85" s="72">
        <v>203.73882081943401</v>
      </c>
      <c r="T85" s="18">
        <v>275.46889530506297</v>
      </c>
      <c r="U85" s="18">
        <v>271.00563572770602</v>
      </c>
      <c r="V85" s="75">
        <v>410.44819735787001</v>
      </c>
      <c r="W85" s="72">
        <v>187.28945067766901</v>
      </c>
      <c r="X85" s="18">
        <v>256.92466217052902</v>
      </c>
      <c r="Y85" s="18">
        <v>205.43589255613401</v>
      </c>
      <c r="Z85" s="75">
        <v>297.941522473269</v>
      </c>
      <c r="AA85" s="72">
        <v>210.54809828779</v>
      </c>
      <c r="AB85" s="18">
        <v>271.47888633761102</v>
      </c>
      <c r="AC85" s="18">
        <v>242.12549729503399</v>
      </c>
      <c r="AD85" s="75">
        <v>368.22630101398101</v>
      </c>
    </row>
    <row r="86" spans="14:30" x14ac:dyDescent="0.3">
      <c r="N86" s="29">
        <v>43921</v>
      </c>
      <c r="O86" s="72">
        <v>115.28375701733501</v>
      </c>
      <c r="P86" s="18">
        <v>160.23160102094499</v>
      </c>
      <c r="Q86" s="18">
        <v>145.48509377998801</v>
      </c>
      <c r="R86" s="75">
        <v>221.993082602974</v>
      </c>
      <c r="S86" s="72">
        <v>206.439045406209</v>
      </c>
      <c r="T86" s="18">
        <v>293.202513604111</v>
      </c>
      <c r="U86" s="18">
        <v>269.79192381648699</v>
      </c>
      <c r="V86" s="75">
        <v>428.07214321599099</v>
      </c>
      <c r="W86" s="72">
        <v>187.97278816522601</v>
      </c>
      <c r="X86" s="18">
        <v>263.97501597264602</v>
      </c>
      <c r="Y86" s="18">
        <v>207.06821909937</v>
      </c>
      <c r="Z86" s="75">
        <v>296.35615711529698</v>
      </c>
      <c r="AA86" s="72">
        <v>207.39811868476099</v>
      </c>
      <c r="AB86" s="18">
        <v>273.35891439800099</v>
      </c>
      <c r="AC86" s="18">
        <v>238.969398962768</v>
      </c>
      <c r="AD86" s="75">
        <v>370.081684710106</v>
      </c>
    </row>
    <row r="87" spans="14:30" x14ac:dyDescent="0.3">
      <c r="N87" s="29">
        <v>44012</v>
      </c>
      <c r="O87" s="72">
        <v>112.582830641397</v>
      </c>
      <c r="P87" s="18">
        <v>162.53510721147899</v>
      </c>
      <c r="Q87" s="18">
        <v>143.654357728902</v>
      </c>
      <c r="R87" s="75">
        <v>221.43086023377299</v>
      </c>
      <c r="S87" s="72">
        <v>208.61839220339999</v>
      </c>
      <c r="T87" s="18">
        <v>306.64955629180503</v>
      </c>
      <c r="U87" s="18">
        <v>270.75447870135002</v>
      </c>
      <c r="V87" s="75">
        <v>435.00861494164201</v>
      </c>
      <c r="W87" s="72">
        <v>188.942786006501</v>
      </c>
      <c r="X87" s="18">
        <v>264.78370772265703</v>
      </c>
      <c r="Y87" s="18">
        <v>206.293274169086</v>
      </c>
      <c r="Z87" s="75">
        <v>295.80551429883201</v>
      </c>
      <c r="AA87" s="72">
        <v>206.071013360461</v>
      </c>
      <c r="AB87" s="18">
        <v>280.30617072656099</v>
      </c>
      <c r="AC87" s="18">
        <v>231.89124165091701</v>
      </c>
      <c r="AD87" s="75">
        <v>374.50117087099102</v>
      </c>
    </row>
    <row r="88" spans="14:30" x14ac:dyDescent="0.3">
      <c r="N88" s="29">
        <v>44104</v>
      </c>
      <c r="O88" s="72">
        <v>113.82470127013499</v>
      </c>
      <c r="P88" s="18">
        <v>164.43090657742701</v>
      </c>
      <c r="Q88" s="18">
        <v>147.74223373493601</v>
      </c>
      <c r="R88" s="75">
        <v>228.150793906909</v>
      </c>
      <c r="S88" s="72">
        <v>208.47090680411199</v>
      </c>
      <c r="T88" s="18">
        <v>308.72800989167501</v>
      </c>
      <c r="U88" s="18">
        <v>275.59253818192002</v>
      </c>
      <c r="V88" s="75">
        <v>430.31379544851501</v>
      </c>
      <c r="W88" s="72">
        <v>195.41120495671601</v>
      </c>
      <c r="X88" s="18">
        <v>272.80862433196</v>
      </c>
      <c r="Y88" s="18">
        <v>206.356792263617</v>
      </c>
      <c r="Z88" s="75">
        <v>311.00795610747599</v>
      </c>
      <c r="AA88" s="72">
        <v>211.88339691123801</v>
      </c>
      <c r="AB88" s="18">
        <v>289.55798000182102</v>
      </c>
      <c r="AC88" s="18">
        <v>236.268801349303</v>
      </c>
      <c r="AD88" s="75">
        <v>388.87477703914698</v>
      </c>
    </row>
    <row r="89" spans="14:30" x14ac:dyDescent="0.3">
      <c r="N89" s="29">
        <v>44196</v>
      </c>
      <c r="O89" s="72">
        <v>119.53833611509</v>
      </c>
      <c r="P89" s="18">
        <v>167.59401561936201</v>
      </c>
      <c r="Q89" s="18">
        <v>153.02449083985999</v>
      </c>
      <c r="R89" s="75">
        <v>241.11178388948699</v>
      </c>
      <c r="S89" s="72">
        <v>206.73861102747401</v>
      </c>
      <c r="T89" s="18">
        <v>313.58863301283498</v>
      </c>
      <c r="U89" s="18">
        <v>282.39433373797903</v>
      </c>
      <c r="V89" s="75">
        <v>436.18699574694301</v>
      </c>
      <c r="W89" s="72">
        <v>202.33185151603101</v>
      </c>
      <c r="X89" s="18">
        <v>288.73198431612502</v>
      </c>
      <c r="Y89" s="18">
        <v>211.848164134971</v>
      </c>
      <c r="Z89" s="75">
        <v>331.33732423861102</v>
      </c>
      <c r="AA89" s="72">
        <v>217.32356629409</v>
      </c>
      <c r="AB89" s="18">
        <v>297.39439948262799</v>
      </c>
      <c r="AC89" s="18">
        <v>248.044768279305</v>
      </c>
      <c r="AD89" s="75">
        <v>404.19697475095001</v>
      </c>
    </row>
    <row r="90" spans="14:30" x14ac:dyDescent="0.3">
      <c r="N90" s="29">
        <v>44286</v>
      </c>
      <c r="O90" s="72">
        <v>121.773687406943</v>
      </c>
      <c r="P90" s="18">
        <v>175.88241668449101</v>
      </c>
      <c r="Q90" s="18">
        <v>155.16111900220099</v>
      </c>
      <c r="R90" s="75">
        <v>254.04311743167401</v>
      </c>
      <c r="S90" s="72">
        <v>207.95531574436001</v>
      </c>
      <c r="T90" s="18">
        <v>321.56468645767001</v>
      </c>
      <c r="U90" s="18">
        <v>291.44170423949299</v>
      </c>
      <c r="V90" s="75">
        <v>449.83459331766699</v>
      </c>
      <c r="W90" s="72">
        <v>206.18781121500101</v>
      </c>
      <c r="X90" s="18">
        <v>301.41520937388998</v>
      </c>
      <c r="Y90" s="18">
        <v>222.34526541455801</v>
      </c>
      <c r="Z90" s="75">
        <v>346.70332174401102</v>
      </c>
      <c r="AA90" s="72">
        <v>216.79403810026</v>
      </c>
      <c r="AB90" s="18">
        <v>310.37792833945298</v>
      </c>
      <c r="AC90" s="18">
        <v>255.00491281022701</v>
      </c>
      <c r="AD90" s="75">
        <v>416.70465009364199</v>
      </c>
    </row>
    <row r="91" spans="14:30" x14ac:dyDescent="0.3">
      <c r="N91" s="29">
        <v>44377</v>
      </c>
      <c r="O91" s="72">
        <v>123.951103673766</v>
      </c>
      <c r="P91" s="18">
        <v>186.86745420746601</v>
      </c>
      <c r="Q91" s="18">
        <v>161.94684939058499</v>
      </c>
      <c r="R91" s="75">
        <v>269.09654537077802</v>
      </c>
      <c r="S91" s="72">
        <v>213.74595274090299</v>
      </c>
      <c r="T91" s="18">
        <v>328.99306616274401</v>
      </c>
      <c r="U91" s="18">
        <v>302.35509729882602</v>
      </c>
      <c r="V91" s="75">
        <v>474.60868270692498</v>
      </c>
      <c r="W91" s="72">
        <v>213.27123037465199</v>
      </c>
      <c r="X91" s="18">
        <v>316.58264675519501</v>
      </c>
      <c r="Y91" s="18">
        <v>233.59414070279101</v>
      </c>
      <c r="Z91" s="75">
        <v>366.147516596282</v>
      </c>
      <c r="AA91" s="72">
        <v>220.11328422880999</v>
      </c>
      <c r="AB91" s="18">
        <v>331.60357344870101</v>
      </c>
      <c r="AC91" s="18">
        <v>263.85126308824903</v>
      </c>
      <c r="AD91" s="75">
        <v>442.09889217384</v>
      </c>
    </row>
    <row r="92" spans="14:30" x14ac:dyDescent="0.3">
      <c r="N92" s="29">
        <v>44469</v>
      </c>
      <c r="O92" s="72">
        <v>128.26769826431399</v>
      </c>
      <c r="P92" s="18">
        <v>194.249075684746</v>
      </c>
      <c r="Q92" s="18">
        <v>170.26562460450899</v>
      </c>
      <c r="R92" s="75">
        <v>279.41310314016101</v>
      </c>
      <c r="S92" s="72">
        <v>219.53738760901601</v>
      </c>
      <c r="T92" s="18">
        <v>342.03978320633098</v>
      </c>
      <c r="U92" s="18">
        <v>311.06104474394402</v>
      </c>
      <c r="V92" s="75">
        <v>496.90935912753599</v>
      </c>
      <c r="W92" s="72">
        <v>220.840909394503</v>
      </c>
      <c r="X92" s="18">
        <v>334.60308899109799</v>
      </c>
      <c r="Y92" s="18">
        <v>241.38121152525301</v>
      </c>
      <c r="Z92" s="75">
        <v>387.37283920390701</v>
      </c>
      <c r="AA92" s="72">
        <v>232.96587010892901</v>
      </c>
      <c r="AB92" s="18">
        <v>348.19769835013301</v>
      </c>
      <c r="AC92" s="18">
        <v>277.11905255737798</v>
      </c>
      <c r="AD92" s="75">
        <v>470.33007126045197</v>
      </c>
    </row>
    <row r="93" spans="14:30" x14ac:dyDescent="0.3">
      <c r="N93" s="29">
        <v>44561</v>
      </c>
      <c r="O93" s="72">
        <v>131.85141506401499</v>
      </c>
      <c r="P93" s="18">
        <v>198.02465996283499</v>
      </c>
      <c r="Q93" s="18">
        <v>174.44716272860799</v>
      </c>
      <c r="R93" s="75">
        <v>283.68890476447001</v>
      </c>
      <c r="S93" s="72">
        <v>220.11793102590201</v>
      </c>
      <c r="T93" s="18">
        <v>359.42563530068998</v>
      </c>
      <c r="U93" s="18">
        <v>313.985952633517</v>
      </c>
      <c r="V93" s="75">
        <v>498.92987337218398</v>
      </c>
      <c r="W93" s="72">
        <v>225.20878968853901</v>
      </c>
      <c r="X93" s="18">
        <v>350.14972038553799</v>
      </c>
      <c r="Y93" s="18">
        <v>247.26730483474</v>
      </c>
      <c r="Z93" s="75">
        <v>403.40541686563</v>
      </c>
      <c r="AA93" s="72">
        <v>242.36372196263301</v>
      </c>
      <c r="AB93" s="18">
        <v>358.21883220442101</v>
      </c>
      <c r="AC93" s="18">
        <v>284.378322727051</v>
      </c>
      <c r="AD93" s="75">
        <v>486.87391755098997</v>
      </c>
    </row>
    <row r="94" spans="14:30" x14ac:dyDescent="0.3">
      <c r="N94" s="29">
        <v>44651</v>
      </c>
      <c r="O94" s="72">
        <v>134.34954209015899</v>
      </c>
      <c r="P94" s="18">
        <v>205.47365272540699</v>
      </c>
      <c r="Q94" s="18">
        <v>178.29040281244099</v>
      </c>
      <c r="R94" s="75">
        <v>292.35077001720902</v>
      </c>
      <c r="S94" s="72">
        <v>221.03481090408499</v>
      </c>
      <c r="T94" s="18">
        <v>382.32471274311001</v>
      </c>
      <c r="U94" s="18">
        <v>320.65592970701601</v>
      </c>
      <c r="V94" s="75">
        <v>500.765823354411</v>
      </c>
      <c r="W94" s="72">
        <v>231.97152336598799</v>
      </c>
      <c r="X94" s="18">
        <v>373.02832452654701</v>
      </c>
      <c r="Y94" s="18">
        <v>254.89455490272201</v>
      </c>
      <c r="Z94" s="75">
        <v>423.49939871916098</v>
      </c>
      <c r="AA94" s="72">
        <v>246.30757127282001</v>
      </c>
      <c r="AB94" s="18">
        <v>378.31893463566399</v>
      </c>
      <c r="AC94" s="18">
        <v>286.69584068682298</v>
      </c>
      <c r="AD94" s="75">
        <v>510.90487940560899</v>
      </c>
    </row>
    <row r="95" spans="14:30" x14ac:dyDescent="0.3">
      <c r="N95" s="29">
        <v>44742</v>
      </c>
      <c r="O95" s="72">
        <v>136.847106695771</v>
      </c>
      <c r="P95" s="18">
        <v>218.80629948177199</v>
      </c>
      <c r="Q95" s="18">
        <v>180.48350688267701</v>
      </c>
      <c r="R95" s="75">
        <v>305.536903594546</v>
      </c>
      <c r="S95" s="72">
        <v>233.503161723278</v>
      </c>
      <c r="T95" s="18">
        <v>404.07810598802803</v>
      </c>
      <c r="U95" s="18">
        <v>337.461420610012</v>
      </c>
      <c r="V95" s="75">
        <v>515.21787817051597</v>
      </c>
      <c r="W95" s="72">
        <v>242.38675432794801</v>
      </c>
      <c r="X95" s="18">
        <v>400.32924122250398</v>
      </c>
      <c r="Y95" s="18">
        <v>260.64301471490302</v>
      </c>
      <c r="Z95" s="75">
        <v>450.69789729782002</v>
      </c>
      <c r="AA95" s="72">
        <v>255.54844068118601</v>
      </c>
      <c r="AB95" s="18">
        <v>404.992730272524</v>
      </c>
      <c r="AC95" s="18">
        <v>294.93735100298898</v>
      </c>
      <c r="AD95" s="75">
        <v>534.65014705244801</v>
      </c>
    </row>
    <row r="96" spans="14:30" x14ac:dyDescent="0.3">
      <c r="N96" s="29">
        <v>44834</v>
      </c>
      <c r="O96" s="72">
        <v>131.40796079702901</v>
      </c>
      <c r="P96" s="18">
        <v>223.36664230785499</v>
      </c>
      <c r="Q96" s="18">
        <v>177.38948362303699</v>
      </c>
      <c r="R96" s="75">
        <v>300.77449105288002</v>
      </c>
      <c r="S96" s="72">
        <v>245.862977468965</v>
      </c>
      <c r="T96" s="18">
        <v>411.433811124339</v>
      </c>
      <c r="U96" s="18">
        <v>340.77769879354503</v>
      </c>
      <c r="V96" s="75">
        <v>510.33605884469398</v>
      </c>
      <c r="W96" s="72">
        <v>243.49675728327</v>
      </c>
      <c r="X96" s="18">
        <v>400.52695609882898</v>
      </c>
      <c r="Y96" s="18">
        <v>260.81759641081402</v>
      </c>
      <c r="Z96" s="75">
        <v>446.90356048764602</v>
      </c>
      <c r="AA96" s="72">
        <v>253.81093914938199</v>
      </c>
      <c r="AB96" s="18">
        <v>409.523236063002</v>
      </c>
      <c r="AC96" s="18">
        <v>299.02976529499898</v>
      </c>
      <c r="AD96" s="75">
        <v>505.62540911394001</v>
      </c>
    </row>
    <row r="97" spans="14:30" x14ac:dyDescent="0.3">
      <c r="N97" s="29">
        <v>44926</v>
      </c>
      <c r="O97" s="72">
        <v>124.656965041121</v>
      </c>
      <c r="P97" s="18">
        <v>219.05194676119601</v>
      </c>
      <c r="Q97" s="18">
        <v>174.478306036113</v>
      </c>
      <c r="R97" s="75">
        <v>287.02228629121498</v>
      </c>
      <c r="S97" s="72">
        <v>239.541523772262</v>
      </c>
      <c r="T97" s="18">
        <v>414.82414167632498</v>
      </c>
      <c r="U97" s="18">
        <v>333.36389847453898</v>
      </c>
      <c r="V97" s="75">
        <v>492.25112551498597</v>
      </c>
      <c r="W97" s="72">
        <v>238.859181510215</v>
      </c>
      <c r="X97" s="18">
        <v>397.50480199505199</v>
      </c>
      <c r="Y97" s="18">
        <v>262.096347036037</v>
      </c>
      <c r="Z97" s="75">
        <v>430.54562905084299</v>
      </c>
      <c r="AA97" s="72">
        <v>243.359589103605</v>
      </c>
      <c r="AB97" s="18">
        <v>401.40827764137202</v>
      </c>
      <c r="AC97" s="18">
        <v>295.19465143228098</v>
      </c>
      <c r="AD97" s="75">
        <v>472.15329044228298</v>
      </c>
    </row>
    <row r="98" spans="14:30" x14ac:dyDescent="0.3">
      <c r="N98" s="29">
        <v>45016</v>
      </c>
      <c r="O98" s="72">
        <v>125.950512467013</v>
      </c>
      <c r="P98" s="18">
        <v>221.28248414609999</v>
      </c>
      <c r="Q98" s="18">
        <v>174.05153867065999</v>
      </c>
      <c r="R98" s="75">
        <v>284.41351855586402</v>
      </c>
      <c r="S98" s="72">
        <v>221.70919766413999</v>
      </c>
      <c r="T98" s="18">
        <v>419.49716072073198</v>
      </c>
      <c r="U98" s="18">
        <v>333.68522745701898</v>
      </c>
      <c r="V98" s="75">
        <v>489.839297428566</v>
      </c>
      <c r="W98" s="72">
        <v>239.203201872758</v>
      </c>
      <c r="X98" s="18">
        <v>419.65749098137297</v>
      </c>
      <c r="Y98" s="18">
        <v>266.89190335677102</v>
      </c>
      <c r="Z98" s="75">
        <v>428.97567434921399</v>
      </c>
      <c r="AA98" s="72">
        <v>240.813421760616</v>
      </c>
      <c r="AB98" s="18">
        <v>404.080399352445</v>
      </c>
      <c r="AC98" s="18">
        <v>290.281517385038</v>
      </c>
      <c r="AD98" s="75">
        <v>466.91867232689901</v>
      </c>
    </row>
    <row r="99" spans="14:30" x14ac:dyDescent="0.3">
      <c r="N99" s="29">
        <v>45107</v>
      </c>
      <c r="O99" s="72">
        <v>130.21603900396599</v>
      </c>
      <c r="P99" s="18">
        <v>229.192217901655</v>
      </c>
      <c r="Q99" s="18">
        <v>179.626260776023</v>
      </c>
      <c r="R99" s="75">
        <v>285.91658907501602</v>
      </c>
      <c r="S99" s="72">
        <v>218.652923574357</v>
      </c>
      <c r="T99" s="18">
        <v>429.11972189768602</v>
      </c>
      <c r="U99" s="18">
        <v>335.849346800886</v>
      </c>
      <c r="V99" s="75">
        <v>505.93600963857</v>
      </c>
      <c r="W99" s="72">
        <v>241.546805402681</v>
      </c>
      <c r="X99" s="18">
        <v>443.15349571639803</v>
      </c>
      <c r="Y99" s="18">
        <v>272.97546776909297</v>
      </c>
      <c r="Z99" s="75">
        <v>429.09539625771703</v>
      </c>
      <c r="AA99" s="72">
        <v>246.014300751056</v>
      </c>
      <c r="AB99" s="18">
        <v>412.72235010134699</v>
      </c>
      <c r="AC99" s="18">
        <v>289.595431822943</v>
      </c>
      <c r="AD99" s="75">
        <v>463.22251627618601</v>
      </c>
    </row>
    <row r="100" spans="14:30" x14ac:dyDescent="0.3">
      <c r="N100" s="29">
        <v>45199</v>
      </c>
      <c r="O100" s="72">
        <v>129.02012738383399</v>
      </c>
      <c r="P100" s="18">
        <v>238.502725335962</v>
      </c>
      <c r="Q100" s="18">
        <v>186.585230169694</v>
      </c>
      <c r="R100" s="75">
        <v>285.79675268953702</v>
      </c>
      <c r="S100" s="72">
        <v>227.04166713634501</v>
      </c>
      <c r="T100" s="18">
        <v>429.86254478259502</v>
      </c>
      <c r="U100" s="18">
        <v>335.860876011237</v>
      </c>
      <c r="V100" s="75">
        <v>514.83845769117704</v>
      </c>
      <c r="W100" s="72">
        <v>238.14565680571499</v>
      </c>
      <c r="X100" s="18">
        <v>448.16981654704102</v>
      </c>
      <c r="Y100" s="18">
        <v>276.26677213255601</v>
      </c>
      <c r="Z100" s="75">
        <v>424.50121909172202</v>
      </c>
      <c r="AA100" s="72">
        <v>244.653235029992</v>
      </c>
      <c r="AB100" s="18">
        <v>416.17561043374502</v>
      </c>
      <c r="AC100" s="18">
        <v>296.666411563954</v>
      </c>
      <c r="AD100" s="75">
        <v>457.43835119504803</v>
      </c>
    </row>
    <row r="101" spans="14:30" x14ac:dyDescent="0.3">
      <c r="N101" s="29">
        <v>45291</v>
      </c>
      <c r="O101" s="72">
        <v>123.782556303077</v>
      </c>
      <c r="P101" s="18">
        <v>246.35902911797399</v>
      </c>
      <c r="Q101" s="18">
        <v>184.682709172042</v>
      </c>
      <c r="R101" s="75">
        <v>287.31324615671502</v>
      </c>
      <c r="S101" s="72">
        <v>225.17894782320599</v>
      </c>
      <c r="T101" s="18">
        <v>419.22453642594297</v>
      </c>
      <c r="U101" s="18">
        <v>333.78976090984401</v>
      </c>
      <c r="V101" s="75">
        <v>509.08008639832201</v>
      </c>
      <c r="W101" s="72">
        <v>233.140348367711</v>
      </c>
      <c r="X101" s="18">
        <v>449.54008789967298</v>
      </c>
      <c r="Y101" s="18">
        <v>277.53336290553199</v>
      </c>
      <c r="Z101" s="75">
        <v>417.33620612943002</v>
      </c>
      <c r="AA101" s="72">
        <v>237.686849285004</v>
      </c>
      <c r="AB101" s="18">
        <v>414.00401545797399</v>
      </c>
      <c r="AC101" s="18">
        <v>303.27430055172101</v>
      </c>
      <c r="AD101" s="75">
        <v>446.94710583235297</v>
      </c>
    </row>
    <row r="102" spans="14:30" x14ac:dyDescent="0.3">
      <c r="N102" s="29">
        <v>45382</v>
      </c>
      <c r="O102" s="72">
        <v>125.306038380473</v>
      </c>
      <c r="P102" s="18">
        <v>247.462417927422</v>
      </c>
      <c r="Q102" s="18">
        <v>181.284601426498</v>
      </c>
      <c r="R102" s="75">
        <v>293.496917632048</v>
      </c>
      <c r="S102" s="72">
        <v>221.246292573278</v>
      </c>
      <c r="T102" s="18">
        <v>423.21888874055998</v>
      </c>
      <c r="U102" s="18">
        <v>335.174187820356</v>
      </c>
      <c r="V102" s="75">
        <v>518.75001175469197</v>
      </c>
      <c r="W102" s="72">
        <v>237.88687776422299</v>
      </c>
      <c r="X102" s="18">
        <v>462.37763993785398</v>
      </c>
      <c r="Y102" s="18">
        <v>281.71291462007298</v>
      </c>
      <c r="Z102" s="75">
        <v>412.86440228803099</v>
      </c>
      <c r="AA102" s="72">
        <v>233.624444077617</v>
      </c>
      <c r="AB102" s="18">
        <v>413.65849117697701</v>
      </c>
      <c r="AC102" s="18">
        <v>305.10332212306201</v>
      </c>
      <c r="AD102" s="75">
        <v>429.76869862660902</v>
      </c>
    </row>
    <row r="103" spans="14:30" x14ac:dyDescent="0.3">
      <c r="N103" s="29">
        <v>45473</v>
      </c>
      <c r="O103" s="72">
        <v>131.47166454985401</v>
      </c>
      <c r="P103" s="18">
        <v>240.95761929148901</v>
      </c>
      <c r="Q103" s="18">
        <v>181.174424347458</v>
      </c>
      <c r="R103" s="75">
        <v>298.36269492113598</v>
      </c>
      <c r="S103" s="72">
        <v>217.52407975285101</v>
      </c>
      <c r="T103" s="18">
        <v>458.69001889359299</v>
      </c>
      <c r="U103" s="18">
        <v>349.39214494968201</v>
      </c>
      <c r="V103" s="75">
        <v>532.40137106563895</v>
      </c>
      <c r="W103" s="72">
        <v>246.264163444144</v>
      </c>
      <c r="X103" s="18">
        <v>479.42600215680199</v>
      </c>
      <c r="Y103" s="18">
        <v>285.92162290641301</v>
      </c>
      <c r="Z103" s="75">
        <v>408.44046832232101</v>
      </c>
      <c r="AA103" s="72">
        <v>226.76514827163399</v>
      </c>
      <c r="AB103" s="18">
        <v>415.20416052203598</v>
      </c>
      <c r="AC103" s="18">
        <v>302.77599368708701</v>
      </c>
      <c r="AD103" s="75">
        <v>409.63991458476499</v>
      </c>
    </row>
    <row r="104" spans="14:30" x14ac:dyDescent="0.3">
      <c r="N104" s="29">
        <v>45565</v>
      </c>
      <c r="O104" s="72">
        <v>126.48766790257299</v>
      </c>
      <c r="P104" s="18">
        <v>239.74248495095401</v>
      </c>
      <c r="Q104" s="18">
        <v>183.37807110055701</v>
      </c>
      <c r="R104" s="75">
        <v>298.41190649655402</v>
      </c>
      <c r="S104" s="72">
        <v>215.78029241742499</v>
      </c>
      <c r="T104" s="18">
        <v>490.83576333500201</v>
      </c>
      <c r="U104" s="18">
        <v>368.39772431490297</v>
      </c>
      <c r="V104" s="75">
        <v>516.34483139045506</v>
      </c>
      <c r="W104" s="72">
        <v>242.710100358342</v>
      </c>
      <c r="X104" s="18">
        <v>490.38782628745003</v>
      </c>
      <c r="Y104" s="18">
        <v>285.80725801642302</v>
      </c>
      <c r="Z104" s="75">
        <v>405.37752102447502</v>
      </c>
      <c r="AA104" s="72">
        <v>226.67207287217499</v>
      </c>
      <c r="AB104" s="18">
        <v>417.263942333069</v>
      </c>
      <c r="AC104" s="18">
        <v>298.62618397935302</v>
      </c>
      <c r="AD104" s="75">
        <v>406.62355468599299</v>
      </c>
    </row>
    <row r="105" spans="14:30" x14ac:dyDescent="0.3">
      <c r="N105" s="29">
        <v>45657</v>
      </c>
      <c r="O105" s="72">
        <v>122.015306411674</v>
      </c>
      <c r="P105" s="18">
        <v>246.82184673826799</v>
      </c>
      <c r="Q105" s="18">
        <v>186.51512124146501</v>
      </c>
      <c r="R105" s="75">
        <v>297.93585981653899</v>
      </c>
      <c r="S105" s="72">
        <v>220.54851289250499</v>
      </c>
      <c r="T105" s="18">
        <v>483.47948453036201</v>
      </c>
      <c r="U105" s="18">
        <v>368.21016390598299</v>
      </c>
      <c r="V105" s="75">
        <v>502.31415899169701</v>
      </c>
      <c r="W105" s="72">
        <v>239.141204677937</v>
      </c>
      <c r="X105" s="18">
        <v>493.57965659353198</v>
      </c>
      <c r="Y105" s="18">
        <v>284.19359852533</v>
      </c>
      <c r="Z105" s="75">
        <v>407.19649754681097</v>
      </c>
      <c r="AA105" s="72">
        <v>233.16549225846799</v>
      </c>
      <c r="AB105" s="18">
        <v>419.47626663276401</v>
      </c>
      <c r="AC105" s="18">
        <v>300.76335824568002</v>
      </c>
      <c r="AD105" s="75">
        <v>410.73620646609498</v>
      </c>
    </row>
    <row r="106" spans="14:30" x14ac:dyDescent="0.3">
      <c r="N106" s="29">
        <v>45747</v>
      </c>
      <c r="O106" s="72">
        <v>126.525945208114</v>
      </c>
      <c r="P106" s="18">
        <v>249.38942717630701</v>
      </c>
      <c r="Q106" s="18">
        <v>187.05413863426199</v>
      </c>
      <c r="R106" s="75">
        <v>299.97209822802103</v>
      </c>
      <c r="S106" s="72">
        <v>221.91285601048099</v>
      </c>
      <c r="T106" s="18">
        <v>466.14739625068398</v>
      </c>
      <c r="U106" s="18">
        <v>356.31240830374799</v>
      </c>
      <c r="V106" s="75">
        <v>514.921070363524</v>
      </c>
      <c r="W106" s="72">
        <v>242.81003619889901</v>
      </c>
      <c r="X106" s="18">
        <v>491.84872556319698</v>
      </c>
      <c r="Y106" s="18">
        <v>281.86037609132802</v>
      </c>
      <c r="Z106" s="75">
        <v>414.01576683309099</v>
      </c>
      <c r="AA106" s="72">
        <v>230.85600162913099</v>
      </c>
      <c r="AB106" s="18">
        <v>423.84624679915203</v>
      </c>
      <c r="AC106" s="18">
        <v>308.099854846602</v>
      </c>
      <c r="AD106" s="75">
        <v>404.37839449654803</v>
      </c>
    </row>
    <row r="107" spans="14:30" x14ac:dyDescent="0.3">
      <c r="N107" s="29">
        <v>45838</v>
      </c>
      <c r="O107" s="72">
        <v>124.98189874769299</v>
      </c>
      <c r="P107" s="18">
        <v>244.33026300619699</v>
      </c>
      <c r="Q107" s="18">
        <v>183.71992155393201</v>
      </c>
      <c r="R107" s="75">
        <v>305.41094575167898</v>
      </c>
      <c r="S107" s="72">
        <v>219.08288724317001</v>
      </c>
      <c r="T107" s="18">
        <v>458.51804757080299</v>
      </c>
      <c r="U107" s="18">
        <v>347.810945502869</v>
      </c>
      <c r="V107" s="75">
        <v>524.97594792773305</v>
      </c>
      <c r="W107" s="72">
        <v>241.39155111181901</v>
      </c>
      <c r="X107" s="18">
        <v>494.746206645786</v>
      </c>
      <c r="Y107" s="18">
        <v>276.43313624462201</v>
      </c>
      <c r="Z107" s="75">
        <v>418.01290413725002</v>
      </c>
      <c r="AA107" s="72">
        <v>226.559956936487</v>
      </c>
      <c r="AB107" s="18">
        <v>432.91892851662101</v>
      </c>
      <c r="AC107" s="18">
        <v>313.96145163403901</v>
      </c>
      <c r="AD107" s="75">
        <v>398.47601341945102</v>
      </c>
    </row>
    <row r="108" spans="14:30" ht="28.8" x14ac:dyDescent="0.3">
      <c r="N108" s="167" t="s">
        <v>0</v>
      </c>
      <c r="O108" s="158" t="s">
        <v>21</v>
      </c>
      <c r="P108" s="159" t="s">
        <v>22</v>
      </c>
      <c r="Q108" s="159" t="s">
        <v>23</v>
      </c>
      <c r="R108" s="160" t="s">
        <v>24</v>
      </c>
      <c r="S108" s="158" t="s">
        <v>25</v>
      </c>
      <c r="T108" s="159" t="s">
        <v>26</v>
      </c>
      <c r="U108" s="159" t="s">
        <v>27</v>
      </c>
      <c r="V108" s="160" t="s">
        <v>28</v>
      </c>
      <c r="W108" s="158" t="s">
        <v>29</v>
      </c>
      <c r="X108" s="159" t="s">
        <v>30</v>
      </c>
      <c r="Y108" s="159" t="s">
        <v>31</v>
      </c>
      <c r="Z108" s="160" t="s">
        <v>32</v>
      </c>
      <c r="AA108" s="158" t="s">
        <v>33</v>
      </c>
      <c r="AB108" s="159" t="s">
        <v>34</v>
      </c>
      <c r="AC108" s="159" t="s">
        <v>35</v>
      </c>
      <c r="AD108" s="160" t="s">
        <v>36</v>
      </c>
    </row>
    <row r="109" spans="14:30" x14ac:dyDescent="0.3">
      <c r="N109" s="139" t="s">
        <v>131</v>
      </c>
      <c r="O109" s="168">
        <f>O103/O102-1</f>
        <v>4.9204541529435541E-2</v>
      </c>
      <c r="P109" s="168">
        <f t="shared" ref="O109:AE113" si="0">P103/P102-1</f>
        <v>-2.6286006135447848E-2</v>
      </c>
      <c r="Q109" s="168">
        <f t="shared" si="0"/>
        <v>-6.0775751593367122E-4</v>
      </c>
      <c r="R109" s="168">
        <f t="shared" si="0"/>
        <v>1.6578631654279086E-2</v>
      </c>
      <c r="S109" s="168">
        <f t="shared" si="0"/>
        <v>-1.6823842682896828E-2</v>
      </c>
      <c r="T109" s="168">
        <f t="shared" si="0"/>
        <v>8.3812729291431465E-2</v>
      </c>
      <c r="U109" s="168">
        <f t="shared" si="0"/>
        <v>4.2419606419532574E-2</v>
      </c>
      <c r="V109" s="168">
        <f t="shared" si="0"/>
        <v>2.6315872774191895E-2</v>
      </c>
      <c r="W109" s="168">
        <f t="shared" si="0"/>
        <v>3.5215417338925192E-2</v>
      </c>
      <c r="X109" s="168">
        <f t="shared" si="0"/>
        <v>3.6871078413825087E-2</v>
      </c>
      <c r="Y109" s="168">
        <f t="shared" si="0"/>
        <v>1.493970658752386E-2</v>
      </c>
      <c r="Z109" s="168">
        <f t="shared" si="0"/>
        <v>-1.0715222579600558E-2</v>
      </c>
      <c r="AA109" s="168">
        <f t="shared" si="0"/>
        <v>-2.9360351537975782E-2</v>
      </c>
      <c r="AB109" s="168">
        <f t="shared" si="0"/>
        <v>3.7365831429232443E-3</v>
      </c>
      <c r="AC109" s="168">
        <f t="shared" si="0"/>
        <v>-7.6280009662965664E-3</v>
      </c>
      <c r="AD109" s="169">
        <f t="shared" si="0"/>
        <v>-4.6836319411275418E-2</v>
      </c>
    </row>
    <row r="110" spans="14:30" x14ac:dyDescent="0.3">
      <c r="N110" s="139" t="s">
        <v>131</v>
      </c>
      <c r="O110" s="168">
        <f t="shared" si="0"/>
        <v>-3.7909283831962792E-2</v>
      </c>
      <c r="P110" s="168">
        <f t="shared" si="0"/>
        <v>-5.0429380241553412E-3</v>
      </c>
      <c r="Q110" s="168">
        <f t="shared" si="0"/>
        <v>1.2163122698117812E-2</v>
      </c>
      <c r="R110" s="168">
        <f t="shared" si="0"/>
        <v>1.6493876833711951E-4</v>
      </c>
      <c r="S110" s="168">
        <f t="shared" si="0"/>
        <v>-8.0165255148179071E-3</v>
      </c>
      <c r="T110" s="168">
        <f t="shared" si="0"/>
        <v>7.008163055073191E-2</v>
      </c>
      <c r="U110" s="168">
        <f t="shared" si="0"/>
        <v>5.4396126644341347E-2</v>
      </c>
      <c r="V110" s="168">
        <f t="shared" si="0"/>
        <v>-3.015871210670551E-2</v>
      </c>
      <c r="W110" s="168">
        <f t="shared" si="0"/>
        <v>-1.4431913422141562E-2</v>
      </c>
      <c r="X110" s="168">
        <f t="shared" si="0"/>
        <v>2.2864475604856382E-2</v>
      </c>
      <c r="Y110" s="168">
        <f t="shared" si="0"/>
        <v>-3.9998685243691767E-4</v>
      </c>
      <c r="Z110" s="168">
        <f t="shared" si="0"/>
        <v>-7.4991278666071137E-3</v>
      </c>
      <c r="AA110" s="168">
        <f t="shared" si="0"/>
        <v>-4.1044843164128597E-4</v>
      </c>
      <c r="AB110" s="168">
        <f t="shared" si="0"/>
        <v>4.9608891405212852E-3</v>
      </c>
      <c r="AC110" s="168">
        <f t="shared" si="0"/>
        <v>-1.3705874290756204E-2</v>
      </c>
      <c r="AD110" s="169">
        <f t="shared" si="0"/>
        <v>-7.363442358466421E-3</v>
      </c>
    </row>
    <row r="111" spans="14:30" x14ac:dyDescent="0.3">
      <c r="N111" s="139" t="s">
        <v>131</v>
      </c>
      <c r="O111" s="168">
        <f t="shared" si="0"/>
        <v>-3.5358083242896243E-2</v>
      </c>
      <c r="P111" s="168">
        <f t="shared" si="0"/>
        <v>2.9529024814947791E-2</v>
      </c>
      <c r="Q111" s="168">
        <f t="shared" si="0"/>
        <v>1.7107008063073081E-2</v>
      </c>
      <c r="R111" s="168">
        <f t="shared" si="0"/>
        <v>-1.5952670441470307E-3</v>
      </c>
      <c r="S111" s="168">
        <f t="shared" si="0"/>
        <v>2.209757166264259E-2</v>
      </c>
      <c r="T111" s="168">
        <f t="shared" si="0"/>
        <v>-1.4987251040261329E-2</v>
      </c>
      <c r="U111" s="168">
        <f t="shared" si="0"/>
        <v>-5.0912477613362928E-4</v>
      </c>
      <c r="V111" s="168">
        <f t="shared" si="0"/>
        <v>-2.7173066419538094E-2</v>
      </c>
      <c r="W111" s="168">
        <f t="shared" si="0"/>
        <v>-1.4704355834948002E-2</v>
      </c>
      <c r="X111" s="168">
        <f t="shared" si="0"/>
        <v>6.5087878103462504E-3</v>
      </c>
      <c r="Y111" s="168">
        <f t="shared" si="0"/>
        <v>-5.645971002598893E-3</v>
      </c>
      <c r="Z111" s="168">
        <f t="shared" si="0"/>
        <v>4.4871173856384505E-3</v>
      </c>
      <c r="AA111" s="168">
        <f t="shared" si="0"/>
        <v>2.8646755217855091E-2</v>
      </c>
      <c r="AB111" s="168">
        <f t="shared" si="0"/>
        <v>5.3019781372076746E-3</v>
      </c>
      <c r="AC111" s="168">
        <f t="shared" si="0"/>
        <v>7.1566874607176256E-3</v>
      </c>
      <c r="AD111" s="169">
        <f t="shared" si="0"/>
        <v>1.0114150379896047E-2</v>
      </c>
    </row>
    <row r="112" spans="14:30" x14ac:dyDescent="0.3">
      <c r="N112" s="139" t="s">
        <v>131</v>
      </c>
      <c r="O112" s="168">
        <f t="shared" si="0"/>
        <v>3.696781108118774E-2</v>
      </c>
      <c r="P112" s="168">
        <f t="shared" si="0"/>
        <v>1.0402565542594333E-2</v>
      </c>
      <c r="Q112" s="168">
        <f t="shared" si="0"/>
        <v>2.8899393744015178E-3</v>
      </c>
      <c r="R112" s="168">
        <f t="shared" si="0"/>
        <v>6.8344858277076259E-3</v>
      </c>
      <c r="S112" s="168">
        <f t="shared" si="0"/>
        <v>6.186136102586115E-3</v>
      </c>
      <c r="T112" s="168">
        <f t="shared" si="0"/>
        <v>-3.5848653012679366E-2</v>
      </c>
      <c r="U112" s="168">
        <f t="shared" si="0"/>
        <v>-3.2312404079298918E-2</v>
      </c>
      <c r="V112" s="168">
        <f t="shared" si="0"/>
        <v>2.5097662779669738E-2</v>
      </c>
      <c r="W112" s="168">
        <f t="shared" si="0"/>
        <v>1.5341695405034939E-2</v>
      </c>
      <c r="X112" s="168">
        <f t="shared" si="0"/>
        <v>-3.5068929750491362E-3</v>
      </c>
      <c r="Y112" s="168">
        <f t="shared" si="0"/>
        <v>-8.2099753340996173E-3</v>
      </c>
      <c r="Z112" s="168">
        <f t="shared" si="0"/>
        <v>1.674687608406078E-2</v>
      </c>
      <c r="AA112" s="168">
        <f t="shared" si="0"/>
        <v>-9.9049417946327489E-3</v>
      </c>
      <c r="AB112" s="168">
        <f t="shared" si="0"/>
        <v>1.0417705395985521E-2</v>
      </c>
      <c r="AC112" s="168">
        <f t="shared" si="0"/>
        <v>2.4392920213801794E-2</v>
      </c>
      <c r="AD112" s="169">
        <f t="shared" si="0"/>
        <v>-1.5479063860107445E-2</v>
      </c>
    </row>
    <row r="113" spans="14:30" x14ac:dyDescent="0.3">
      <c r="N113" s="139" t="str">
        <f>"QTR "&amp;YEAR(N107)&amp;"Q"&amp;(MONTH(N107)/3)</f>
        <v>QTR 2025Q2</v>
      </c>
      <c r="O113" s="168">
        <f>O107/O106-1</f>
        <v>-1.2203397950367401E-2</v>
      </c>
      <c r="P113" s="168">
        <f t="shared" si="0"/>
        <v>-2.0286201493752265E-2</v>
      </c>
      <c r="Q113" s="168">
        <f t="shared" si="0"/>
        <v>-1.7824877357293989E-2</v>
      </c>
      <c r="R113" s="168">
        <f t="shared" si="0"/>
        <v>1.8131178052178898E-2</v>
      </c>
      <c r="S113" s="168">
        <f t="shared" si="0"/>
        <v>-1.275261297694863E-2</v>
      </c>
      <c r="T113" s="168">
        <f t="shared" si="0"/>
        <v>-1.6366816035540133E-2</v>
      </c>
      <c r="U113" s="168">
        <f t="shared" si="0"/>
        <v>-2.3859575481389617E-2</v>
      </c>
      <c r="V113" s="168">
        <f t="shared" si="0"/>
        <v>1.9527026845319151E-2</v>
      </c>
      <c r="W113" s="168">
        <f t="shared" si="0"/>
        <v>-5.8419541024162802E-3</v>
      </c>
      <c r="X113" s="168">
        <f t="shared" si="0"/>
        <v>5.8910004885572853E-3</v>
      </c>
      <c r="Y113" s="168">
        <f t="shared" si="0"/>
        <v>-1.9255064943741851E-2</v>
      </c>
      <c r="Z113" s="168">
        <f t="shared" si="0"/>
        <v>9.6545533391980687E-3</v>
      </c>
      <c r="AA113" s="168">
        <f t="shared" si="0"/>
        <v>-1.8609196478875045E-2</v>
      </c>
      <c r="AB113" s="168">
        <f t="shared" si="0"/>
        <v>2.1405596453867526E-2</v>
      </c>
      <c r="AC113" s="168">
        <f t="shared" si="0"/>
        <v>1.9024990421872889E-2</v>
      </c>
      <c r="AD113" s="169">
        <f t="shared" si="0"/>
        <v>-1.4596183073641855E-2</v>
      </c>
    </row>
    <row r="114" spans="14:30" x14ac:dyDescent="0.3">
      <c r="N114" s="139" t="s">
        <v>134</v>
      </c>
      <c r="O114" s="170">
        <f>RANK(O113,$O113:$AD113)</f>
        <v>8</v>
      </c>
      <c r="P114" s="170">
        <f t="shared" ref="P114:AD114" si="1">RANK(P113,$O113:$AD113)</f>
        <v>15</v>
      </c>
      <c r="Q114" s="170">
        <f t="shared" si="1"/>
        <v>12</v>
      </c>
      <c r="R114" s="170">
        <f t="shared" si="1"/>
        <v>4</v>
      </c>
      <c r="S114" s="170">
        <f t="shared" si="1"/>
        <v>9</v>
      </c>
      <c r="T114" s="170">
        <f t="shared" si="1"/>
        <v>11</v>
      </c>
      <c r="U114" s="170">
        <f t="shared" si="1"/>
        <v>16</v>
      </c>
      <c r="V114" s="170">
        <f t="shared" si="1"/>
        <v>2</v>
      </c>
      <c r="W114" s="170">
        <f t="shared" si="1"/>
        <v>7</v>
      </c>
      <c r="X114" s="170">
        <f t="shared" si="1"/>
        <v>6</v>
      </c>
      <c r="Y114" s="170">
        <f t="shared" si="1"/>
        <v>14</v>
      </c>
      <c r="Z114" s="170">
        <f t="shared" si="1"/>
        <v>5</v>
      </c>
      <c r="AA114" s="170">
        <f t="shared" si="1"/>
        <v>13</v>
      </c>
      <c r="AB114" s="170">
        <f t="shared" si="1"/>
        <v>1</v>
      </c>
      <c r="AC114" s="170">
        <f t="shared" si="1"/>
        <v>3</v>
      </c>
      <c r="AD114" s="171">
        <f t="shared" si="1"/>
        <v>10</v>
      </c>
    </row>
    <row r="115" spans="14:30" x14ac:dyDescent="0.3">
      <c r="N115" s="139">
        <v>42825</v>
      </c>
      <c r="O115" s="172" t="s">
        <v>75</v>
      </c>
      <c r="P115" s="173" t="s">
        <v>75</v>
      </c>
      <c r="Q115" s="173" t="s">
        <v>75</v>
      </c>
      <c r="R115" s="174" t="s">
        <v>75</v>
      </c>
      <c r="S115" s="163" t="s">
        <v>75</v>
      </c>
      <c r="T115" s="164" t="s">
        <v>75</v>
      </c>
      <c r="U115" s="164" t="s">
        <v>75</v>
      </c>
      <c r="V115" s="166" t="s">
        <v>75</v>
      </c>
      <c r="W115" s="163" t="s">
        <v>75</v>
      </c>
      <c r="X115" s="164" t="s">
        <v>75</v>
      </c>
      <c r="Y115" s="164" t="s">
        <v>75</v>
      </c>
      <c r="Z115" s="166" t="s">
        <v>75</v>
      </c>
      <c r="AA115" s="163" t="s">
        <v>75</v>
      </c>
      <c r="AB115" s="164" t="s">
        <v>75</v>
      </c>
      <c r="AC115" s="164" t="s">
        <v>75</v>
      </c>
      <c r="AD115" s="166" t="s">
        <v>75</v>
      </c>
    </row>
    <row r="116" spans="14:30" x14ac:dyDescent="0.3">
      <c r="N116" s="139" t="s">
        <v>133</v>
      </c>
      <c r="O116" s="168">
        <f t="shared" ref="O116:AD120" si="2">O103/O99-1</f>
        <v>9.6426335457016066E-3</v>
      </c>
      <c r="P116" s="168">
        <f t="shared" si="2"/>
        <v>5.1334209763101546E-2</v>
      </c>
      <c r="Q116" s="168">
        <f t="shared" si="2"/>
        <v>8.6188042034978096E-3</v>
      </c>
      <c r="R116" s="168">
        <f t="shared" si="2"/>
        <v>4.3530548144775416E-2</v>
      </c>
      <c r="S116" s="168">
        <f t="shared" si="2"/>
        <v>-5.1627199995892825E-3</v>
      </c>
      <c r="T116" s="168">
        <f t="shared" si="2"/>
        <v>6.8909200595905773E-2</v>
      </c>
      <c r="U116" s="168">
        <f t="shared" si="2"/>
        <v>4.0324027060934187E-2</v>
      </c>
      <c r="V116" s="168">
        <f t="shared" si="2"/>
        <v>5.2309701074598758E-2</v>
      </c>
      <c r="W116" s="168">
        <f t="shared" si="2"/>
        <v>1.9529788579065288E-2</v>
      </c>
      <c r="X116" s="168">
        <f t="shared" si="2"/>
        <v>8.1850886410737012E-2</v>
      </c>
      <c r="Y116" s="168">
        <f t="shared" si="2"/>
        <v>4.742607547529154E-2</v>
      </c>
      <c r="Z116" s="168">
        <f t="shared" si="2"/>
        <v>-4.8135981218942137E-2</v>
      </c>
      <c r="AA116" s="168">
        <f t="shared" si="2"/>
        <v>-7.8244038743505384E-2</v>
      </c>
      <c r="AB116" s="168">
        <f t="shared" si="2"/>
        <v>6.0132687751937031E-3</v>
      </c>
      <c r="AC116" s="168">
        <f t="shared" si="2"/>
        <v>4.5513707799792025E-2</v>
      </c>
      <c r="AD116" s="169">
        <f t="shared" si="2"/>
        <v>-0.11567356898401204</v>
      </c>
    </row>
    <row r="117" spans="14:30" x14ac:dyDescent="0.3">
      <c r="N117" s="139" t="s">
        <v>133</v>
      </c>
      <c r="O117" s="168">
        <f t="shared" si="2"/>
        <v>-1.9628406300723489E-2</v>
      </c>
      <c r="P117" s="168">
        <f t="shared" si="2"/>
        <v>5.1980941234346378E-3</v>
      </c>
      <c r="Q117" s="168">
        <f t="shared" si="2"/>
        <v>-1.718870816420015E-2</v>
      </c>
      <c r="R117" s="168">
        <f t="shared" si="2"/>
        <v>4.4140297915564286E-2</v>
      </c>
      <c r="S117" s="168">
        <f t="shared" si="2"/>
        <v>-4.9600475811152567E-2</v>
      </c>
      <c r="T117" s="168">
        <f t="shared" si="2"/>
        <v>0.14184352484872687</v>
      </c>
      <c r="U117" s="168">
        <f t="shared" si="2"/>
        <v>9.6875970461582916E-2</v>
      </c>
      <c r="V117" s="168">
        <f t="shared" si="2"/>
        <v>2.9259152589988791E-3</v>
      </c>
      <c r="W117" s="168">
        <f t="shared" si="2"/>
        <v>1.9166604228062045E-2</v>
      </c>
      <c r="X117" s="168">
        <f t="shared" si="2"/>
        <v>9.4200921574060681E-2</v>
      </c>
      <c r="Y117" s="168">
        <f t="shared" si="2"/>
        <v>3.4533598848034419E-2</v>
      </c>
      <c r="Z117" s="168">
        <f t="shared" si="2"/>
        <v>-4.5049807178798584E-2</v>
      </c>
      <c r="AA117" s="168">
        <f>AA104/AA100-1</f>
        <v>-7.3496523173350647E-2</v>
      </c>
      <c r="AB117" s="168">
        <f t="shared" si="2"/>
        <v>2.61507851983378E-3</v>
      </c>
      <c r="AC117" s="168">
        <f t="shared" si="2"/>
        <v>6.6059801143902863E-3</v>
      </c>
      <c r="AD117" s="169">
        <f t="shared" si="2"/>
        <v>-0.11108556240704881</v>
      </c>
    </row>
    <row r="118" spans="14:30" x14ac:dyDescent="0.3">
      <c r="N118" s="139" t="s">
        <v>133</v>
      </c>
      <c r="O118" s="168">
        <f t="shared" si="2"/>
        <v>-1.4277051178971822E-2</v>
      </c>
      <c r="P118" s="168">
        <f t="shared" si="2"/>
        <v>1.8786306389946272E-3</v>
      </c>
      <c r="Q118" s="168">
        <f t="shared" si="2"/>
        <v>9.9219470931413145E-3</v>
      </c>
      <c r="R118" s="168">
        <f t="shared" si="2"/>
        <v>3.6972237799401286E-2</v>
      </c>
      <c r="S118" s="168">
        <f t="shared" si="2"/>
        <v>-2.0563356279364453E-2</v>
      </c>
      <c r="T118" s="168">
        <f t="shared" si="2"/>
        <v>0.15327096226813963</v>
      </c>
      <c r="U118" s="168">
        <f t="shared" si="2"/>
        <v>0.10312000854165171</v>
      </c>
      <c r="V118" s="168">
        <f t="shared" si="2"/>
        <v>-1.3290497089550435E-2</v>
      </c>
      <c r="W118" s="168">
        <f t="shared" si="2"/>
        <v>2.5739243988609717E-2</v>
      </c>
      <c r="X118" s="168">
        <f t="shared" si="2"/>
        <v>9.7965831923064517E-2</v>
      </c>
      <c r="Y118" s="168">
        <f t="shared" si="2"/>
        <v>2.3997963884670126E-2</v>
      </c>
      <c r="Z118" s="168">
        <f t="shared" si="2"/>
        <v>-2.4296259068101067E-2</v>
      </c>
      <c r="AA118" s="168">
        <f t="shared" si="2"/>
        <v>-1.9022327234918146E-2</v>
      </c>
      <c r="AB118" s="168">
        <f t="shared" si="2"/>
        <v>1.3217869804321936E-2</v>
      </c>
      <c r="AC118" s="168">
        <f t="shared" si="2"/>
        <v>-8.2794430700954269E-3</v>
      </c>
      <c r="AD118" s="169">
        <f t="shared" si="2"/>
        <v>-8.1018310430318485E-2</v>
      </c>
    </row>
    <row r="119" spans="14:30" x14ac:dyDescent="0.3">
      <c r="N119" s="139" t="s">
        <v>133</v>
      </c>
      <c r="O119" s="168">
        <f t="shared" si="2"/>
        <v>9.7354193254193255E-3</v>
      </c>
      <c r="P119" s="168">
        <f t="shared" si="2"/>
        <v>7.7870783976989877E-3</v>
      </c>
      <c r="Q119" s="168">
        <f t="shared" si="2"/>
        <v>3.1825853725934161E-2</v>
      </c>
      <c r="R119" s="168">
        <f t="shared" si="2"/>
        <v>2.2062175808233997E-2</v>
      </c>
      <c r="S119" s="168">
        <f t="shared" si="2"/>
        <v>3.0127665844716933E-3</v>
      </c>
      <c r="T119" s="168">
        <f t="shared" si="2"/>
        <v>0.10143334490072786</v>
      </c>
      <c r="U119" s="168">
        <f t="shared" si="2"/>
        <v>6.306637340081056E-2</v>
      </c>
      <c r="V119" s="168">
        <f t="shared" si="2"/>
        <v>-7.3810916711432029E-3</v>
      </c>
      <c r="W119" s="168">
        <f t="shared" si="2"/>
        <v>2.0695376226491646E-2</v>
      </c>
      <c r="X119" s="168">
        <f t="shared" si="2"/>
        <v>6.3738128922722348E-2</v>
      </c>
      <c r="Y119" s="168">
        <f t="shared" si="2"/>
        <v>5.2344590397601642E-4</v>
      </c>
      <c r="Z119" s="168">
        <f t="shared" si="2"/>
        <v>2.7887232192442823E-3</v>
      </c>
      <c r="AA119" s="168">
        <f t="shared" si="2"/>
        <v>-1.1849969122093462E-2</v>
      </c>
      <c r="AB119" s="168">
        <f t="shared" si="2"/>
        <v>2.4628421365624487E-2</v>
      </c>
      <c r="AC119" s="168">
        <f t="shared" si="2"/>
        <v>9.8213703564045129E-3</v>
      </c>
      <c r="AD119" s="169">
        <f t="shared" si="2"/>
        <v>-5.9078998101070535E-2</v>
      </c>
    </row>
    <row r="120" spans="14:30" x14ac:dyDescent="0.3">
      <c r="N120" s="139" t="str">
        <f>"Y/Y "&amp;RIGHT(N113,4)</f>
        <v>Y/Y 25Q2</v>
      </c>
      <c r="O120" s="168">
        <f>O107/O103-1</f>
        <v>-4.9362467755933115E-2</v>
      </c>
      <c r="P120" s="168">
        <f t="shared" si="2"/>
        <v>1.3996833653257656E-2</v>
      </c>
      <c r="Q120" s="168">
        <f t="shared" si="2"/>
        <v>1.4049980926624794E-2</v>
      </c>
      <c r="R120" s="168">
        <f t="shared" si="2"/>
        <v>2.3623096823166989E-2</v>
      </c>
      <c r="S120" s="168">
        <f t="shared" si="2"/>
        <v>7.1661376160749857E-3</v>
      </c>
      <c r="T120" s="168">
        <f t="shared" si="2"/>
        <v>-3.7491838868608518E-4</v>
      </c>
      <c r="U120" s="168">
        <f t="shared" si="2"/>
        <v>-4.5255723967140282E-3</v>
      </c>
      <c r="V120" s="168">
        <f t="shared" si="2"/>
        <v>-1.3947039848983489E-2</v>
      </c>
      <c r="W120" s="168">
        <f t="shared" si="2"/>
        <v>-1.9786120173470367E-2</v>
      </c>
      <c r="X120" s="168">
        <f t="shared" si="2"/>
        <v>3.1955305761603991E-2</v>
      </c>
      <c r="Y120" s="168">
        <f t="shared" si="2"/>
        <v>-3.3185621168975943E-2</v>
      </c>
      <c r="Z120" s="168">
        <f t="shared" si="2"/>
        <v>2.3436550874226691E-2</v>
      </c>
      <c r="AA120" s="168">
        <f t="shared" si="2"/>
        <v>-9.0486274769696617E-4</v>
      </c>
      <c r="AB120" s="168">
        <f t="shared" si="2"/>
        <v>4.2665198663501602E-2</v>
      </c>
      <c r="AC120" s="168">
        <f t="shared" si="2"/>
        <v>3.6943014572390354E-2</v>
      </c>
      <c r="AD120" s="169">
        <f t="shared" si="2"/>
        <v>-2.7252962340426068E-2</v>
      </c>
    </row>
    <row r="121" spans="14:30" x14ac:dyDescent="0.3">
      <c r="N121" s="139" t="s">
        <v>134</v>
      </c>
      <c r="O121" s="170">
        <f>RANK(O120,$O120:$AD120)</f>
        <v>16</v>
      </c>
      <c r="P121" s="170">
        <f t="shared" ref="P121:AD121" si="3">RANK(P120,$O120:$AD120)</f>
        <v>7</v>
      </c>
      <c r="Q121" s="170">
        <f t="shared" si="3"/>
        <v>6</v>
      </c>
      <c r="R121" s="170">
        <f t="shared" si="3"/>
        <v>4</v>
      </c>
      <c r="S121" s="170">
        <f t="shared" si="3"/>
        <v>8</v>
      </c>
      <c r="T121" s="170">
        <f t="shared" si="3"/>
        <v>9</v>
      </c>
      <c r="U121" s="170">
        <f t="shared" si="3"/>
        <v>11</v>
      </c>
      <c r="V121" s="170">
        <f t="shared" si="3"/>
        <v>12</v>
      </c>
      <c r="W121" s="170">
        <f t="shared" si="3"/>
        <v>13</v>
      </c>
      <c r="X121" s="170">
        <f t="shared" si="3"/>
        <v>3</v>
      </c>
      <c r="Y121" s="170">
        <f t="shared" si="3"/>
        <v>15</v>
      </c>
      <c r="Z121" s="170">
        <f t="shared" si="3"/>
        <v>5</v>
      </c>
      <c r="AA121" s="170">
        <f t="shared" si="3"/>
        <v>10</v>
      </c>
      <c r="AB121" s="170">
        <f t="shared" si="3"/>
        <v>1</v>
      </c>
      <c r="AC121" s="170">
        <f t="shared" si="3"/>
        <v>2</v>
      </c>
      <c r="AD121" s="171">
        <f t="shared" si="3"/>
        <v>14</v>
      </c>
    </row>
    <row r="122" spans="14:30" x14ac:dyDescent="0.3">
      <c r="N122" s="29">
        <v>47208</v>
      </c>
      <c r="O122" s="72" t="s">
        <v>75</v>
      </c>
      <c r="P122" s="18" t="s">
        <v>75</v>
      </c>
      <c r="Q122" s="18" t="s">
        <v>75</v>
      </c>
      <c r="R122" s="75" t="s">
        <v>75</v>
      </c>
      <c r="S122" s="72" t="s">
        <v>75</v>
      </c>
      <c r="T122" s="18" t="s">
        <v>75</v>
      </c>
      <c r="U122" s="18" t="s">
        <v>75</v>
      </c>
      <c r="V122" s="75" t="s">
        <v>75</v>
      </c>
      <c r="W122" s="72" t="s">
        <v>75</v>
      </c>
      <c r="X122" s="18" t="s">
        <v>75</v>
      </c>
      <c r="Y122" s="18" t="s">
        <v>75</v>
      </c>
      <c r="Z122" s="75" t="s">
        <v>75</v>
      </c>
      <c r="AA122" s="72" t="s">
        <v>75</v>
      </c>
      <c r="AB122" s="18" t="s">
        <v>75</v>
      </c>
      <c r="AC122" s="18" t="s">
        <v>75</v>
      </c>
      <c r="AD122" s="75" t="s">
        <v>75</v>
      </c>
    </row>
    <row r="123" spans="14:30" x14ac:dyDescent="0.3">
      <c r="N123" s="29">
        <v>47299</v>
      </c>
      <c r="O123" s="72" t="s">
        <v>75</v>
      </c>
      <c r="P123" s="18" t="s">
        <v>75</v>
      </c>
      <c r="Q123" s="18" t="s">
        <v>75</v>
      </c>
      <c r="R123" s="75" t="s">
        <v>75</v>
      </c>
      <c r="S123" s="72" t="s">
        <v>75</v>
      </c>
      <c r="T123" s="18" t="s">
        <v>75</v>
      </c>
      <c r="U123" s="18" t="s">
        <v>75</v>
      </c>
      <c r="V123" s="75" t="s">
        <v>75</v>
      </c>
      <c r="W123" s="72" t="s">
        <v>75</v>
      </c>
      <c r="X123" s="18" t="s">
        <v>75</v>
      </c>
      <c r="Y123" s="18" t="s">
        <v>75</v>
      </c>
      <c r="Z123" s="75" t="s">
        <v>75</v>
      </c>
      <c r="AA123" s="72" t="s">
        <v>75</v>
      </c>
      <c r="AB123" s="18" t="s">
        <v>75</v>
      </c>
      <c r="AC123" s="18" t="s">
        <v>75</v>
      </c>
      <c r="AD123" s="75" t="s">
        <v>75</v>
      </c>
    </row>
    <row r="124" spans="14:30" x14ac:dyDescent="0.3">
      <c r="N124" s="29">
        <v>47391</v>
      </c>
      <c r="O124" s="72" t="s">
        <v>75</v>
      </c>
      <c r="P124" s="18" t="s">
        <v>75</v>
      </c>
      <c r="Q124" s="18" t="s">
        <v>75</v>
      </c>
      <c r="R124" s="75" t="s">
        <v>75</v>
      </c>
      <c r="S124" s="72" t="s">
        <v>75</v>
      </c>
      <c r="T124" s="18" t="s">
        <v>75</v>
      </c>
      <c r="U124" s="18" t="s">
        <v>75</v>
      </c>
      <c r="V124" s="75" t="s">
        <v>75</v>
      </c>
      <c r="W124" s="72" t="s">
        <v>75</v>
      </c>
      <c r="X124" s="18" t="s">
        <v>75</v>
      </c>
      <c r="Y124" s="18" t="s">
        <v>75</v>
      </c>
      <c r="Z124" s="75" t="s">
        <v>75</v>
      </c>
      <c r="AA124" s="72" t="s">
        <v>75</v>
      </c>
      <c r="AB124" s="18" t="s">
        <v>75</v>
      </c>
      <c r="AC124" s="18" t="s">
        <v>75</v>
      </c>
      <c r="AD124" s="75" t="s">
        <v>75</v>
      </c>
    </row>
    <row r="125" spans="14:30" x14ac:dyDescent="0.3">
      <c r="N125" s="29">
        <v>47483</v>
      </c>
      <c r="O125" s="72" t="s">
        <v>75</v>
      </c>
      <c r="P125" s="18" t="s">
        <v>75</v>
      </c>
      <c r="Q125" s="18" t="s">
        <v>75</v>
      </c>
      <c r="R125" s="75" t="s">
        <v>75</v>
      </c>
      <c r="S125" s="72" t="s">
        <v>75</v>
      </c>
      <c r="T125" s="18" t="s">
        <v>75</v>
      </c>
      <c r="U125" s="18" t="s">
        <v>75</v>
      </c>
      <c r="V125" s="75" t="s">
        <v>75</v>
      </c>
      <c r="W125" s="72" t="s">
        <v>75</v>
      </c>
      <c r="X125" s="18" t="s">
        <v>75</v>
      </c>
      <c r="Y125" s="18" t="s">
        <v>75</v>
      </c>
      <c r="Z125" s="75" t="s">
        <v>75</v>
      </c>
      <c r="AA125" s="72" t="s">
        <v>75</v>
      </c>
      <c r="AB125" s="18" t="s">
        <v>75</v>
      </c>
      <c r="AC125" s="18" t="s">
        <v>75</v>
      </c>
      <c r="AD125" s="75" t="s">
        <v>75</v>
      </c>
    </row>
    <row r="126" spans="14:30" x14ac:dyDescent="0.3">
      <c r="N126" s="29">
        <v>47573</v>
      </c>
      <c r="O126" s="72" t="s">
        <v>75</v>
      </c>
      <c r="P126" s="18" t="s">
        <v>75</v>
      </c>
      <c r="Q126" s="18" t="s">
        <v>75</v>
      </c>
      <c r="R126" s="75" t="s">
        <v>75</v>
      </c>
      <c r="S126" s="72" t="s">
        <v>75</v>
      </c>
      <c r="T126" s="18" t="s">
        <v>75</v>
      </c>
      <c r="U126" s="18" t="s">
        <v>75</v>
      </c>
      <c r="V126" s="75" t="s">
        <v>75</v>
      </c>
      <c r="W126" s="72" t="s">
        <v>75</v>
      </c>
      <c r="X126" s="18" t="s">
        <v>75</v>
      </c>
      <c r="Y126" s="18" t="s">
        <v>75</v>
      </c>
      <c r="Z126" s="75" t="s">
        <v>75</v>
      </c>
      <c r="AA126" s="72" t="s">
        <v>75</v>
      </c>
      <c r="AB126" s="18" t="s">
        <v>75</v>
      </c>
      <c r="AC126" s="18" t="s">
        <v>75</v>
      </c>
      <c r="AD126" s="75" t="s">
        <v>75</v>
      </c>
    </row>
    <row r="127" spans="14:30" x14ac:dyDescent="0.3">
      <c r="N127" s="29">
        <v>47664</v>
      </c>
      <c r="O127" s="72" t="s">
        <v>75</v>
      </c>
      <c r="P127" s="18" t="s">
        <v>75</v>
      </c>
      <c r="Q127" s="18" t="s">
        <v>75</v>
      </c>
      <c r="R127" s="75" t="s">
        <v>75</v>
      </c>
      <c r="S127" s="72" t="s">
        <v>75</v>
      </c>
      <c r="T127" s="18" t="s">
        <v>75</v>
      </c>
      <c r="U127" s="18" t="s">
        <v>75</v>
      </c>
      <c r="V127" s="75" t="s">
        <v>75</v>
      </c>
      <c r="W127" s="72" t="s">
        <v>75</v>
      </c>
      <c r="X127" s="18" t="s">
        <v>75</v>
      </c>
      <c r="Y127" s="18" t="s">
        <v>75</v>
      </c>
      <c r="Z127" s="75" t="s">
        <v>75</v>
      </c>
      <c r="AA127" s="72" t="s">
        <v>75</v>
      </c>
      <c r="AB127" s="18" t="s">
        <v>75</v>
      </c>
      <c r="AC127" s="18" t="s">
        <v>75</v>
      </c>
      <c r="AD127" s="75" t="s">
        <v>75</v>
      </c>
    </row>
    <row r="128" spans="14:30" x14ac:dyDescent="0.3">
      <c r="N128" s="29">
        <v>47756</v>
      </c>
      <c r="O128" s="72" t="s">
        <v>75</v>
      </c>
      <c r="P128" s="18" t="s">
        <v>75</v>
      </c>
      <c r="Q128" s="18" t="s">
        <v>75</v>
      </c>
      <c r="R128" s="75" t="s">
        <v>75</v>
      </c>
      <c r="S128" s="72" t="s">
        <v>75</v>
      </c>
      <c r="T128" s="18" t="s">
        <v>75</v>
      </c>
      <c r="U128" s="18" t="s">
        <v>75</v>
      </c>
      <c r="V128" s="75" t="s">
        <v>75</v>
      </c>
      <c r="W128" s="72" t="s">
        <v>75</v>
      </c>
      <c r="X128" s="18" t="s">
        <v>75</v>
      </c>
      <c r="Y128" s="18" t="s">
        <v>75</v>
      </c>
      <c r="Z128" s="75" t="s">
        <v>75</v>
      </c>
      <c r="AA128" s="72" t="s">
        <v>75</v>
      </c>
      <c r="AB128" s="18" t="s">
        <v>75</v>
      </c>
      <c r="AC128" s="18" t="s">
        <v>75</v>
      </c>
      <c r="AD128" s="75" t="s">
        <v>75</v>
      </c>
    </row>
    <row r="129" spans="14:30" x14ac:dyDescent="0.3">
      <c r="N129" s="29">
        <v>47848</v>
      </c>
      <c r="O129" s="72" t="s">
        <v>75</v>
      </c>
      <c r="P129" s="18" t="s">
        <v>75</v>
      </c>
      <c r="Q129" s="18" t="s">
        <v>75</v>
      </c>
      <c r="R129" s="75" t="s">
        <v>75</v>
      </c>
      <c r="S129" s="72" t="s">
        <v>75</v>
      </c>
      <c r="T129" s="18" t="s">
        <v>75</v>
      </c>
      <c r="U129" s="18" t="s">
        <v>75</v>
      </c>
      <c r="V129" s="75" t="s">
        <v>75</v>
      </c>
      <c r="W129" s="72" t="s">
        <v>75</v>
      </c>
      <c r="X129" s="18" t="s">
        <v>75</v>
      </c>
      <c r="Y129" s="18" t="s">
        <v>75</v>
      </c>
      <c r="Z129" s="75" t="s">
        <v>75</v>
      </c>
      <c r="AA129" s="72" t="s">
        <v>75</v>
      </c>
      <c r="AB129" s="18" t="s">
        <v>75</v>
      </c>
      <c r="AC129" s="18" t="s">
        <v>75</v>
      </c>
      <c r="AD129" s="75" t="s">
        <v>75</v>
      </c>
    </row>
    <row r="130" spans="14:30" x14ac:dyDescent="0.3">
      <c r="N130" s="29">
        <v>47938</v>
      </c>
      <c r="O130" s="72" t="s">
        <v>75</v>
      </c>
      <c r="P130" s="18" t="s">
        <v>75</v>
      </c>
      <c r="Q130" s="18" t="s">
        <v>75</v>
      </c>
      <c r="R130" s="75" t="s">
        <v>75</v>
      </c>
      <c r="S130" s="72" t="s">
        <v>75</v>
      </c>
      <c r="T130" s="18" t="s">
        <v>75</v>
      </c>
      <c r="U130" s="18" t="s">
        <v>75</v>
      </c>
      <c r="V130" s="75" t="s">
        <v>75</v>
      </c>
      <c r="W130" s="72" t="s">
        <v>75</v>
      </c>
      <c r="X130" s="18" t="s">
        <v>75</v>
      </c>
      <c r="Y130" s="18" t="s">
        <v>75</v>
      </c>
      <c r="Z130" s="75" t="s">
        <v>75</v>
      </c>
      <c r="AA130" s="72" t="s">
        <v>75</v>
      </c>
      <c r="AB130" s="18" t="s">
        <v>75</v>
      </c>
      <c r="AC130" s="18" t="s">
        <v>75</v>
      </c>
      <c r="AD130" s="75" t="s">
        <v>75</v>
      </c>
    </row>
    <row r="131" spans="14:30" x14ac:dyDescent="0.3">
      <c r="N131" s="29">
        <v>48029</v>
      </c>
      <c r="O131" s="72" t="s">
        <v>75</v>
      </c>
      <c r="P131" s="18" t="s">
        <v>75</v>
      </c>
      <c r="Q131" s="18" t="s">
        <v>75</v>
      </c>
      <c r="R131" s="75" t="s">
        <v>75</v>
      </c>
      <c r="S131" s="72" t="s">
        <v>75</v>
      </c>
      <c r="T131" s="18" t="s">
        <v>75</v>
      </c>
      <c r="U131" s="18" t="s">
        <v>75</v>
      </c>
      <c r="V131" s="75" t="s">
        <v>75</v>
      </c>
      <c r="W131" s="72" t="s">
        <v>75</v>
      </c>
      <c r="X131" s="18" t="s">
        <v>75</v>
      </c>
      <c r="Y131" s="18" t="s">
        <v>75</v>
      </c>
      <c r="Z131" s="75" t="s">
        <v>75</v>
      </c>
      <c r="AA131" s="72" t="s">
        <v>75</v>
      </c>
      <c r="AB131" s="18" t="s">
        <v>75</v>
      </c>
      <c r="AC131" s="18" t="s">
        <v>75</v>
      </c>
      <c r="AD131" s="75" t="s">
        <v>75</v>
      </c>
    </row>
    <row r="132" spans="14:30" x14ac:dyDescent="0.3">
      <c r="N132" s="29">
        <v>48121</v>
      </c>
      <c r="O132" s="72" t="s">
        <v>75</v>
      </c>
      <c r="P132" s="18" t="s">
        <v>75</v>
      </c>
      <c r="Q132" s="18" t="s">
        <v>75</v>
      </c>
      <c r="R132" s="75" t="s">
        <v>75</v>
      </c>
      <c r="S132" s="72" t="s">
        <v>75</v>
      </c>
      <c r="T132" s="18" t="s">
        <v>75</v>
      </c>
      <c r="U132" s="18" t="s">
        <v>75</v>
      </c>
      <c r="V132" s="75" t="s">
        <v>75</v>
      </c>
      <c r="W132" s="72" t="s">
        <v>75</v>
      </c>
      <c r="X132" s="18" t="s">
        <v>75</v>
      </c>
      <c r="Y132" s="18" t="s">
        <v>75</v>
      </c>
      <c r="Z132" s="75" t="s">
        <v>75</v>
      </c>
      <c r="AA132" s="72" t="s">
        <v>75</v>
      </c>
      <c r="AB132" s="18" t="s">
        <v>75</v>
      </c>
      <c r="AC132" s="18" t="s">
        <v>75</v>
      </c>
      <c r="AD132" s="75" t="s">
        <v>75</v>
      </c>
    </row>
    <row r="133" spans="14:30" x14ac:dyDescent="0.3">
      <c r="N133" s="29">
        <v>48213</v>
      </c>
      <c r="O133" s="72" t="s">
        <v>75</v>
      </c>
      <c r="P133" s="18" t="s">
        <v>75</v>
      </c>
      <c r="Q133" s="18" t="s">
        <v>75</v>
      </c>
      <c r="R133" s="75" t="s">
        <v>75</v>
      </c>
      <c r="S133" s="72" t="s">
        <v>75</v>
      </c>
      <c r="T133" s="18" t="s">
        <v>75</v>
      </c>
      <c r="U133" s="18" t="s">
        <v>75</v>
      </c>
      <c r="V133" s="75" t="s">
        <v>75</v>
      </c>
      <c r="W133" s="72" t="s">
        <v>75</v>
      </c>
      <c r="X133" s="18" t="s">
        <v>75</v>
      </c>
      <c r="Y133" s="18" t="s">
        <v>75</v>
      </c>
      <c r="Z133" s="75" t="s">
        <v>75</v>
      </c>
      <c r="AA133" s="72" t="s">
        <v>75</v>
      </c>
      <c r="AB133" s="18" t="s">
        <v>75</v>
      </c>
      <c r="AC133" s="18" t="s">
        <v>75</v>
      </c>
      <c r="AD133" s="75" t="s">
        <v>75</v>
      </c>
    </row>
    <row r="134" spans="14:30" x14ac:dyDescent="0.3">
      <c r="N134" s="29">
        <v>48304</v>
      </c>
      <c r="O134" s="72" t="s">
        <v>75</v>
      </c>
      <c r="P134" s="18" t="s">
        <v>75</v>
      </c>
      <c r="Q134" s="18" t="s">
        <v>75</v>
      </c>
      <c r="R134" s="75" t="s">
        <v>75</v>
      </c>
      <c r="S134" s="72" t="s">
        <v>75</v>
      </c>
      <c r="T134" s="18" t="s">
        <v>75</v>
      </c>
      <c r="U134" s="18" t="s">
        <v>75</v>
      </c>
      <c r="V134" s="75" t="s">
        <v>75</v>
      </c>
      <c r="W134" s="72" t="s">
        <v>75</v>
      </c>
      <c r="X134" s="18" t="s">
        <v>75</v>
      </c>
      <c r="Y134" s="18" t="s">
        <v>75</v>
      </c>
      <c r="Z134" s="75" t="s">
        <v>75</v>
      </c>
      <c r="AA134" s="72" t="s">
        <v>75</v>
      </c>
      <c r="AB134" s="18" t="s">
        <v>75</v>
      </c>
      <c r="AC134" s="18" t="s">
        <v>75</v>
      </c>
      <c r="AD134" s="75" t="s">
        <v>75</v>
      </c>
    </row>
    <row r="135" spans="14:30" x14ac:dyDescent="0.3">
      <c r="N135" s="29">
        <v>48395</v>
      </c>
      <c r="O135" s="72" t="s">
        <v>75</v>
      </c>
      <c r="P135" s="18" t="s">
        <v>75</v>
      </c>
      <c r="Q135" s="18" t="s">
        <v>75</v>
      </c>
      <c r="R135" s="75" t="s">
        <v>75</v>
      </c>
      <c r="S135" s="72" t="s">
        <v>75</v>
      </c>
      <c r="T135" s="18" t="s">
        <v>75</v>
      </c>
      <c r="U135" s="18" t="s">
        <v>75</v>
      </c>
      <c r="V135" s="75" t="s">
        <v>75</v>
      </c>
      <c r="W135" s="72" t="s">
        <v>75</v>
      </c>
      <c r="X135" s="18" t="s">
        <v>75</v>
      </c>
      <c r="Y135" s="18" t="s">
        <v>75</v>
      </c>
      <c r="Z135" s="75" t="s">
        <v>75</v>
      </c>
      <c r="AA135" s="72" t="s">
        <v>75</v>
      </c>
      <c r="AB135" s="18" t="s">
        <v>75</v>
      </c>
      <c r="AC135" s="18" t="s">
        <v>75</v>
      </c>
      <c r="AD135" s="75" t="s">
        <v>75</v>
      </c>
    </row>
    <row r="136" spans="14:30" x14ac:dyDescent="0.3">
      <c r="N136" s="29">
        <v>48487</v>
      </c>
      <c r="O136" s="72" t="s">
        <v>75</v>
      </c>
      <c r="P136" s="18" t="s">
        <v>75</v>
      </c>
      <c r="Q136" s="18" t="s">
        <v>75</v>
      </c>
      <c r="R136" s="75" t="s">
        <v>75</v>
      </c>
      <c r="S136" s="72" t="s">
        <v>75</v>
      </c>
      <c r="T136" s="18" t="s">
        <v>75</v>
      </c>
      <c r="U136" s="18" t="s">
        <v>75</v>
      </c>
      <c r="V136" s="75" t="s">
        <v>75</v>
      </c>
      <c r="W136" s="72" t="s">
        <v>75</v>
      </c>
      <c r="X136" s="18" t="s">
        <v>75</v>
      </c>
      <c r="Y136" s="18" t="s">
        <v>75</v>
      </c>
      <c r="Z136" s="75" t="s">
        <v>75</v>
      </c>
      <c r="AA136" s="72" t="s">
        <v>75</v>
      </c>
      <c r="AB136" s="18" t="s">
        <v>75</v>
      </c>
      <c r="AC136" s="18" t="s">
        <v>75</v>
      </c>
      <c r="AD136" s="75" t="s">
        <v>75</v>
      </c>
    </row>
    <row r="137" spans="14:30" x14ac:dyDescent="0.3">
      <c r="N137" s="29">
        <v>48579</v>
      </c>
      <c r="O137" s="72" t="s">
        <v>75</v>
      </c>
      <c r="P137" s="18" t="s">
        <v>75</v>
      </c>
      <c r="Q137" s="18" t="s">
        <v>75</v>
      </c>
      <c r="R137" s="75" t="s">
        <v>75</v>
      </c>
      <c r="S137" s="72" t="s">
        <v>75</v>
      </c>
      <c r="T137" s="18" t="s">
        <v>75</v>
      </c>
      <c r="U137" s="18" t="s">
        <v>75</v>
      </c>
      <c r="V137" s="75" t="s">
        <v>75</v>
      </c>
      <c r="W137" s="72" t="s">
        <v>75</v>
      </c>
      <c r="X137" s="18" t="s">
        <v>75</v>
      </c>
      <c r="Y137" s="18" t="s">
        <v>75</v>
      </c>
      <c r="Z137" s="75" t="s">
        <v>75</v>
      </c>
      <c r="AA137" s="72" t="s">
        <v>75</v>
      </c>
      <c r="AB137" s="18" t="s">
        <v>75</v>
      </c>
      <c r="AC137" s="18" t="s">
        <v>75</v>
      </c>
      <c r="AD137" s="75" t="s">
        <v>75</v>
      </c>
    </row>
    <row r="138" spans="14:30" x14ac:dyDescent="0.3">
      <c r="N138" s="29">
        <v>48669</v>
      </c>
      <c r="O138" s="72" t="s">
        <v>75</v>
      </c>
      <c r="P138" s="18" t="s">
        <v>75</v>
      </c>
      <c r="Q138" s="18" t="s">
        <v>75</v>
      </c>
      <c r="R138" s="75" t="s">
        <v>75</v>
      </c>
      <c r="S138" s="72" t="s">
        <v>75</v>
      </c>
      <c r="T138" s="18" t="s">
        <v>75</v>
      </c>
      <c r="U138" s="18" t="s">
        <v>75</v>
      </c>
      <c r="V138" s="75" t="s">
        <v>75</v>
      </c>
      <c r="W138" s="72" t="s">
        <v>75</v>
      </c>
      <c r="X138" s="18" t="s">
        <v>75</v>
      </c>
      <c r="Y138" s="18" t="s">
        <v>75</v>
      </c>
      <c r="Z138" s="75" t="s">
        <v>75</v>
      </c>
      <c r="AA138" s="72" t="s">
        <v>75</v>
      </c>
      <c r="AB138" s="18" t="s">
        <v>75</v>
      </c>
      <c r="AC138" s="18" t="s">
        <v>75</v>
      </c>
      <c r="AD138" s="75" t="s">
        <v>75</v>
      </c>
    </row>
    <row r="139" spans="14:30" x14ac:dyDescent="0.3">
      <c r="N139" s="29">
        <v>48760</v>
      </c>
      <c r="O139" s="72" t="s">
        <v>75</v>
      </c>
      <c r="P139" s="18" t="s">
        <v>75</v>
      </c>
      <c r="Q139" s="18" t="s">
        <v>75</v>
      </c>
      <c r="R139" s="75" t="s">
        <v>75</v>
      </c>
      <c r="S139" s="72" t="s">
        <v>75</v>
      </c>
      <c r="T139" s="18" t="s">
        <v>75</v>
      </c>
      <c r="U139" s="18" t="s">
        <v>75</v>
      </c>
      <c r="V139" s="75" t="s">
        <v>75</v>
      </c>
      <c r="W139" s="72" t="s">
        <v>75</v>
      </c>
      <c r="X139" s="18" t="s">
        <v>75</v>
      </c>
      <c r="Y139" s="18" t="s">
        <v>75</v>
      </c>
      <c r="Z139" s="75" t="s">
        <v>75</v>
      </c>
      <c r="AA139" s="72" t="s">
        <v>75</v>
      </c>
      <c r="AB139" s="18" t="s">
        <v>75</v>
      </c>
      <c r="AC139" s="18" t="s">
        <v>75</v>
      </c>
      <c r="AD139" s="75" t="s">
        <v>75</v>
      </c>
    </row>
    <row r="140" spans="14:30" x14ac:dyDescent="0.3">
      <c r="N140" s="29">
        <v>48852</v>
      </c>
      <c r="O140" s="72" t="s">
        <v>75</v>
      </c>
      <c r="P140" s="18" t="s">
        <v>75</v>
      </c>
      <c r="Q140" s="18" t="s">
        <v>75</v>
      </c>
      <c r="R140" s="75" t="s">
        <v>75</v>
      </c>
      <c r="S140" s="72" t="s">
        <v>75</v>
      </c>
      <c r="T140" s="18" t="s">
        <v>75</v>
      </c>
      <c r="U140" s="18" t="s">
        <v>75</v>
      </c>
      <c r="V140" s="75" t="s">
        <v>75</v>
      </c>
      <c r="W140" s="72" t="s">
        <v>75</v>
      </c>
      <c r="X140" s="18" t="s">
        <v>75</v>
      </c>
      <c r="Y140" s="18" t="s">
        <v>75</v>
      </c>
      <c r="Z140" s="75" t="s">
        <v>75</v>
      </c>
      <c r="AA140" s="72" t="s">
        <v>75</v>
      </c>
      <c r="AB140" s="18" t="s">
        <v>75</v>
      </c>
      <c r="AC140" s="18" t="s">
        <v>75</v>
      </c>
      <c r="AD140" s="75" t="s">
        <v>75</v>
      </c>
    </row>
    <row r="141" spans="14:30" x14ac:dyDescent="0.3">
      <c r="N141" s="29">
        <v>48944</v>
      </c>
      <c r="O141" s="72" t="s">
        <v>75</v>
      </c>
      <c r="P141" s="18" t="s">
        <v>75</v>
      </c>
      <c r="Q141" s="18" t="s">
        <v>75</v>
      </c>
      <c r="R141" s="75" t="s">
        <v>75</v>
      </c>
      <c r="S141" s="72" t="s">
        <v>75</v>
      </c>
      <c r="T141" s="18" t="s">
        <v>75</v>
      </c>
      <c r="U141" s="18" t="s">
        <v>75</v>
      </c>
      <c r="V141" s="75" t="s">
        <v>75</v>
      </c>
      <c r="W141" s="72" t="s">
        <v>75</v>
      </c>
      <c r="X141" s="18" t="s">
        <v>75</v>
      </c>
      <c r="Y141" s="18" t="s">
        <v>75</v>
      </c>
      <c r="Z141" s="75" t="s">
        <v>75</v>
      </c>
      <c r="AA141" s="72" t="s">
        <v>75</v>
      </c>
      <c r="AB141" s="18" t="s">
        <v>75</v>
      </c>
      <c r="AC141" s="18" t="s">
        <v>75</v>
      </c>
      <c r="AD141" s="75" t="s">
        <v>75</v>
      </c>
    </row>
    <row r="142" spans="14:30" x14ac:dyDescent="0.3">
      <c r="N142" s="29">
        <v>49034</v>
      </c>
      <c r="O142" s="72" t="s">
        <v>75</v>
      </c>
      <c r="P142" s="18" t="s">
        <v>75</v>
      </c>
      <c r="Q142" s="18" t="s">
        <v>75</v>
      </c>
      <c r="R142" s="75" t="s">
        <v>75</v>
      </c>
      <c r="S142" s="72" t="s">
        <v>75</v>
      </c>
      <c r="T142" s="18" t="s">
        <v>75</v>
      </c>
      <c r="U142" s="18" t="s">
        <v>75</v>
      </c>
      <c r="V142" s="75" t="s">
        <v>75</v>
      </c>
      <c r="W142" s="72" t="s">
        <v>75</v>
      </c>
      <c r="X142" s="18" t="s">
        <v>75</v>
      </c>
      <c r="Y142" s="18" t="s">
        <v>75</v>
      </c>
      <c r="Z142" s="75" t="s">
        <v>75</v>
      </c>
      <c r="AA142" s="72" t="s">
        <v>75</v>
      </c>
      <c r="AB142" s="18" t="s">
        <v>75</v>
      </c>
      <c r="AC142" s="18" t="s">
        <v>75</v>
      </c>
      <c r="AD142" s="75" t="s">
        <v>75</v>
      </c>
    </row>
    <row r="143" spans="14:30" x14ac:dyDescent="0.3">
      <c r="N143" s="29">
        <v>49125</v>
      </c>
      <c r="O143" s="72" t="s">
        <v>75</v>
      </c>
      <c r="P143" s="18" t="s">
        <v>75</v>
      </c>
      <c r="Q143" s="18" t="s">
        <v>75</v>
      </c>
      <c r="R143" s="75" t="s">
        <v>75</v>
      </c>
      <c r="S143" s="72" t="s">
        <v>75</v>
      </c>
      <c r="T143" s="18" t="s">
        <v>75</v>
      </c>
      <c r="U143" s="18" t="s">
        <v>75</v>
      </c>
      <c r="V143" s="75" t="s">
        <v>75</v>
      </c>
      <c r="W143" s="72" t="s">
        <v>75</v>
      </c>
      <c r="X143" s="18" t="s">
        <v>75</v>
      </c>
      <c r="Y143" s="18" t="s">
        <v>75</v>
      </c>
      <c r="Z143" s="75" t="s">
        <v>75</v>
      </c>
      <c r="AA143" s="72" t="s">
        <v>75</v>
      </c>
      <c r="AB143" s="18" t="s">
        <v>75</v>
      </c>
      <c r="AC143" s="18" t="s">
        <v>75</v>
      </c>
      <c r="AD143" s="75" t="s">
        <v>75</v>
      </c>
    </row>
    <row r="144" spans="14:30" x14ac:dyDescent="0.3">
      <c r="N144" s="29">
        <v>49217</v>
      </c>
      <c r="O144" s="72" t="s">
        <v>75</v>
      </c>
      <c r="P144" s="18" t="s">
        <v>75</v>
      </c>
      <c r="Q144" s="18" t="s">
        <v>75</v>
      </c>
      <c r="R144" s="75" t="s">
        <v>75</v>
      </c>
      <c r="S144" s="72" t="s">
        <v>75</v>
      </c>
      <c r="T144" s="18" t="s">
        <v>75</v>
      </c>
      <c r="U144" s="18" t="s">
        <v>75</v>
      </c>
      <c r="V144" s="75" t="s">
        <v>75</v>
      </c>
      <c r="W144" s="72" t="s">
        <v>75</v>
      </c>
      <c r="X144" s="18" t="s">
        <v>75</v>
      </c>
      <c r="Y144" s="18" t="s">
        <v>75</v>
      </c>
      <c r="Z144" s="75" t="s">
        <v>75</v>
      </c>
      <c r="AA144" s="72" t="s">
        <v>75</v>
      </c>
      <c r="AB144" s="18" t="s">
        <v>75</v>
      </c>
      <c r="AC144" s="18" t="s">
        <v>75</v>
      </c>
      <c r="AD144" s="75" t="s">
        <v>75</v>
      </c>
    </row>
    <row r="145" spans="14:30" x14ac:dyDescent="0.3">
      <c r="N145" s="29">
        <v>49309</v>
      </c>
      <c r="O145" s="72" t="s">
        <v>75</v>
      </c>
      <c r="P145" s="18" t="s">
        <v>75</v>
      </c>
      <c r="Q145" s="18" t="s">
        <v>75</v>
      </c>
      <c r="R145" s="75" t="s">
        <v>75</v>
      </c>
      <c r="S145" s="72" t="s">
        <v>75</v>
      </c>
      <c r="T145" s="18" t="s">
        <v>75</v>
      </c>
      <c r="U145" s="18" t="s">
        <v>75</v>
      </c>
      <c r="V145" s="75" t="s">
        <v>75</v>
      </c>
      <c r="W145" s="72" t="s">
        <v>75</v>
      </c>
      <c r="X145" s="18" t="s">
        <v>75</v>
      </c>
      <c r="Y145" s="18" t="s">
        <v>75</v>
      </c>
      <c r="Z145" s="75" t="s">
        <v>75</v>
      </c>
      <c r="AA145" s="72" t="s">
        <v>75</v>
      </c>
      <c r="AB145" s="18" t="s">
        <v>75</v>
      </c>
      <c r="AC145" s="18" t="s">
        <v>75</v>
      </c>
      <c r="AD145" s="75" t="s">
        <v>75</v>
      </c>
    </row>
    <row r="146" spans="14:30" x14ac:dyDescent="0.3">
      <c r="N146" s="29">
        <v>49399</v>
      </c>
      <c r="O146" s="72" t="s">
        <v>75</v>
      </c>
      <c r="P146" s="18" t="s">
        <v>75</v>
      </c>
      <c r="Q146" s="18" t="s">
        <v>75</v>
      </c>
      <c r="R146" s="75" t="s">
        <v>75</v>
      </c>
      <c r="S146" s="72" t="s">
        <v>75</v>
      </c>
      <c r="T146" s="18" t="s">
        <v>75</v>
      </c>
      <c r="U146" s="18" t="s">
        <v>75</v>
      </c>
      <c r="V146" s="75" t="s">
        <v>75</v>
      </c>
      <c r="W146" s="72" t="s">
        <v>75</v>
      </c>
      <c r="X146" s="18" t="s">
        <v>75</v>
      </c>
      <c r="Y146" s="18" t="s">
        <v>75</v>
      </c>
      <c r="Z146" s="75" t="s">
        <v>75</v>
      </c>
      <c r="AA146" s="72" t="s">
        <v>75</v>
      </c>
      <c r="AB146" s="18" t="s">
        <v>75</v>
      </c>
      <c r="AC146" s="18" t="s">
        <v>75</v>
      </c>
      <c r="AD146" s="75" t="s">
        <v>75</v>
      </c>
    </row>
    <row r="147" spans="14:30" x14ac:dyDescent="0.3">
      <c r="N147" s="29">
        <v>49490</v>
      </c>
      <c r="O147" s="72" t="s">
        <v>75</v>
      </c>
      <c r="P147" s="18" t="s">
        <v>75</v>
      </c>
      <c r="Q147" s="18" t="s">
        <v>75</v>
      </c>
      <c r="R147" s="75" t="s">
        <v>75</v>
      </c>
      <c r="S147" s="72" t="s">
        <v>75</v>
      </c>
      <c r="T147" s="18" t="s">
        <v>75</v>
      </c>
      <c r="U147" s="18" t="s">
        <v>75</v>
      </c>
      <c r="V147" s="75" t="s">
        <v>75</v>
      </c>
      <c r="W147" s="72" t="s">
        <v>75</v>
      </c>
      <c r="X147" s="18" t="s">
        <v>75</v>
      </c>
      <c r="Y147" s="18" t="s">
        <v>75</v>
      </c>
      <c r="Z147" s="75" t="s">
        <v>75</v>
      </c>
      <c r="AA147" s="72" t="s">
        <v>75</v>
      </c>
      <c r="AB147" s="18" t="s">
        <v>75</v>
      </c>
      <c r="AC147" s="18" t="s">
        <v>75</v>
      </c>
      <c r="AD147" s="75" t="s">
        <v>75</v>
      </c>
    </row>
    <row r="148" spans="14:30" x14ac:dyDescent="0.3">
      <c r="N148" s="29">
        <v>49582</v>
      </c>
      <c r="O148" s="72" t="s">
        <v>75</v>
      </c>
      <c r="P148" s="18" t="s">
        <v>75</v>
      </c>
      <c r="Q148" s="18" t="s">
        <v>75</v>
      </c>
      <c r="R148" s="75" t="s">
        <v>75</v>
      </c>
      <c r="S148" s="72" t="s">
        <v>75</v>
      </c>
      <c r="T148" s="18" t="s">
        <v>75</v>
      </c>
      <c r="U148" s="18" t="s">
        <v>75</v>
      </c>
      <c r="V148" s="75" t="s">
        <v>75</v>
      </c>
      <c r="W148" s="72" t="s">
        <v>75</v>
      </c>
      <c r="X148" s="18" t="s">
        <v>75</v>
      </c>
      <c r="Y148" s="18" t="s">
        <v>75</v>
      </c>
      <c r="Z148" s="75" t="s">
        <v>75</v>
      </c>
      <c r="AA148" s="72" t="s">
        <v>75</v>
      </c>
      <c r="AB148" s="18" t="s">
        <v>75</v>
      </c>
      <c r="AC148" s="18" t="s">
        <v>75</v>
      </c>
      <c r="AD148" s="75" t="s">
        <v>75</v>
      </c>
    </row>
    <row r="149" spans="14:30" x14ac:dyDescent="0.3">
      <c r="N149" s="29">
        <v>49674</v>
      </c>
      <c r="O149" s="72" t="s">
        <v>75</v>
      </c>
      <c r="P149" s="18" t="s">
        <v>75</v>
      </c>
      <c r="Q149" s="18" t="s">
        <v>75</v>
      </c>
      <c r="R149" s="75" t="s">
        <v>75</v>
      </c>
      <c r="S149" s="72" t="s">
        <v>75</v>
      </c>
      <c r="T149" s="18" t="s">
        <v>75</v>
      </c>
      <c r="U149" s="18" t="s">
        <v>75</v>
      </c>
      <c r="V149" s="75" t="s">
        <v>75</v>
      </c>
      <c r="W149" s="72" t="s">
        <v>75</v>
      </c>
      <c r="X149" s="18" t="s">
        <v>75</v>
      </c>
      <c r="Y149" s="18" t="s">
        <v>75</v>
      </c>
      <c r="Z149" s="75" t="s">
        <v>75</v>
      </c>
      <c r="AA149" s="72" t="s">
        <v>75</v>
      </c>
      <c r="AB149" s="18" t="s">
        <v>75</v>
      </c>
      <c r="AC149" s="18" t="s">
        <v>75</v>
      </c>
      <c r="AD149" s="75" t="s">
        <v>75</v>
      </c>
    </row>
    <row r="150" spans="14:30" x14ac:dyDescent="0.3">
      <c r="N150" s="29">
        <v>49765</v>
      </c>
      <c r="O150" s="72" t="s">
        <v>75</v>
      </c>
      <c r="P150" s="18" t="s">
        <v>75</v>
      </c>
      <c r="Q150" s="18" t="s">
        <v>75</v>
      </c>
      <c r="R150" s="75" t="s">
        <v>75</v>
      </c>
      <c r="S150" s="72" t="s">
        <v>75</v>
      </c>
      <c r="T150" s="18" t="s">
        <v>75</v>
      </c>
      <c r="U150" s="18" t="s">
        <v>75</v>
      </c>
      <c r="V150" s="75" t="s">
        <v>75</v>
      </c>
      <c r="W150" s="72" t="s">
        <v>75</v>
      </c>
      <c r="X150" s="18" t="s">
        <v>75</v>
      </c>
      <c r="Y150" s="18" t="s">
        <v>75</v>
      </c>
      <c r="Z150" s="75" t="s">
        <v>75</v>
      </c>
      <c r="AA150" s="72" t="s">
        <v>75</v>
      </c>
      <c r="AB150" s="18" t="s">
        <v>75</v>
      </c>
      <c r="AC150" s="18" t="s">
        <v>75</v>
      </c>
      <c r="AD150" s="75" t="s">
        <v>75</v>
      </c>
    </row>
    <row r="151" spans="14:30" x14ac:dyDescent="0.3">
      <c r="N151" s="29">
        <v>49856</v>
      </c>
      <c r="O151" s="72" t="s">
        <v>75</v>
      </c>
      <c r="P151" s="18" t="s">
        <v>75</v>
      </c>
      <c r="Q151" s="18" t="s">
        <v>75</v>
      </c>
      <c r="R151" s="75" t="s">
        <v>75</v>
      </c>
      <c r="S151" s="72" t="s">
        <v>75</v>
      </c>
      <c r="T151" s="18" t="s">
        <v>75</v>
      </c>
      <c r="U151" s="18" t="s">
        <v>75</v>
      </c>
      <c r="V151" s="75" t="s">
        <v>75</v>
      </c>
      <c r="W151" s="72" t="s">
        <v>75</v>
      </c>
      <c r="X151" s="18" t="s">
        <v>75</v>
      </c>
      <c r="Y151" s="18" t="s">
        <v>75</v>
      </c>
      <c r="Z151" s="75" t="s">
        <v>75</v>
      </c>
      <c r="AA151" s="72" t="s">
        <v>75</v>
      </c>
      <c r="AB151" s="18" t="s">
        <v>75</v>
      </c>
      <c r="AC151" s="18" t="s">
        <v>75</v>
      </c>
      <c r="AD151" s="75" t="s">
        <v>75</v>
      </c>
    </row>
    <row r="152" spans="14:30" x14ac:dyDescent="0.3">
      <c r="N152" s="29">
        <v>49948</v>
      </c>
      <c r="O152" s="72" t="s">
        <v>75</v>
      </c>
      <c r="P152" s="18" t="s">
        <v>75</v>
      </c>
      <c r="Q152" s="18" t="s">
        <v>75</v>
      </c>
      <c r="R152" s="75" t="s">
        <v>75</v>
      </c>
      <c r="S152" s="72" t="s">
        <v>75</v>
      </c>
      <c r="T152" s="18" t="s">
        <v>75</v>
      </c>
      <c r="U152" s="18" t="s">
        <v>75</v>
      </c>
      <c r="V152" s="75" t="s">
        <v>75</v>
      </c>
      <c r="W152" s="72" t="s">
        <v>75</v>
      </c>
      <c r="X152" s="18" t="s">
        <v>75</v>
      </c>
      <c r="Y152" s="18" t="s">
        <v>75</v>
      </c>
      <c r="Z152" s="75" t="s">
        <v>75</v>
      </c>
      <c r="AA152" s="72" t="s">
        <v>75</v>
      </c>
      <c r="AB152" s="18" t="s">
        <v>75</v>
      </c>
      <c r="AC152" s="18" t="s">
        <v>75</v>
      </c>
      <c r="AD152" s="75" t="s">
        <v>75</v>
      </c>
    </row>
    <row r="153" spans="14:30" x14ac:dyDescent="0.3">
      <c r="N153" s="29">
        <v>50040</v>
      </c>
      <c r="O153" s="72" t="s">
        <v>75</v>
      </c>
      <c r="P153" s="18" t="s">
        <v>75</v>
      </c>
      <c r="Q153" s="18" t="s">
        <v>75</v>
      </c>
      <c r="R153" s="75" t="s">
        <v>75</v>
      </c>
      <c r="S153" s="72" t="s">
        <v>75</v>
      </c>
      <c r="T153" s="18" t="s">
        <v>75</v>
      </c>
      <c r="U153" s="18" t="s">
        <v>75</v>
      </c>
      <c r="V153" s="75" t="s">
        <v>75</v>
      </c>
      <c r="W153" s="72" t="s">
        <v>75</v>
      </c>
      <c r="X153" s="18" t="s">
        <v>75</v>
      </c>
      <c r="Y153" s="18" t="s">
        <v>75</v>
      </c>
      <c r="Z153" s="75" t="s">
        <v>75</v>
      </c>
      <c r="AA153" s="72" t="s">
        <v>75</v>
      </c>
      <c r="AB153" s="18" t="s">
        <v>75</v>
      </c>
      <c r="AC153" s="18" t="s">
        <v>75</v>
      </c>
      <c r="AD153" s="75" t="s">
        <v>75</v>
      </c>
    </row>
    <row r="154" spans="14:30" x14ac:dyDescent="0.3">
      <c r="N154" s="29">
        <v>50130</v>
      </c>
      <c r="O154" s="72" t="s">
        <v>75</v>
      </c>
      <c r="P154" s="18" t="s">
        <v>75</v>
      </c>
      <c r="Q154" s="18" t="s">
        <v>75</v>
      </c>
      <c r="R154" s="75" t="s">
        <v>75</v>
      </c>
      <c r="S154" s="72" t="s">
        <v>75</v>
      </c>
      <c r="T154" s="18" t="s">
        <v>75</v>
      </c>
      <c r="U154" s="18" t="s">
        <v>75</v>
      </c>
      <c r="V154" s="75" t="s">
        <v>75</v>
      </c>
      <c r="W154" s="72" t="s">
        <v>75</v>
      </c>
      <c r="X154" s="18" t="s">
        <v>75</v>
      </c>
      <c r="Y154" s="18" t="s">
        <v>75</v>
      </c>
      <c r="Z154" s="75" t="s">
        <v>75</v>
      </c>
      <c r="AA154" s="72" t="s">
        <v>75</v>
      </c>
      <c r="AB154" s="18" t="s">
        <v>75</v>
      </c>
      <c r="AC154" s="18" t="s">
        <v>75</v>
      </c>
      <c r="AD154" s="75" t="s">
        <v>75</v>
      </c>
    </row>
    <row r="155" spans="14:30" x14ac:dyDescent="0.3">
      <c r="N155" s="29">
        <v>50221</v>
      </c>
      <c r="O155" s="72" t="s">
        <v>75</v>
      </c>
      <c r="P155" s="18" t="s">
        <v>75</v>
      </c>
      <c r="Q155" s="18" t="s">
        <v>75</v>
      </c>
      <c r="R155" s="75" t="s">
        <v>75</v>
      </c>
      <c r="S155" s="72" t="s">
        <v>75</v>
      </c>
      <c r="T155" s="18" t="s">
        <v>75</v>
      </c>
      <c r="U155" s="18" t="s">
        <v>75</v>
      </c>
      <c r="V155" s="75" t="s">
        <v>75</v>
      </c>
      <c r="W155" s="72" t="s">
        <v>75</v>
      </c>
      <c r="X155" s="18" t="s">
        <v>75</v>
      </c>
      <c r="Y155" s="18" t="s">
        <v>75</v>
      </c>
      <c r="Z155" s="75" t="s">
        <v>75</v>
      </c>
      <c r="AA155" s="72" t="s">
        <v>75</v>
      </c>
      <c r="AB155" s="18" t="s">
        <v>75</v>
      </c>
      <c r="AC155" s="18" t="s">
        <v>75</v>
      </c>
      <c r="AD155" s="75" t="s">
        <v>75</v>
      </c>
    </row>
    <row r="156" spans="14:30" x14ac:dyDescent="0.3">
      <c r="N156" s="29">
        <v>50313</v>
      </c>
      <c r="O156" s="72" t="s">
        <v>75</v>
      </c>
      <c r="P156" s="18" t="s">
        <v>75</v>
      </c>
      <c r="Q156" s="18" t="s">
        <v>75</v>
      </c>
      <c r="R156" s="75" t="s">
        <v>75</v>
      </c>
      <c r="S156" s="72" t="s">
        <v>75</v>
      </c>
      <c r="T156" s="18" t="s">
        <v>75</v>
      </c>
      <c r="U156" s="18" t="s">
        <v>75</v>
      </c>
      <c r="V156" s="75" t="s">
        <v>75</v>
      </c>
      <c r="W156" s="72" t="s">
        <v>75</v>
      </c>
      <c r="X156" s="18" t="s">
        <v>75</v>
      </c>
      <c r="Y156" s="18" t="s">
        <v>75</v>
      </c>
      <c r="Z156" s="75" t="s">
        <v>75</v>
      </c>
      <c r="AA156" s="72" t="s">
        <v>75</v>
      </c>
      <c r="AB156" s="18" t="s">
        <v>75</v>
      </c>
      <c r="AC156" s="18" t="s">
        <v>75</v>
      </c>
      <c r="AD156" s="75" t="s">
        <v>75</v>
      </c>
    </row>
    <row r="157" spans="14:30" x14ac:dyDescent="0.3">
      <c r="N157" s="29">
        <v>50405</v>
      </c>
      <c r="O157" s="72" t="s">
        <v>75</v>
      </c>
      <c r="P157" s="18" t="s">
        <v>75</v>
      </c>
      <c r="Q157" s="18" t="s">
        <v>75</v>
      </c>
      <c r="R157" s="75" t="s">
        <v>75</v>
      </c>
      <c r="S157" s="72" t="s">
        <v>75</v>
      </c>
      <c r="T157" s="18" t="s">
        <v>75</v>
      </c>
      <c r="U157" s="18" t="s">
        <v>75</v>
      </c>
      <c r="V157" s="75" t="s">
        <v>75</v>
      </c>
      <c r="W157" s="72" t="s">
        <v>75</v>
      </c>
      <c r="X157" s="18" t="s">
        <v>75</v>
      </c>
      <c r="Y157" s="18" t="s">
        <v>75</v>
      </c>
      <c r="Z157" s="75" t="s">
        <v>75</v>
      </c>
      <c r="AA157" s="72" t="s">
        <v>75</v>
      </c>
      <c r="AB157" s="18" t="s">
        <v>75</v>
      </c>
      <c r="AC157" s="18" t="s">
        <v>75</v>
      </c>
      <c r="AD157" s="75" t="s">
        <v>75</v>
      </c>
    </row>
    <row r="158" spans="14:30" x14ac:dyDescent="0.3">
      <c r="N158" s="29">
        <v>50495</v>
      </c>
      <c r="O158" s="72" t="s">
        <v>75</v>
      </c>
      <c r="P158" s="18" t="s">
        <v>75</v>
      </c>
      <c r="Q158" s="18" t="s">
        <v>75</v>
      </c>
      <c r="R158" s="75" t="s">
        <v>75</v>
      </c>
      <c r="S158" s="72" t="s">
        <v>75</v>
      </c>
      <c r="T158" s="18" t="s">
        <v>75</v>
      </c>
      <c r="U158" s="18" t="s">
        <v>75</v>
      </c>
      <c r="V158" s="75" t="s">
        <v>75</v>
      </c>
      <c r="W158" s="72" t="s">
        <v>75</v>
      </c>
      <c r="X158" s="18" t="s">
        <v>75</v>
      </c>
      <c r="Y158" s="18" t="s">
        <v>75</v>
      </c>
      <c r="Z158" s="75" t="s">
        <v>75</v>
      </c>
      <c r="AA158" s="72" t="s">
        <v>75</v>
      </c>
      <c r="AB158" s="18" t="s">
        <v>75</v>
      </c>
      <c r="AC158" s="18" t="s">
        <v>75</v>
      </c>
      <c r="AD158" s="75" t="s">
        <v>75</v>
      </c>
    </row>
    <row r="159" spans="14:30" x14ac:dyDescent="0.3">
      <c r="N159" s="29">
        <v>50586</v>
      </c>
      <c r="O159" s="72" t="s">
        <v>75</v>
      </c>
      <c r="P159" s="18" t="s">
        <v>75</v>
      </c>
      <c r="Q159" s="18" t="s">
        <v>75</v>
      </c>
      <c r="R159" s="75" t="s">
        <v>75</v>
      </c>
      <c r="S159" s="72" t="s">
        <v>75</v>
      </c>
      <c r="T159" s="18" t="s">
        <v>75</v>
      </c>
      <c r="U159" s="18" t="s">
        <v>75</v>
      </c>
      <c r="V159" s="75" t="s">
        <v>75</v>
      </c>
      <c r="W159" s="72" t="s">
        <v>75</v>
      </c>
      <c r="X159" s="18" t="s">
        <v>75</v>
      </c>
      <c r="Y159" s="18" t="s">
        <v>75</v>
      </c>
      <c r="Z159" s="75" t="s">
        <v>75</v>
      </c>
      <c r="AA159" s="72" t="s">
        <v>75</v>
      </c>
      <c r="AB159" s="18" t="s">
        <v>75</v>
      </c>
      <c r="AC159" s="18" t="s">
        <v>75</v>
      </c>
      <c r="AD159" s="75" t="s">
        <v>75</v>
      </c>
    </row>
    <row r="160" spans="14:30" x14ac:dyDescent="0.3">
      <c r="N160" s="29">
        <v>50678</v>
      </c>
      <c r="O160" s="72" t="s">
        <v>75</v>
      </c>
      <c r="P160" s="18" t="s">
        <v>75</v>
      </c>
      <c r="Q160" s="18" t="s">
        <v>75</v>
      </c>
      <c r="R160" s="75" t="s">
        <v>75</v>
      </c>
      <c r="S160" s="72" t="s">
        <v>75</v>
      </c>
      <c r="T160" s="18" t="s">
        <v>75</v>
      </c>
      <c r="U160" s="18" t="s">
        <v>75</v>
      </c>
      <c r="V160" s="75" t="s">
        <v>75</v>
      </c>
      <c r="W160" s="72" t="s">
        <v>75</v>
      </c>
      <c r="X160" s="18" t="s">
        <v>75</v>
      </c>
      <c r="Y160" s="18" t="s">
        <v>75</v>
      </c>
      <c r="Z160" s="75" t="s">
        <v>75</v>
      </c>
      <c r="AA160" s="72" t="s">
        <v>75</v>
      </c>
      <c r="AB160" s="18" t="s">
        <v>75</v>
      </c>
      <c r="AC160" s="18" t="s">
        <v>75</v>
      </c>
      <c r="AD160" s="75" t="s">
        <v>75</v>
      </c>
    </row>
    <row r="161" spans="14:30" x14ac:dyDescent="0.3">
      <c r="N161" s="29">
        <v>50770</v>
      </c>
      <c r="O161" s="72" t="s">
        <v>75</v>
      </c>
      <c r="P161" s="18" t="s">
        <v>75</v>
      </c>
      <c r="Q161" s="18" t="s">
        <v>75</v>
      </c>
      <c r="R161" s="75" t="s">
        <v>75</v>
      </c>
      <c r="S161" s="72" t="s">
        <v>75</v>
      </c>
      <c r="T161" s="18" t="s">
        <v>75</v>
      </c>
      <c r="U161" s="18" t="s">
        <v>75</v>
      </c>
      <c r="V161" s="75" t="s">
        <v>75</v>
      </c>
      <c r="W161" s="72" t="s">
        <v>75</v>
      </c>
      <c r="X161" s="18" t="s">
        <v>75</v>
      </c>
      <c r="Y161" s="18" t="s">
        <v>75</v>
      </c>
      <c r="Z161" s="75" t="s">
        <v>75</v>
      </c>
      <c r="AA161" s="72" t="s">
        <v>75</v>
      </c>
      <c r="AB161" s="18" t="s">
        <v>75</v>
      </c>
      <c r="AC161" s="18" t="s">
        <v>75</v>
      </c>
      <c r="AD161" s="75" t="s">
        <v>75</v>
      </c>
    </row>
    <row r="162" spans="14:30" x14ac:dyDescent="0.3">
      <c r="N162" s="29">
        <v>50860</v>
      </c>
      <c r="O162" s="72" t="s">
        <v>75</v>
      </c>
      <c r="P162" s="18" t="s">
        <v>75</v>
      </c>
      <c r="Q162" s="18" t="s">
        <v>75</v>
      </c>
      <c r="R162" s="75" t="s">
        <v>75</v>
      </c>
      <c r="S162" s="72" t="s">
        <v>75</v>
      </c>
      <c r="T162" s="18" t="s">
        <v>75</v>
      </c>
      <c r="U162" s="18" t="s">
        <v>75</v>
      </c>
      <c r="V162" s="75" t="s">
        <v>75</v>
      </c>
      <c r="W162" s="72" t="s">
        <v>75</v>
      </c>
      <c r="X162" s="18" t="s">
        <v>75</v>
      </c>
      <c r="Y162" s="18" t="s">
        <v>75</v>
      </c>
      <c r="Z162" s="75" t="s">
        <v>75</v>
      </c>
      <c r="AA162" s="72" t="s">
        <v>75</v>
      </c>
      <c r="AB162" s="18" t="s">
        <v>75</v>
      </c>
      <c r="AC162" s="18" t="s">
        <v>75</v>
      </c>
      <c r="AD162" s="75" t="s">
        <v>75</v>
      </c>
    </row>
    <row r="163" spans="14:30" x14ac:dyDescent="0.3">
      <c r="N163" s="29">
        <v>50951</v>
      </c>
      <c r="O163" s="72" t="s">
        <v>75</v>
      </c>
      <c r="P163" s="18" t="s">
        <v>75</v>
      </c>
      <c r="Q163" s="18" t="s">
        <v>75</v>
      </c>
      <c r="R163" s="75" t="s">
        <v>75</v>
      </c>
      <c r="S163" s="72" t="s">
        <v>75</v>
      </c>
      <c r="T163" s="18" t="s">
        <v>75</v>
      </c>
      <c r="U163" s="18" t="s">
        <v>75</v>
      </c>
      <c r="V163" s="75" t="s">
        <v>75</v>
      </c>
      <c r="W163" s="72" t="s">
        <v>75</v>
      </c>
      <c r="X163" s="18" t="s">
        <v>75</v>
      </c>
      <c r="Y163" s="18" t="s">
        <v>75</v>
      </c>
      <c r="Z163" s="75" t="s">
        <v>75</v>
      </c>
      <c r="AA163" s="72" t="s">
        <v>75</v>
      </c>
      <c r="AB163" s="18" t="s">
        <v>75</v>
      </c>
      <c r="AC163" s="18" t="s">
        <v>75</v>
      </c>
      <c r="AD163" s="75" t="s">
        <v>75</v>
      </c>
    </row>
    <row r="164" spans="14:30" x14ac:dyDescent="0.3">
      <c r="N164" s="29">
        <v>51043</v>
      </c>
      <c r="O164" s="72" t="s">
        <v>75</v>
      </c>
      <c r="P164" s="18" t="s">
        <v>75</v>
      </c>
      <c r="Q164" s="18" t="s">
        <v>75</v>
      </c>
      <c r="R164" s="75" t="s">
        <v>75</v>
      </c>
      <c r="S164" s="72" t="s">
        <v>75</v>
      </c>
      <c r="T164" s="18" t="s">
        <v>75</v>
      </c>
      <c r="U164" s="18" t="s">
        <v>75</v>
      </c>
      <c r="V164" s="75" t="s">
        <v>75</v>
      </c>
      <c r="W164" s="72" t="s">
        <v>75</v>
      </c>
      <c r="X164" s="18" t="s">
        <v>75</v>
      </c>
      <c r="Y164" s="18" t="s">
        <v>75</v>
      </c>
      <c r="Z164" s="75" t="s">
        <v>75</v>
      </c>
      <c r="AA164" s="72" t="s">
        <v>75</v>
      </c>
      <c r="AB164" s="18" t="s">
        <v>75</v>
      </c>
      <c r="AC164" s="18" t="s">
        <v>75</v>
      </c>
      <c r="AD164" s="75" t="s">
        <v>75</v>
      </c>
    </row>
    <row r="165" spans="14:30" x14ac:dyDescent="0.3">
      <c r="N165" s="29">
        <v>51135</v>
      </c>
      <c r="O165" s="72" t="s">
        <v>75</v>
      </c>
      <c r="P165" s="18" t="s">
        <v>75</v>
      </c>
      <c r="Q165" s="18" t="s">
        <v>75</v>
      </c>
      <c r="R165" s="75" t="s">
        <v>75</v>
      </c>
      <c r="S165" s="72" t="s">
        <v>75</v>
      </c>
      <c r="T165" s="18" t="s">
        <v>75</v>
      </c>
      <c r="U165" s="18" t="s">
        <v>75</v>
      </c>
      <c r="V165" s="75" t="s">
        <v>75</v>
      </c>
      <c r="W165" s="72" t="s">
        <v>75</v>
      </c>
      <c r="X165" s="18" t="s">
        <v>75</v>
      </c>
      <c r="Y165" s="18" t="s">
        <v>75</v>
      </c>
      <c r="Z165" s="75" t="s">
        <v>75</v>
      </c>
      <c r="AA165" s="72" t="s">
        <v>75</v>
      </c>
      <c r="AB165" s="18" t="s">
        <v>75</v>
      </c>
      <c r="AC165" s="18" t="s">
        <v>75</v>
      </c>
      <c r="AD165" s="75" t="s">
        <v>75</v>
      </c>
    </row>
    <row r="166" spans="14:30" x14ac:dyDescent="0.3">
      <c r="N166" s="29">
        <v>51226</v>
      </c>
      <c r="O166" s="72" t="s">
        <v>75</v>
      </c>
      <c r="P166" s="18" t="s">
        <v>75</v>
      </c>
      <c r="Q166" s="18" t="s">
        <v>75</v>
      </c>
      <c r="R166" s="75" t="s">
        <v>75</v>
      </c>
      <c r="S166" s="72" t="s">
        <v>75</v>
      </c>
      <c r="T166" s="18" t="s">
        <v>75</v>
      </c>
      <c r="U166" s="18" t="s">
        <v>75</v>
      </c>
      <c r="V166" s="75" t="s">
        <v>75</v>
      </c>
      <c r="W166" s="72" t="s">
        <v>75</v>
      </c>
      <c r="X166" s="18" t="s">
        <v>75</v>
      </c>
      <c r="Y166" s="18" t="s">
        <v>75</v>
      </c>
      <c r="Z166" s="75" t="s">
        <v>75</v>
      </c>
      <c r="AA166" s="72" t="s">
        <v>75</v>
      </c>
      <c r="AB166" s="18" t="s">
        <v>75</v>
      </c>
      <c r="AC166" s="18" t="s">
        <v>75</v>
      </c>
      <c r="AD166" s="75" t="s">
        <v>75</v>
      </c>
    </row>
    <row r="167" spans="14:30" x14ac:dyDescent="0.3">
      <c r="N167" s="29">
        <v>51317</v>
      </c>
      <c r="O167" s="72" t="s">
        <v>75</v>
      </c>
      <c r="P167" s="18" t="s">
        <v>75</v>
      </c>
      <c r="Q167" s="18" t="s">
        <v>75</v>
      </c>
      <c r="R167" s="75" t="s">
        <v>75</v>
      </c>
      <c r="S167" s="72" t="s">
        <v>75</v>
      </c>
      <c r="T167" s="18" t="s">
        <v>75</v>
      </c>
      <c r="U167" s="18" t="s">
        <v>75</v>
      </c>
      <c r="V167" s="75" t="s">
        <v>75</v>
      </c>
      <c r="W167" s="72" t="s">
        <v>75</v>
      </c>
      <c r="X167" s="18" t="s">
        <v>75</v>
      </c>
      <c r="Y167" s="18" t="s">
        <v>75</v>
      </c>
      <c r="Z167" s="75" t="s">
        <v>75</v>
      </c>
      <c r="AA167" s="72" t="s">
        <v>75</v>
      </c>
      <c r="AB167" s="18" t="s">
        <v>75</v>
      </c>
      <c r="AC167" s="18" t="s">
        <v>75</v>
      </c>
      <c r="AD167" s="75" t="s">
        <v>75</v>
      </c>
    </row>
    <row r="168" spans="14:30" x14ac:dyDescent="0.3">
      <c r="N168" s="29">
        <v>51409</v>
      </c>
      <c r="O168" s="72" t="s">
        <v>75</v>
      </c>
      <c r="P168" s="18" t="s">
        <v>75</v>
      </c>
      <c r="Q168" s="18" t="s">
        <v>75</v>
      </c>
      <c r="R168" s="75" t="s">
        <v>75</v>
      </c>
      <c r="S168" s="72" t="s">
        <v>75</v>
      </c>
      <c r="T168" s="18" t="s">
        <v>75</v>
      </c>
      <c r="U168" s="18" t="s">
        <v>75</v>
      </c>
      <c r="V168" s="75" t="s">
        <v>75</v>
      </c>
      <c r="W168" s="72" t="s">
        <v>75</v>
      </c>
      <c r="X168" s="18" t="s">
        <v>75</v>
      </c>
      <c r="Y168" s="18" t="s">
        <v>75</v>
      </c>
      <c r="Z168" s="75" t="s">
        <v>75</v>
      </c>
      <c r="AA168" s="72" t="s">
        <v>75</v>
      </c>
      <c r="AB168" s="18" t="s">
        <v>75</v>
      </c>
      <c r="AC168" s="18" t="s">
        <v>75</v>
      </c>
      <c r="AD168" s="75" t="s">
        <v>75</v>
      </c>
    </row>
    <row r="169" spans="14:30" x14ac:dyDescent="0.3">
      <c r="N169" s="29">
        <v>51501</v>
      </c>
      <c r="O169" s="72" t="s">
        <v>75</v>
      </c>
      <c r="P169" s="18" t="s">
        <v>75</v>
      </c>
      <c r="Q169" s="18" t="s">
        <v>75</v>
      </c>
      <c r="R169" s="75" t="s">
        <v>75</v>
      </c>
      <c r="S169" s="72" t="s">
        <v>75</v>
      </c>
      <c r="T169" s="18" t="s">
        <v>75</v>
      </c>
      <c r="U169" s="18" t="s">
        <v>75</v>
      </c>
      <c r="V169" s="75" t="s">
        <v>75</v>
      </c>
      <c r="W169" s="72" t="s">
        <v>75</v>
      </c>
      <c r="X169" s="18" t="s">
        <v>75</v>
      </c>
      <c r="Y169" s="18" t="s">
        <v>75</v>
      </c>
      <c r="Z169" s="75" t="s">
        <v>75</v>
      </c>
      <c r="AA169" s="72" t="s">
        <v>75</v>
      </c>
      <c r="AB169" s="18" t="s">
        <v>75</v>
      </c>
      <c r="AC169" s="18" t="s">
        <v>75</v>
      </c>
      <c r="AD169" s="75" t="s">
        <v>75</v>
      </c>
    </row>
    <row r="170" spans="14:30" x14ac:dyDescent="0.3">
      <c r="N170" s="29">
        <v>51591</v>
      </c>
      <c r="O170" s="72" t="s">
        <v>75</v>
      </c>
      <c r="P170" s="18" t="s">
        <v>75</v>
      </c>
      <c r="Q170" s="18" t="s">
        <v>75</v>
      </c>
      <c r="R170" s="75" t="s">
        <v>75</v>
      </c>
      <c r="S170" s="72" t="s">
        <v>75</v>
      </c>
      <c r="T170" s="18" t="s">
        <v>75</v>
      </c>
      <c r="U170" s="18" t="s">
        <v>75</v>
      </c>
      <c r="V170" s="75" t="s">
        <v>75</v>
      </c>
      <c r="W170" s="72" t="s">
        <v>75</v>
      </c>
      <c r="X170" s="18" t="s">
        <v>75</v>
      </c>
      <c r="Y170" s="18" t="s">
        <v>75</v>
      </c>
      <c r="Z170" s="75" t="s">
        <v>75</v>
      </c>
      <c r="AA170" s="72" t="s">
        <v>75</v>
      </c>
      <c r="AB170" s="18" t="s">
        <v>75</v>
      </c>
      <c r="AC170" s="18" t="s">
        <v>75</v>
      </c>
      <c r="AD170" s="75" t="s">
        <v>75</v>
      </c>
    </row>
    <row r="171" spans="14:30" x14ac:dyDescent="0.3">
      <c r="N171" s="29">
        <v>51682</v>
      </c>
      <c r="O171" s="72" t="s">
        <v>75</v>
      </c>
      <c r="P171" s="18" t="s">
        <v>75</v>
      </c>
      <c r="Q171" s="18" t="s">
        <v>75</v>
      </c>
      <c r="R171" s="75" t="s">
        <v>75</v>
      </c>
      <c r="S171" s="72" t="s">
        <v>75</v>
      </c>
      <c r="T171" s="18" t="s">
        <v>75</v>
      </c>
      <c r="U171" s="18" t="s">
        <v>75</v>
      </c>
      <c r="V171" s="75" t="s">
        <v>75</v>
      </c>
      <c r="W171" s="72" t="s">
        <v>75</v>
      </c>
      <c r="X171" s="18" t="s">
        <v>75</v>
      </c>
      <c r="Y171" s="18" t="s">
        <v>75</v>
      </c>
      <c r="Z171" s="75" t="s">
        <v>75</v>
      </c>
      <c r="AA171" s="72" t="s">
        <v>75</v>
      </c>
      <c r="AB171" s="18" t="s">
        <v>75</v>
      </c>
      <c r="AC171" s="18" t="s">
        <v>75</v>
      </c>
      <c r="AD171" s="75" t="s">
        <v>75</v>
      </c>
    </row>
    <row r="172" spans="14:30" x14ac:dyDescent="0.3">
      <c r="N172" s="29">
        <v>51774</v>
      </c>
      <c r="O172" s="72" t="s">
        <v>75</v>
      </c>
      <c r="P172" s="18" t="s">
        <v>75</v>
      </c>
      <c r="Q172" s="18" t="s">
        <v>75</v>
      </c>
      <c r="R172" s="75" t="s">
        <v>75</v>
      </c>
      <c r="S172" s="72" t="s">
        <v>75</v>
      </c>
      <c r="T172" s="18" t="s">
        <v>75</v>
      </c>
      <c r="U172" s="18" t="s">
        <v>75</v>
      </c>
      <c r="V172" s="75" t="s">
        <v>75</v>
      </c>
      <c r="W172" s="72" t="s">
        <v>75</v>
      </c>
      <c r="X172" s="18" t="s">
        <v>75</v>
      </c>
      <c r="Y172" s="18" t="s">
        <v>75</v>
      </c>
      <c r="Z172" s="75" t="s">
        <v>75</v>
      </c>
      <c r="AA172" s="72" t="s">
        <v>75</v>
      </c>
      <c r="AB172" s="18" t="s">
        <v>75</v>
      </c>
      <c r="AC172" s="18" t="s">
        <v>75</v>
      </c>
      <c r="AD172" s="75" t="s">
        <v>75</v>
      </c>
    </row>
    <row r="173" spans="14:30" x14ac:dyDescent="0.3">
      <c r="N173" s="29">
        <v>51866</v>
      </c>
      <c r="O173" s="72" t="s">
        <v>75</v>
      </c>
      <c r="P173" s="18" t="s">
        <v>75</v>
      </c>
      <c r="Q173" s="18" t="s">
        <v>75</v>
      </c>
      <c r="R173" s="75" t="s">
        <v>75</v>
      </c>
      <c r="S173" s="72" t="s">
        <v>75</v>
      </c>
      <c r="T173" s="18" t="s">
        <v>75</v>
      </c>
      <c r="U173" s="18" t="s">
        <v>75</v>
      </c>
      <c r="V173" s="75" t="s">
        <v>75</v>
      </c>
      <c r="W173" s="72" t="s">
        <v>75</v>
      </c>
      <c r="X173" s="18" t="s">
        <v>75</v>
      </c>
      <c r="Y173" s="18" t="s">
        <v>75</v>
      </c>
      <c r="Z173" s="75" t="s">
        <v>75</v>
      </c>
      <c r="AA173" s="72" t="s">
        <v>75</v>
      </c>
      <c r="AB173" s="18" t="s">
        <v>75</v>
      </c>
      <c r="AC173" s="18" t="s">
        <v>75</v>
      </c>
      <c r="AD173" s="75" t="s">
        <v>75</v>
      </c>
    </row>
    <row r="174" spans="14:30" x14ac:dyDescent="0.3">
      <c r="N174" s="29">
        <v>51956</v>
      </c>
      <c r="O174" s="72" t="s">
        <v>75</v>
      </c>
      <c r="P174" s="18" t="s">
        <v>75</v>
      </c>
      <c r="Q174" s="18" t="s">
        <v>75</v>
      </c>
      <c r="R174" s="75" t="s">
        <v>75</v>
      </c>
      <c r="S174" s="72" t="s">
        <v>75</v>
      </c>
      <c r="T174" s="18" t="s">
        <v>75</v>
      </c>
      <c r="U174" s="18" t="s">
        <v>75</v>
      </c>
      <c r="V174" s="75" t="s">
        <v>75</v>
      </c>
      <c r="W174" s="72" t="s">
        <v>75</v>
      </c>
      <c r="X174" s="18" t="s">
        <v>75</v>
      </c>
      <c r="Y174" s="18" t="s">
        <v>75</v>
      </c>
      <c r="Z174" s="75" t="s">
        <v>75</v>
      </c>
      <c r="AA174" s="72" t="s">
        <v>75</v>
      </c>
      <c r="AB174" s="18" t="s">
        <v>75</v>
      </c>
      <c r="AC174" s="18" t="s">
        <v>75</v>
      </c>
      <c r="AD174" s="75" t="s">
        <v>75</v>
      </c>
    </row>
    <row r="175" spans="14:30" x14ac:dyDescent="0.3">
      <c r="N175" s="29">
        <v>52047</v>
      </c>
      <c r="O175" s="72" t="s">
        <v>75</v>
      </c>
      <c r="P175" s="18" t="s">
        <v>75</v>
      </c>
      <c r="Q175" s="18" t="s">
        <v>75</v>
      </c>
      <c r="R175" s="75" t="s">
        <v>75</v>
      </c>
      <c r="S175" s="72" t="s">
        <v>75</v>
      </c>
      <c r="T175" s="18" t="s">
        <v>75</v>
      </c>
      <c r="U175" s="18" t="s">
        <v>75</v>
      </c>
      <c r="V175" s="75" t="s">
        <v>75</v>
      </c>
      <c r="W175" s="72" t="s">
        <v>75</v>
      </c>
      <c r="X175" s="18" t="s">
        <v>75</v>
      </c>
      <c r="Y175" s="18" t="s">
        <v>75</v>
      </c>
      <c r="Z175" s="75" t="s">
        <v>75</v>
      </c>
      <c r="AA175" s="72" t="s">
        <v>75</v>
      </c>
      <c r="AB175" s="18" t="s">
        <v>75</v>
      </c>
      <c r="AC175" s="18" t="s">
        <v>75</v>
      </c>
      <c r="AD175" s="75" t="s">
        <v>75</v>
      </c>
    </row>
    <row r="176" spans="14:30" x14ac:dyDescent="0.3">
      <c r="N176" s="29">
        <v>52139</v>
      </c>
      <c r="O176" s="72" t="s">
        <v>75</v>
      </c>
      <c r="P176" s="18" t="s">
        <v>75</v>
      </c>
      <c r="Q176" s="18" t="s">
        <v>75</v>
      </c>
      <c r="R176" s="75" t="s">
        <v>75</v>
      </c>
      <c r="S176" s="72" t="s">
        <v>75</v>
      </c>
      <c r="T176" s="18" t="s">
        <v>75</v>
      </c>
      <c r="U176" s="18" t="s">
        <v>75</v>
      </c>
      <c r="V176" s="75" t="s">
        <v>75</v>
      </c>
      <c r="W176" s="72" t="s">
        <v>75</v>
      </c>
      <c r="X176" s="18" t="s">
        <v>75</v>
      </c>
      <c r="Y176" s="18" t="s">
        <v>75</v>
      </c>
      <c r="Z176" s="75" t="s">
        <v>75</v>
      </c>
      <c r="AA176" s="72" t="s">
        <v>75</v>
      </c>
      <c r="AB176" s="18" t="s">
        <v>75</v>
      </c>
      <c r="AC176" s="18" t="s">
        <v>75</v>
      </c>
      <c r="AD176" s="75" t="s">
        <v>75</v>
      </c>
    </row>
    <row r="177" spans="14:30" x14ac:dyDescent="0.3">
      <c r="N177" s="29">
        <v>52231</v>
      </c>
      <c r="O177" s="72" t="s">
        <v>75</v>
      </c>
      <c r="P177" s="18" t="s">
        <v>75</v>
      </c>
      <c r="Q177" s="18" t="s">
        <v>75</v>
      </c>
      <c r="R177" s="75" t="s">
        <v>75</v>
      </c>
      <c r="S177" s="72" t="s">
        <v>75</v>
      </c>
      <c r="T177" s="18" t="s">
        <v>75</v>
      </c>
      <c r="U177" s="18" t="s">
        <v>75</v>
      </c>
      <c r="V177" s="75" t="s">
        <v>75</v>
      </c>
      <c r="W177" s="72" t="s">
        <v>75</v>
      </c>
      <c r="X177" s="18" t="s">
        <v>75</v>
      </c>
      <c r="Y177" s="18" t="s">
        <v>75</v>
      </c>
      <c r="Z177" s="75" t="s">
        <v>75</v>
      </c>
      <c r="AA177" s="72" t="s">
        <v>75</v>
      </c>
      <c r="AB177" s="18" t="s">
        <v>75</v>
      </c>
      <c r="AC177" s="18" t="s">
        <v>75</v>
      </c>
      <c r="AD177" s="75" t="s">
        <v>75</v>
      </c>
    </row>
    <row r="178" spans="14:30" x14ac:dyDescent="0.3">
      <c r="N178" s="29">
        <v>52321</v>
      </c>
      <c r="O178" s="72" t="s">
        <v>75</v>
      </c>
      <c r="P178" s="18" t="s">
        <v>75</v>
      </c>
      <c r="Q178" s="18" t="s">
        <v>75</v>
      </c>
      <c r="R178" s="75" t="s">
        <v>75</v>
      </c>
      <c r="S178" s="72" t="s">
        <v>75</v>
      </c>
      <c r="T178" s="18" t="s">
        <v>75</v>
      </c>
      <c r="U178" s="18" t="s">
        <v>75</v>
      </c>
      <c r="V178" s="75" t="s">
        <v>75</v>
      </c>
      <c r="W178" s="72" t="s">
        <v>75</v>
      </c>
      <c r="X178" s="18" t="s">
        <v>75</v>
      </c>
      <c r="Y178" s="18" t="s">
        <v>75</v>
      </c>
      <c r="Z178" s="75" t="s">
        <v>75</v>
      </c>
      <c r="AA178" s="72" t="s">
        <v>75</v>
      </c>
      <c r="AB178" s="18" t="s">
        <v>75</v>
      </c>
      <c r="AC178" s="18" t="s">
        <v>75</v>
      </c>
      <c r="AD178" s="75" t="s">
        <v>75</v>
      </c>
    </row>
    <row r="179" spans="14:30" x14ac:dyDescent="0.3">
      <c r="N179" s="29">
        <v>52412</v>
      </c>
      <c r="O179" s="72" t="s">
        <v>75</v>
      </c>
      <c r="P179" s="18" t="s">
        <v>75</v>
      </c>
      <c r="Q179" s="18" t="s">
        <v>75</v>
      </c>
      <c r="R179" s="75" t="s">
        <v>75</v>
      </c>
      <c r="S179" s="72" t="s">
        <v>75</v>
      </c>
      <c r="T179" s="18" t="s">
        <v>75</v>
      </c>
      <c r="U179" s="18" t="s">
        <v>75</v>
      </c>
      <c r="V179" s="75" t="s">
        <v>75</v>
      </c>
      <c r="W179" s="72" t="s">
        <v>75</v>
      </c>
      <c r="X179" s="18" t="s">
        <v>75</v>
      </c>
      <c r="Y179" s="18" t="s">
        <v>75</v>
      </c>
      <c r="Z179" s="75" t="s">
        <v>75</v>
      </c>
      <c r="AA179" s="72" t="s">
        <v>75</v>
      </c>
      <c r="AB179" s="18" t="s">
        <v>75</v>
      </c>
      <c r="AC179" s="18" t="s">
        <v>75</v>
      </c>
      <c r="AD179" s="75" t="s">
        <v>75</v>
      </c>
    </row>
    <row r="180" spans="14:30" x14ac:dyDescent="0.3">
      <c r="N180" s="29">
        <v>52504</v>
      </c>
      <c r="O180" s="72" t="s">
        <v>75</v>
      </c>
      <c r="P180" s="18" t="s">
        <v>75</v>
      </c>
      <c r="Q180" s="18" t="s">
        <v>75</v>
      </c>
      <c r="R180" s="75" t="s">
        <v>75</v>
      </c>
      <c r="S180" s="72" t="s">
        <v>75</v>
      </c>
      <c r="T180" s="18" t="s">
        <v>75</v>
      </c>
      <c r="U180" s="18" t="s">
        <v>75</v>
      </c>
      <c r="V180" s="75" t="s">
        <v>75</v>
      </c>
      <c r="W180" s="72" t="s">
        <v>75</v>
      </c>
      <c r="X180" s="18" t="s">
        <v>75</v>
      </c>
      <c r="Y180" s="18" t="s">
        <v>75</v>
      </c>
      <c r="Z180" s="75" t="s">
        <v>75</v>
      </c>
      <c r="AA180" s="72" t="s">
        <v>75</v>
      </c>
      <c r="AB180" s="18" t="s">
        <v>75</v>
      </c>
      <c r="AC180" s="18" t="s">
        <v>75</v>
      </c>
      <c r="AD180" s="75" t="s">
        <v>75</v>
      </c>
    </row>
    <row r="181" spans="14:30" x14ac:dyDescent="0.3">
      <c r="N181" s="29">
        <v>52596</v>
      </c>
      <c r="O181" s="72" t="s">
        <v>75</v>
      </c>
      <c r="P181" s="18" t="s">
        <v>75</v>
      </c>
      <c r="Q181" s="18" t="s">
        <v>75</v>
      </c>
      <c r="R181" s="75" t="s">
        <v>75</v>
      </c>
      <c r="S181" s="72" t="s">
        <v>75</v>
      </c>
      <c r="T181" s="18" t="s">
        <v>75</v>
      </c>
      <c r="U181" s="18" t="s">
        <v>75</v>
      </c>
      <c r="V181" s="75" t="s">
        <v>75</v>
      </c>
      <c r="W181" s="72" t="s">
        <v>75</v>
      </c>
      <c r="X181" s="18" t="s">
        <v>75</v>
      </c>
      <c r="Y181" s="18" t="s">
        <v>75</v>
      </c>
      <c r="Z181" s="75" t="s">
        <v>75</v>
      </c>
      <c r="AA181" s="72" t="s">
        <v>75</v>
      </c>
      <c r="AB181" s="18" t="s">
        <v>75</v>
      </c>
      <c r="AC181" s="18" t="s">
        <v>75</v>
      </c>
      <c r="AD181" s="75" t="s">
        <v>75</v>
      </c>
    </row>
    <row r="182" spans="14:30" x14ac:dyDescent="0.3">
      <c r="N182" s="29">
        <v>52687</v>
      </c>
      <c r="O182" s="72" t="s">
        <v>75</v>
      </c>
      <c r="P182" s="18" t="s">
        <v>75</v>
      </c>
      <c r="Q182" s="18" t="s">
        <v>75</v>
      </c>
      <c r="R182" s="75" t="s">
        <v>75</v>
      </c>
      <c r="S182" s="72" t="s">
        <v>75</v>
      </c>
      <c r="T182" s="18" t="s">
        <v>75</v>
      </c>
      <c r="U182" s="18" t="s">
        <v>75</v>
      </c>
      <c r="V182" s="75" t="s">
        <v>75</v>
      </c>
      <c r="W182" s="72" t="s">
        <v>75</v>
      </c>
      <c r="X182" s="18" t="s">
        <v>75</v>
      </c>
      <c r="Y182" s="18" t="s">
        <v>75</v>
      </c>
      <c r="Z182" s="75" t="s">
        <v>75</v>
      </c>
      <c r="AA182" s="72" t="s">
        <v>75</v>
      </c>
      <c r="AB182" s="18" t="s">
        <v>75</v>
      </c>
      <c r="AC182" s="18" t="s">
        <v>75</v>
      </c>
      <c r="AD182" s="75" t="s">
        <v>75</v>
      </c>
    </row>
    <row r="183" spans="14:30" x14ac:dyDescent="0.3">
      <c r="N183" s="29">
        <v>52778</v>
      </c>
      <c r="O183" s="72" t="s">
        <v>75</v>
      </c>
      <c r="P183" s="18" t="s">
        <v>75</v>
      </c>
      <c r="Q183" s="18" t="s">
        <v>75</v>
      </c>
      <c r="R183" s="75" t="s">
        <v>75</v>
      </c>
      <c r="S183" s="72" t="s">
        <v>75</v>
      </c>
      <c r="T183" s="18" t="s">
        <v>75</v>
      </c>
      <c r="U183" s="18" t="s">
        <v>75</v>
      </c>
      <c r="V183" s="75" t="s">
        <v>75</v>
      </c>
      <c r="W183" s="72" t="s">
        <v>75</v>
      </c>
      <c r="X183" s="18" t="s">
        <v>75</v>
      </c>
      <c r="Y183" s="18" t="s">
        <v>75</v>
      </c>
      <c r="Z183" s="75" t="s">
        <v>75</v>
      </c>
      <c r="AA183" s="72" t="s">
        <v>75</v>
      </c>
      <c r="AB183" s="18" t="s">
        <v>75</v>
      </c>
      <c r="AC183" s="18" t="s">
        <v>75</v>
      </c>
      <c r="AD183" s="75" t="s">
        <v>75</v>
      </c>
    </row>
    <row r="184" spans="14:30" x14ac:dyDescent="0.3">
      <c r="N184" s="29">
        <v>52870</v>
      </c>
      <c r="O184" s="72" t="s">
        <v>75</v>
      </c>
      <c r="P184" s="18" t="s">
        <v>75</v>
      </c>
      <c r="Q184" s="18" t="s">
        <v>75</v>
      </c>
      <c r="R184" s="75" t="s">
        <v>75</v>
      </c>
      <c r="S184" s="72" t="s">
        <v>75</v>
      </c>
      <c r="T184" s="18" t="s">
        <v>75</v>
      </c>
      <c r="U184" s="18" t="s">
        <v>75</v>
      </c>
      <c r="V184" s="75" t="s">
        <v>75</v>
      </c>
      <c r="W184" s="72" t="s">
        <v>75</v>
      </c>
      <c r="X184" s="18" t="s">
        <v>75</v>
      </c>
      <c r="Y184" s="18" t="s">
        <v>75</v>
      </c>
      <c r="Z184" s="75" t="s">
        <v>75</v>
      </c>
      <c r="AA184" s="72" t="s">
        <v>75</v>
      </c>
      <c r="AB184" s="18" t="s">
        <v>75</v>
      </c>
      <c r="AC184" s="18" t="s">
        <v>75</v>
      </c>
      <c r="AD184" s="75" t="s">
        <v>75</v>
      </c>
    </row>
    <row r="185" spans="14:30" x14ac:dyDescent="0.3">
      <c r="N185" s="29">
        <v>52962</v>
      </c>
      <c r="O185" s="72" t="s">
        <v>75</v>
      </c>
      <c r="P185" s="18" t="s">
        <v>75</v>
      </c>
      <c r="Q185" s="18" t="s">
        <v>75</v>
      </c>
      <c r="R185" s="75" t="s">
        <v>75</v>
      </c>
      <c r="S185" s="72" t="s">
        <v>75</v>
      </c>
      <c r="T185" s="18" t="s">
        <v>75</v>
      </c>
      <c r="U185" s="18" t="s">
        <v>75</v>
      </c>
      <c r="V185" s="75" t="s">
        <v>75</v>
      </c>
      <c r="W185" s="72" t="s">
        <v>75</v>
      </c>
      <c r="X185" s="18" t="s">
        <v>75</v>
      </c>
      <c r="Y185" s="18" t="s">
        <v>75</v>
      </c>
      <c r="Z185" s="75" t="s">
        <v>75</v>
      </c>
      <c r="AA185" s="72" t="s">
        <v>75</v>
      </c>
      <c r="AB185" s="18" t="s">
        <v>75</v>
      </c>
      <c r="AC185" s="18" t="s">
        <v>75</v>
      </c>
      <c r="AD185" s="75" t="s">
        <v>75</v>
      </c>
    </row>
    <row r="186" spans="14:30" x14ac:dyDescent="0.3">
      <c r="N186" s="29">
        <v>53052</v>
      </c>
      <c r="O186" s="72" t="s">
        <v>75</v>
      </c>
      <c r="P186" s="18" t="s">
        <v>75</v>
      </c>
      <c r="Q186" s="18" t="s">
        <v>75</v>
      </c>
      <c r="R186" s="75" t="s">
        <v>75</v>
      </c>
      <c r="S186" s="72" t="s">
        <v>75</v>
      </c>
      <c r="T186" s="18" t="s">
        <v>75</v>
      </c>
      <c r="U186" s="18" t="s">
        <v>75</v>
      </c>
      <c r="V186" s="75" t="s">
        <v>75</v>
      </c>
      <c r="W186" s="72" t="s">
        <v>75</v>
      </c>
      <c r="X186" s="18" t="s">
        <v>75</v>
      </c>
      <c r="Y186" s="18" t="s">
        <v>75</v>
      </c>
      <c r="Z186" s="75" t="s">
        <v>75</v>
      </c>
      <c r="AA186" s="72" t="s">
        <v>75</v>
      </c>
      <c r="AB186" s="18" t="s">
        <v>75</v>
      </c>
      <c r="AC186" s="18" t="s">
        <v>75</v>
      </c>
      <c r="AD186" s="75" t="s">
        <v>75</v>
      </c>
    </row>
    <row r="187" spans="14:30" x14ac:dyDescent="0.3">
      <c r="N187" s="29">
        <v>53143</v>
      </c>
      <c r="O187" s="72" t="s">
        <v>75</v>
      </c>
      <c r="P187" s="18" t="s">
        <v>75</v>
      </c>
      <c r="Q187" s="18" t="s">
        <v>75</v>
      </c>
      <c r="R187" s="75" t="s">
        <v>75</v>
      </c>
      <c r="S187" s="72" t="s">
        <v>75</v>
      </c>
      <c r="T187" s="18" t="s">
        <v>75</v>
      </c>
      <c r="U187" s="18" t="s">
        <v>75</v>
      </c>
      <c r="V187" s="75" t="s">
        <v>75</v>
      </c>
      <c r="W187" s="72" t="s">
        <v>75</v>
      </c>
      <c r="X187" s="18" t="s">
        <v>75</v>
      </c>
      <c r="Y187" s="18" t="s">
        <v>75</v>
      </c>
      <c r="Z187" s="75" t="s">
        <v>75</v>
      </c>
      <c r="AA187" s="72" t="s">
        <v>75</v>
      </c>
      <c r="AB187" s="18" t="s">
        <v>75</v>
      </c>
      <c r="AC187" s="18" t="s">
        <v>75</v>
      </c>
      <c r="AD187" s="75" t="s">
        <v>75</v>
      </c>
    </row>
    <row r="188" spans="14:30" x14ac:dyDescent="0.3">
      <c r="N188" s="29">
        <v>53235</v>
      </c>
      <c r="O188" s="72" t="s">
        <v>75</v>
      </c>
      <c r="P188" s="18" t="s">
        <v>75</v>
      </c>
      <c r="Q188" s="18" t="s">
        <v>75</v>
      </c>
      <c r="R188" s="75" t="s">
        <v>75</v>
      </c>
      <c r="S188" s="72" t="s">
        <v>75</v>
      </c>
      <c r="T188" s="18" t="s">
        <v>75</v>
      </c>
      <c r="U188" s="18" t="s">
        <v>75</v>
      </c>
      <c r="V188" s="75" t="s">
        <v>75</v>
      </c>
      <c r="W188" s="72" t="s">
        <v>75</v>
      </c>
      <c r="X188" s="18" t="s">
        <v>75</v>
      </c>
      <c r="Y188" s="18" t="s">
        <v>75</v>
      </c>
      <c r="Z188" s="75" t="s">
        <v>75</v>
      </c>
      <c r="AA188" s="72" t="s">
        <v>75</v>
      </c>
      <c r="AB188" s="18" t="s">
        <v>75</v>
      </c>
      <c r="AC188" s="18" t="s">
        <v>75</v>
      </c>
      <c r="AD188" s="75" t="s">
        <v>75</v>
      </c>
    </row>
    <row r="189" spans="14:30" x14ac:dyDescent="0.3">
      <c r="N189" s="29">
        <v>53327</v>
      </c>
      <c r="O189" s="72" t="s">
        <v>75</v>
      </c>
      <c r="P189" s="18" t="s">
        <v>75</v>
      </c>
      <c r="Q189" s="18" t="s">
        <v>75</v>
      </c>
      <c r="R189" s="75" t="s">
        <v>75</v>
      </c>
      <c r="S189" s="72" t="s">
        <v>75</v>
      </c>
      <c r="T189" s="18" t="s">
        <v>75</v>
      </c>
      <c r="U189" s="18" t="s">
        <v>75</v>
      </c>
      <c r="V189" s="75" t="s">
        <v>75</v>
      </c>
      <c r="W189" s="72" t="s">
        <v>75</v>
      </c>
      <c r="X189" s="18" t="s">
        <v>75</v>
      </c>
      <c r="Y189" s="18" t="s">
        <v>75</v>
      </c>
      <c r="Z189" s="75" t="s">
        <v>75</v>
      </c>
      <c r="AA189" s="72" t="s">
        <v>75</v>
      </c>
      <c r="AB189" s="18" t="s">
        <v>75</v>
      </c>
      <c r="AC189" s="18" t="s">
        <v>75</v>
      </c>
      <c r="AD189" s="75" t="s">
        <v>75</v>
      </c>
    </row>
    <row r="190" spans="14:30" x14ac:dyDescent="0.3">
      <c r="N190" s="29">
        <v>53417</v>
      </c>
      <c r="O190" s="72" t="s">
        <v>75</v>
      </c>
      <c r="P190" s="18" t="s">
        <v>75</v>
      </c>
      <c r="Q190" s="18" t="s">
        <v>75</v>
      </c>
      <c r="R190" s="75" t="s">
        <v>75</v>
      </c>
      <c r="S190" s="72" t="s">
        <v>75</v>
      </c>
      <c r="T190" s="18" t="s">
        <v>75</v>
      </c>
      <c r="U190" s="18" t="s">
        <v>75</v>
      </c>
      <c r="V190" s="75" t="s">
        <v>75</v>
      </c>
      <c r="W190" s="72" t="s">
        <v>75</v>
      </c>
      <c r="X190" s="18" t="s">
        <v>75</v>
      </c>
      <c r="Y190" s="18" t="s">
        <v>75</v>
      </c>
      <c r="Z190" s="75" t="s">
        <v>75</v>
      </c>
      <c r="AA190" s="72" t="s">
        <v>75</v>
      </c>
      <c r="AB190" s="18" t="s">
        <v>75</v>
      </c>
      <c r="AC190" s="18" t="s">
        <v>75</v>
      </c>
      <c r="AD190" s="75" t="s">
        <v>75</v>
      </c>
    </row>
    <row r="191" spans="14:30" x14ac:dyDescent="0.3">
      <c r="N191" s="29">
        <v>53508</v>
      </c>
      <c r="O191" s="72" t="s">
        <v>75</v>
      </c>
      <c r="P191" s="18" t="s">
        <v>75</v>
      </c>
      <c r="Q191" s="18" t="s">
        <v>75</v>
      </c>
      <c r="R191" s="75" t="s">
        <v>75</v>
      </c>
      <c r="S191" s="72" t="s">
        <v>75</v>
      </c>
      <c r="T191" s="18" t="s">
        <v>75</v>
      </c>
      <c r="U191" s="18" t="s">
        <v>75</v>
      </c>
      <c r="V191" s="75" t="s">
        <v>75</v>
      </c>
      <c r="W191" s="72" t="s">
        <v>75</v>
      </c>
      <c r="X191" s="18" t="s">
        <v>75</v>
      </c>
      <c r="Y191" s="18" t="s">
        <v>75</v>
      </c>
      <c r="Z191" s="75" t="s">
        <v>75</v>
      </c>
      <c r="AA191" s="72" t="s">
        <v>75</v>
      </c>
      <c r="AB191" s="18" t="s">
        <v>75</v>
      </c>
      <c r="AC191" s="18" t="s">
        <v>75</v>
      </c>
      <c r="AD191" s="75" t="s">
        <v>75</v>
      </c>
    </row>
    <row r="192" spans="14:30" x14ac:dyDescent="0.3">
      <c r="N192" s="29">
        <v>53600</v>
      </c>
      <c r="O192" s="72" t="s">
        <v>75</v>
      </c>
      <c r="P192" s="18" t="s">
        <v>75</v>
      </c>
      <c r="Q192" s="18" t="s">
        <v>75</v>
      </c>
      <c r="R192" s="75" t="s">
        <v>75</v>
      </c>
      <c r="S192" s="72" t="s">
        <v>75</v>
      </c>
      <c r="T192" s="18" t="s">
        <v>75</v>
      </c>
      <c r="U192" s="18" t="s">
        <v>75</v>
      </c>
      <c r="V192" s="75" t="s">
        <v>75</v>
      </c>
      <c r="W192" s="72" t="s">
        <v>75</v>
      </c>
      <c r="X192" s="18" t="s">
        <v>75</v>
      </c>
      <c r="Y192" s="18" t="s">
        <v>75</v>
      </c>
      <c r="Z192" s="75" t="s">
        <v>75</v>
      </c>
      <c r="AA192" s="72" t="s">
        <v>75</v>
      </c>
      <c r="AB192" s="18" t="s">
        <v>75</v>
      </c>
      <c r="AC192" s="18" t="s">
        <v>75</v>
      </c>
      <c r="AD192" s="75" t="s">
        <v>75</v>
      </c>
    </row>
    <row r="193" spans="14:30" x14ac:dyDescent="0.3">
      <c r="N193" s="29">
        <v>53692</v>
      </c>
      <c r="O193" s="72" t="s">
        <v>75</v>
      </c>
      <c r="P193" s="18" t="s">
        <v>75</v>
      </c>
      <c r="Q193" s="18" t="s">
        <v>75</v>
      </c>
      <c r="R193" s="75" t="s">
        <v>75</v>
      </c>
      <c r="S193" s="72" t="s">
        <v>75</v>
      </c>
      <c r="T193" s="18" t="s">
        <v>75</v>
      </c>
      <c r="U193" s="18" t="s">
        <v>75</v>
      </c>
      <c r="V193" s="75" t="s">
        <v>75</v>
      </c>
      <c r="W193" s="72" t="s">
        <v>75</v>
      </c>
      <c r="X193" s="18" t="s">
        <v>75</v>
      </c>
      <c r="Y193" s="18" t="s">
        <v>75</v>
      </c>
      <c r="Z193" s="75" t="s">
        <v>75</v>
      </c>
      <c r="AA193" s="72" t="s">
        <v>75</v>
      </c>
      <c r="AB193" s="18" t="s">
        <v>75</v>
      </c>
      <c r="AC193" s="18" t="s">
        <v>75</v>
      </c>
      <c r="AD193" s="75" t="s">
        <v>75</v>
      </c>
    </row>
    <row r="194" spans="14:30" x14ac:dyDescent="0.3">
      <c r="N194" s="29">
        <v>53782</v>
      </c>
      <c r="O194" s="72" t="s">
        <v>75</v>
      </c>
      <c r="P194" s="18" t="s">
        <v>75</v>
      </c>
      <c r="Q194" s="18" t="s">
        <v>75</v>
      </c>
      <c r="R194" s="75" t="s">
        <v>75</v>
      </c>
      <c r="S194" s="72" t="s">
        <v>75</v>
      </c>
      <c r="T194" s="18" t="s">
        <v>75</v>
      </c>
      <c r="U194" s="18" t="s">
        <v>75</v>
      </c>
      <c r="V194" s="75" t="s">
        <v>75</v>
      </c>
      <c r="W194" s="72" t="s">
        <v>75</v>
      </c>
      <c r="X194" s="18" t="s">
        <v>75</v>
      </c>
      <c r="Y194" s="18" t="s">
        <v>75</v>
      </c>
      <c r="Z194" s="75" t="s">
        <v>75</v>
      </c>
      <c r="AA194" s="72" t="s">
        <v>75</v>
      </c>
      <c r="AB194" s="18" t="s">
        <v>75</v>
      </c>
      <c r="AC194" s="18" t="s">
        <v>75</v>
      </c>
      <c r="AD194" s="75" t="s">
        <v>75</v>
      </c>
    </row>
    <row r="195" spans="14:30" x14ac:dyDescent="0.3">
      <c r="N195" s="29">
        <v>53873</v>
      </c>
      <c r="O195" s="72" t="s">
        <v>75</v>
      </c>
      <c r="P195" s="18" t="s">
        <v>75</v>
      </c>
      <c r="Q195" s="18" t="s">
        <v>75</v>
      </c>
      <c r="R195" s="75" t="s">
        <v>75</v>
      </c>
      <c r="S195" s="72" t="s">
        <v>75</v>
      </c>
      <c r="T195" s="18" t="s">
        <v>75</v>
      </c>
      <c r="U195" s="18" t="s">
        <v>75</v>
      </c>
      <c r="V195" s="75" t="s">
        <v>75</v>
      </c>
      <c r="W195" s="72" t="s">
        <v>75</v>
      </c>
      <c r="X195" s="18" t="s">
        <v>75</v>
      </c>
      <c r="Y195" s="18" t="s">
        <v>75</v>
      </c>
      <c r="Z195" s="75" t="s">
        <v>75</v>
      </c>
      <c r="AA195" s="72" t="s">
        <v>75</v>
      </c>
      <c r="AB195" s="18" t="s">
        <v>75</v>
      </c>
      <c r="AC195" s="18" t="s">
        <v>75</v>
      </c>
      <c r="AD195" s="75" t="s">
        <v>75</v>
      </c>
    </row>
    <row r="196" spans="14:30" x14ac:dyDescent="0.3">
      <c r="N196" s="29">
        <v>53965</v>
      </c>
      <c r="O196" s="72" t="s">
        <v>75</v>
      </c>
      <c r="P196" s="18" t="s">
        <v>75</v>
      </c>
      <c r="Q196" s="18" t="s">
        <v>75</v>
      </c>
      <c r="R196" s="75" t="s">
        <v>75</v>
      </c>
      <c r="S196" s="72" t="s">
        <v>75</v>
      </c>
      <c r="T196" s="18" t="s">
        <v>75</v>
      </c>
      <c r="U196" s="18" t="s">
        <v>75</v>
      </c>
      <c r="V196" s="75" t="s">
        <v>75</v>
      </c>
      <c r="W196" s="72" t="s">
        <v>75</v>
      </c>
      <c r="X196" s="18" t="s">
        <v>75</v>
      </c>
      <c r="Y196" s="18" t="s">
        <v>75</v>
      </c>
      <c r="Z196" s="75" t="s">
        <v>75</v>
      </c>
      <c r="AA196" s="72" t="s">
        <v>75</v>
      </c>
      <c r="AB196" s="18" t="s">
        <v>75</v>
      </c>
      <c r="AC196" s="18" t="s">
        <v>75</v>
      </c>
      <c r="AD196" s="75" t="s">
        <v>75</v>
      </c>
    </row>
    <row r="197" spans="14:30" x14ac:dyDescent="0.3">
      <c r="N197" s="29">
        <v>54057</v>
      </c>
      <c r="O197" s="72" t="s">
        <v>75</v>
      </c>
      <c r="P197" s="18" t="s">
        <v>75</v>
      </c>
      <c r="Q197" s="18" t="s">
        <v>75</v>
      </c>
      <c r="R197" s="75" t="s">
        <v>75</v>
      </c>
      <c r="S197" s="72" t="s">
        <v>75</v>
      </c>
      <c r="T197" s="18" t="s">
        <v>75</v>
      </c>
      <c r="U197" s="18" t="s">
        <v>75</v>
      </c>
      <c r="V197" s="75" t="s">
        <v>75</v>
      </c>
      <c r="W197" s="72" t="s">
        <v>75</v>
      </c>
      <c r="X197" s="18" t="s">
        <v>75</v>
      </c>
      <c r="Y197" s="18" t="s">
        <v>75</v>
      </c>
      <c r="Z197" s="75" t="s">
        <v>75</v>
      </c>
      <c r="AA197" s="72" t="s">
        <v>75</v>
      </c>
      <c r="AB197" s="18" t="s">
        <v>75</v>
      </c>
      <c r="AC197" s="18" t="s">
        <v>75</v>
      </c>
      <c r="AD197" s="75" t="s">
        <v>75</v>
      </c>
    </row>
    <row r="198" spans="14:30" x14ac:dyDescent="0.3">
      <c r="N198" s="29">
        <v>54148</v>
      </c>
      <c r="O198" s="72" t="s">
        <v>75</v>
      </c>
      <c r="P198" s="18" t="s">
        <v>75</v>
      </c>
      <c r="Q198" s="18" t="s">
        <v>75</v>
      </c>
      <c r="R198" s="75" t="s">
        <v>75</v>
      </c>
      <c r="S198" s="72" t="s">
        <v>75</v>
      </c>
      <c r="T198" s="18" t="s">
        <v>75</v>
      </c>
      <c r="U198" s="18" t="s">
        <v>75</v>
      </c>
      <c r="V198" s="75" t="s">
        <v>75</v>
      </c>
      <c r="W198" s="72" t="s">
        <v>75</v>
      </c>
      <c r="X198" s="18" t="s">
        <v>75</v>
      </c>
      <c r="Y198" s="18" t="s">
        <v>75</v>
      </c>
      <c r="Z198" s="75" t="s">
        <v>75</v>
      </c>
      <c r="AA198" s="72" t="s">
        <v>75</v>
      </c>
      <c r="AB198" s="18" t="s">
        <v>75</v>
      </c>
      <c r="AC198" s="18" t="s">
        <v>75</v>
      </c>
      <c r="AD198" s="75" t="s">
        <v>75</v>
      </c>
    </row>
    <row r="199" spans="14:30" x14ac:dyDescent="0.3">
      <c r="N199" s="29">
        <v>54239</v>
      </c>
      <c r="O199" s="72" t="s">
        <v>75</v>
      </c>
      <c r="P199" s="18" t="s">
        <v>75</v>
      </c>
      <c r="Q199" s="18" t="s">
        <v>75</v>
      </c>
      <c r="R199" s="75" t="s">
        <v>75</v>
      </c>
      <c r="S199" s="72" t="s">
        <v>75</v>
      </c>
      <c r="T199" s="18" t="s">
        <v>75</v>
      </c>
      <c r="U199" s="18" t="s">
        <v>75</v>
      </c>
      <c r="V199" s="75" t="s">
        <v>75</v>
      </c>
      <c r="W199" s="72" t="s">
        <v>75</v>
      </c>
      <c r="X199" s="18" t="s">
        <v>75</v>
      </c>
      <c r="Y199" s="18" t="s">
        <v>75</v>
      </c>
      <c r="Z199" s="75" t="s">
        <v>75</v>
      </c>
      <c r="AA199" s="72" t="s">
        <v>75</v>
      </c>
      <c r="AB199" s="18" t="s">
        <v>75</v>
      </c>
      <c r="AC199" s="18" t="s">
        <v>75</v>
      </c>
      <c r="AD199" s="75" t="s">
        <v>75</v>
      </c>
    </row>
    <row r="200" spans="14:30" x14ac:dyDescent="0.3">
      <c r="N200" s="29">
        <v>54331</v>
      </c>
      <c r="O200" s="72" t="s">
        <v>75</v>
      </c>
      <c r="P200" s="18" t="s">
        <v>75</v>
      </c>
      <c r="Q200" s="18" t="s">
        <v>75</v>
      </c>
      <c r="R200" s="75" t="s">
        <v>75</v>
      </c>
      <c r="S200" s="72" t="s">
        <v>75</v>
      </c>
      <c r="T200" s="18" t="s">
        <v>75</v>
      </c>
      <c r="U200" s="18" t="s">
        <v>75</v>
      </c>
      <c r="V200" s="75" t="s">
        <v>75</v>
      </c>
      <c r="W200" s="72" t="s">
        <v>75</v>
      </c>
      <c r="X200" s="18" t="s">
        <v>75</v>
      </c>
      <c r="Y200" s="18" t="s">
        <v>75</v>
      </c>
      <c r="Z200" s="75" t="s">
        <v>75</v>
      </c>
      <c r="AA200" s="72" t="s">
        <v>75</v>
      </c>
      <c r="AB200" s="18" t="s">
        <v>75</v>
      </c>
      <c r="AC200" s="18" t="s">
        <v>75</v>
      </c>
      <c r="AD200" s="75" t="s">
        <v>75</v>
      </c>
    </row>
    <row r="201" spans="14:30" x14ac:dyDescent="0.3">
      <c r="N201" s="29">
        <v>54423</v>
      </c>
      <c r="O201" s="72" t="s">
        <v>75</v>
      </c>
      <c r="P201" s="18" t="s">
        <v>75</v>
      </c>
      <c r="Q201" s="18" t="s">
        <v>75</v>
      </c>
      <c r="R201" s="75" t="s">
        <v>75</v>
      </c>
      <c r="S201" s="72" t="s">
        <v>75</v>
      </c>
      <c r="T201" s="18" t="s">
        <v>75</v>
      </c>
      <c r="U201" s="18" t="s">
        <v>75</v>
      </c>
      <c r="V201" s="75" t="s">
        <v>75</v>
      </c>
      <c r="W201" s="72" t="s">
        <v>75</v>
      </c>
      <c r="X201" s="18" t="s">
        <v>75</v>
      </c>
      <c r="Y201" s="18" t="s">
        <v>75</v>
      </c>
      <c r="Z201" s="75" t="s">
        <v>75</v>
      </c>
      <c r="AA201" s="72" t="s">
        <v>75</v>
      </c>
      <c r="AB201" s="18" t="s">
        <v>75</v>
      </c>
      <c r="AC201" s="18" t="s">
        <v>75</v>
      </c>
      <c r="AD201" s="75" t="s">
        <v>75</v>
      </c>
    </row>
    <row r="202" spans="14:30" x14ac:dyDescent="0.3">
      <c r="N202" s="29">
        <v>54513</v>
      </c>
      <c r="O202" s="72" t="s">
        <v>75</v>
      </c>
      <c r="P202" s="18" t="s">
        <v>75</v>
      </c>
      <c r="Q202" s="18" t="s">
        <v>75</v>
      </c>
      <c r="R202" s="75" t="s">
        <v>75</v>
      </c>
      <c r="S202" s="72" t="s">
        <v>75</v>
      </c>
      <c r="T202" s="18" t="s">
        <v>75</v>
      </c>
      <c r="U202" s="18" t="s">
        <v>75</v>
      </c>
      <c r="V202" s="75" t="s">
        <v>75</v>
      </c>
      <c r="W202" s="72" t="s">
        <v>75</v>
      </c>
      <c r="X202" s="18" t="s">
        <v>75</v>
      </c>
      <c r="Y202" s="18" t="s">
        <v>75</v>
      </c>
      <c r="Z202" s="75" t="s">
        <v>75</v>
      </c>
      <c r="AA202" s="72" t="s">
        <v>75</v>
      </c>
      <c r="AB202" s="18" t="s">
        <v>75</v>
      </c>
      <c r="AC202" s="18" t="s">
        <v>75</v>
      </c>
      <c r="AD202" s="75" t="s">
        <v>75</v>
      </c>
    </row>
    <row r="203" spans="14:30" x14ac:dyDescent="0.3">
      <c r="N203" s="29">
        <v>54604</v>
      </c>
      <c r="O203" s="72" t="s">
        <v>75</v>
      </c>
      <c r="P203" s="18" t="s">
        <v>75</v>
      </c>
      <c r="Q203" s="18" t="s">
        <v>75</v>
      </c>
      <c r="R203" s="75" t="s">
        <v>75</v>
      </c>
      <c r="S203" s="72" t="s">
        <v>75</v>
      </c>
      <c r="T203" s="18" t="s">
        <v>75</v>
      </c>
      <c r="U203" s="18" t="s">
        <v>75</v>
      </c>
      <c r="V203" s="75" t="s">
        <v>75</v>
      </c>
      <c r="W203" s="72" t="s">
        <v>75</v>
      </c>
      <c r="X203" s="18" t="s">
        <v>75</v>
      </c>
      <c r="Y203" s="18" t="s">
        <v>75</v>
      </c>
      <c r="Z203" s="75" t="s">
        <v>75</v>
      </c>
      <c r="AA203" s="72" t="s">
        <v>75</v>
      </c>
      <c r="AB203" s="18" t="s">
        <v>75</v>
      </c>
      <c r="AC203" s="18" t="s">
        <v>75</v>
      </c>
      <c r="AD203" s="75" t="s">
        <v>75</v>
      </c>
    </row>
    <row r="204" spans="14:30" x14ac:dyDescent="0.3">
      <c r="N204" s="29">
        <v>54696</v>
      </c>
      <c r="O204" s="72" t="s">
        <v>75</v>
      </c>
      <c r="P204" s="18" t="s">
        <v>75</v>
      </c>
      <c r="Q204" s="18" t="s">
        <v>75</v>
      </c>
      <c r="R204" s="75" t="s">
        <v>75</v>
      </c>
      <c r="S204" s="72" t="s">
        <v>75</v>
      </c>
      <c r="T204" s="18" t="s">
        <v>75</v>
      </c>
      <c r="U204" s="18" t="s">
        <v>75</v>
      </c>
      <c r="V204" s="75" t="s">
        <v>75</v>
      </c>
      <c r="W204" s="72" t="s">
        <v>75</v>
      </c>
      <c r="X204" s="18" t="s">
        <v>75</v>
      </c>
      <c r="Y204" s="18" t="s">
        <v>75</v>
      </c>
      <c r="Z204" s="75" t="s">
        <v>75</v>
      </c>
      <c r="AA204" s="72" t="s">
        <v>75</v>
      </c>
      <c r="AB204" s="18" t="s">
        <v>75</v>
      </c>
      <c r="AC204" s="18" t="s">
        <v>75</v>
      </c>
      <c r="AD204" s="75" t="s">
        <v>75</v>
      </c>
    </row>
    <row r="205" spans="14:30" x14ac:dyDescent="0.3">
      <c r="N205" s="29">
        <v>54788</v>
      </c>
      <c r="O205" s="72" t="s">
        <v>75</v>
      </c>
      <c r="P205" s="18" t="s">
        <v>75</v>
      </c>
      <c r="Q205" s="18" t="s">
        <v>75</v>
      </c>
      <c r="R205" s="75" t="s">
        <v>75</v>
      </c>
      <c r="S205" s="72" t="s">
        <v>75</v>
      </c>
      <c r="T205" s="18" t="s">
        <v>75</v>
      </c>
      <c r="U205" s="18" t="s">
        <v>75</v>
      </c>
      <c r="V205" s="75" t="s">
        <v>75</v>
      </c>
      <c r="W205" s="72" t="s">
        <v>75</v>
      </c>
      <c r="X205" s="18" t="s">
        <v>75</v>
      </c>
      <c r="Y205" s="18" t="s">
        <v>75</v>
      </c>
      <c r="Z205" s="75" t="s">
        <v>75</v>
      </c>
      <c r="AA205" s="72" t="s">
        <v>75</v>
      </c>
      <c r="AB205" s="18" t="s">
        <v>75</v>
      </c>
      <c r="AC205" s="18" t="s">
        <v>75</v>
      </c>
      <c r="AD205" s="75" t="s">
        <v>75</v>
      </c>
    </row>
    <row r="206" spans="14:30" x14ac:dyDescent="0.3">
      <c r="N206" s="29">
        <v>54878</v>
      </c>
      <c r="O206" s="72" t="s">
        <v>75</v>
      </c>
      <c r="P206" s="18" t="s">
        <v>75</v>
      </c>
      <c r="Q206" s="18" t="s">
        <v>75</v>
      </c>
      <c r="R206" s="75" t="s">
        <v>75</v>
      </c>
      <c r="S206" s="72" t="s">
        <v>75</v>
      </c>
      <c r="T206" s="18" t="s">
        <v>75</v>
      </c>
      <c r="U206" s="18" t="s">
        <v>75</v>
      </c>
      <c r="V206" s="75" t="s">
        <v>75</v>
      </c>
      <c r="W206" s="72" t="s">
        <v>75</v>
      </c>
      <c r="X206" s="18" t="s">
        <v>75</v>
      </c>
      <c r="Y206" s="18" t="s">
        <v>75</v>
      </c>
      <c r="Z206" s="75" t="s">
        <v>75</v>
      </c>
      <c r="AA206" s="72" t="s">
        <v>75</v>
      </c>
      <c r="AB206" s="18" t="s">
        <v>75</v>
      </c>
      <c r="AC206" s="18" t="s">
        <v>75</v>
      </c>
      <c r="AD206" s="75" t="s">
        <v>75</v>
      </c>
    </row>
    <row r="207" spans="14:30" x14ac:dyDescent="0.3">
      <c r="N207" s="29">
        <v>54969</v>
      </c>
      <c r="O207" s="72" t="s">
        <v>75</v>
      </c>
      <c r="P207" s="18" t="s">
        <v>75</v>
      </c>
      <c r="Q207" s="18" t="s">
        <v>75</v>
      </c>
      <c r="R207" s="75" t="s">
        <v>75</v>
      </c>
      <c r="S207" s="72" t="s">
        <v>75</v>
      </c>
      <c r="T207" s="18" t="s">
        <v>75</v>
      </c>
      <c r="U207" s="18" t="s">
        <v>75</v>
      </c>
      <c r="V207" s="75" t="s">
        <v>75</v>
      </c>
      <c r="W207" s="72" t="s">
        <v>75</v>
      </c>
      <c r="X207" s="18" t="s">
        <v>75</v>
      </c>
      <c r="Y207" s="18" t="s">
        <v>75</v>
      </c>
      <c r="Z207" s="75" t="s">
        <v>75</v>
      </c>
      <c r="AA207" s="72" t="s">
        <v>75</v>
      </c>
      <c r="AB207" s="18" t="s">
        <v>75</v>
      </c>
      <c r="AC207" s="18" t="s">
        <v>75</v>
      </c>
      <c r="AD207" s="75" t="s">
        <v>75</v>
      </c>
    </row>
    <row r="208" spans="14:30" x14ac:dyDescent="0.3">
      <c r="N208" s="29">
        <v>55061</v>
      </c>
      <c r="O208" s="72" t="s">
        <v>75</v>
      </c>
      <c r="P208" s="18" t="s">
        <v>75</v>
      </c>
      <c r="Q208" s="18" t="s">
        <v>75</v>
      </c>
      <c r="R208" s="75" t="s">
        <v>75</v>
      </c>
      <c r="S208" s="72" t="s">
        <v>75</v>
      </c>
      <c r="T208" s="18" t="s">
        <v>75</v>
      </c>
      <c r="U208" s="18" t="s">
        <v>75</v>
      </c>
      <c r="V208" s="75" t="s">
        <v>75</v>
      </c>
      <c r="W208" s="72" t="s">
        <v>75</v>
      </c>
      <c r="X208" s="18" t="s">
        <v>75</v>
      </c>
      <c r="Y208" s="18" t="s">
        <v>75</v>
      </c>
      <c r="Z208" s="75" t="s">
        <v>75</v>
      </c>
      <c r="AA208" s="72" t="s">
        <v>75</v>
      </c>
      <c r="AB208" s="18" t="s">
        <v>75</v>
      </c>
      <c r="AC208" s="18" t="s">
        <v>75</v>
      </c>
      <c r="AD208" s="75" t="s">
        <v>75</v>
      </c>
    </row>
    <row r="209" spans="14:14" x14ac:dyDescent="0.3">
      <c r="N209" s="29"/>
    </row>
    <row r="210" spans="14:14" x14ac:dyDescent="0.3">
      <c r="N210" s="29"/>
    </row>
    <row r="211" spans="14:14" x14ac:dyDescent="0.3">
      <c r="N211" s="29"/>
    </row>
    <row r="212" spans="14:14" x14ac:dyDescent="0.3">
      <c r="N212" s="29"/>
    </row>
    <row r="213" spans="14:14" x14ac:dyDescent="0.3">
      <c r="N213" s="29"/>
    </row>
    <row r="214" spans="14:14" x14ac:dyDescent="0.3">
      <c r="N214" s="29"/>
    </row>
    <row r="215" spans="14:14" x14ac:dyDescent="0.3">
      <c r="N215" s="29"/>
    </row>
    <row r="216" spans="14:14" x14ac:dyDescent="0.3">
      <c r="N216" s="29"/>
    </row>
    <row r="217" spans="14:14" x14ac:dyDescent="0.3">
      <c r="N217" s="29"/>
    </row>
    <row r="218" spans="14:14" x14ac:dyDescent="0.3">
      <c r="N218" s="29"/>
    </row>
    <row r="219" spans="14:14" x14ac:dyDescent="0.3">
      <c r="N219" s="29"/>
    </row>
    <row r="220" spans="14:14" x14ac:dyDescent="0.3">
      <c r="N220" s="29"/>
    </row>
    <row r="221" spans="14:14" x14ac:dyDescent="0.3">
      <c r="N221" s="29"/>
    </row>
    <row r="222" spans="14:14" x14ac:dyDescent="0.3">
      <c r="N222" s="29"/>
    </row>
    <row r="223" spans="14:14" x14ac:dyDescent="0.3">
      <c r="N223" s="29"/>
    </row>
    <row r="224" spans="14:14" x14ac:dyDescent="0.3">
      <c r="N224" s="29"/>
    </row>
    <row r="225" spans="14:14" x14ac:dyDescent="0.3">
      <c r="N225" s="29"/>
    </row>
    <row r="226" spans="14:14" x14ac:dyDescent="0.3">
      <c r="N226" s="29"/>
    </row>
    <row r="227" spans="14:14" x14ac:dyDescent="0.3">
      <c r="N227" s="29"/>
    </row>
    <row r="228" spans="14:14" x14ac:dyDescent="0.3">
      <c r="N228" s="29"/>
    </row>
    <row r="229" spans="14:14" x14ac:dyDescent="0.3">
      <c r="N229" s="29"/>
    </row>
    <row r="230" spans="14:14" x14ac:dyDescent="0.3">
      <c r="N230" s="29"/>
    </row>
    <row r="231" spans="14:14" x14ac:dyDescent="0.3">
      <c r="N231" s="29"/>
    </row>
    <row r="232" spans="14:14" x14ac:dyDescent="0.3">
      <c r="N232" s="29"/>
    </row>
    <row r="233" spans="14:14" x14ac:dyDescent="0.3">
      <c r="N233" s="29"/>
    </row>
    <row r="234" spans="14:14" x14ac:dyDescent="0.3">
      <c r="N234" s="29"/>
    </row>
    <row r="235" spans="14:14" x14ac:dyDescent="0.3">
      <c r="N235" s="29"/>
    </row>
    <row r="236" spans="14:14" x14ac:dyDescent="0.3">
      <c r="N236" s="29"/>
    </row>
    <row r="237" spans="14:14" x14ac:dyDescent="0.3">
      <c r="N237" s="29"/>
    </row>
    <row r="238" spans="14:14" x14ac:dyDescent="0.3">
      <c r="N238" s="29"/>
    </row>
    <row r="239" spans="14:14" x14ac:dyDescent="0.3">
      <c r="N239" s="29"/>
    </row>
    <row r="240" spans="14:14" x14ac:dyDescent="0.3">
      <c r="N240" s="29"/>
    </row>
    <row r="241" spans="14:14" x14ac:dyDescent="0.3">
      <c r="N241" s="29"/>
    </row>
    <row r="242" spans="14:14" x14ac:dyDescent="0.3">
      <c r="N242" s="29"/>
    </row>
    <row r="243" spans="14:14" x14ac:dyDescent="0.3">
      <c r="N243" s="29"/>
    </row>
    <row r="244" spans="14:14" x14ac:dyDescent="0.3">
      <c r="N244" s="29"/>
    </row>
    <row r="245" spans="14:14" x14ac:dyDescent="0.3">
      <c r="N245" s="29"/>
    </row>
    <row r="246" spans="14:14" x14ac:dyDescent="0.3">
      <c r="N246" s="29"/>
    </row>
    <row r="247" spans="14:14" x14ac:dyDescent="0.3">
      <c r="N247" s="29"/>
    </row>
    <row r="248" spans="14:14" x14ac:dyDescent="0.3">
      <c r="N248" s="29"/>
    </row>
    <row r="249" spans="14:14" x14ac:dyDescent="0.3">
      <c r="N249" s="29"/>
    </row>
    <row r="250" spans="14:14" x14ac:dyDescent="0.3">
      <c r="N250" s="29"/>
    </row>
    <row r="251" spans="14:14" x14ac:dyDescent="0.3">
      <c r="N251" s="29"/>
    </row>
    <row r="252" spans="14:14" x14ac:dyDescent="0.3">
      <c r="N252" s="29"/>
    </row>
    <row r="253" spans="14:14" x14ac:dyDescent="0.3">
      <c r="N253" s="29"/>
    </row>
    <row r="254" spans="14:14" x14ac:dyDescent="0.3">
      <c r="N254" s="29"/>
    </row>
    <row r="255" spans="14:14" x14ac:dyDescent="0.3">
      <c r="N255" s="29"/>
    </row>
    <row r="256" spans="14:14" x14ac:dyDescent="0.3">
      <c r="N256" s="29"/>
    </row>
    <row r="257" spans="14:14" x14ac:dyDescent="0.3">
      <c r="N257" s="29"/>
    </row>
    <row r="258" spans="14:14" x14ac:dyDescent="0.3">
      <c r="N258" s="29"/>
    </row>
    <row r="259" spans="14:14" x14ac:dyDescent="0.3">
      <c r="N259" s="29"/>
    </row>
    <row r="260" spans="14:14" x14ac:dyDescent="0.3">
      <c r="N260" s="29"/>
    </row>
    <row r="261" spans="14:14" x14ac:dyDescent="0.3">
      <c r="N261" s="29"/>
    </row>
    <row r="262" spans="14:14" x14ac:dyDescent="0.3">
      <c r="N262" s="29"/>
    </row>
    <row r="263" spans="14:14" x14ac:dyDescent="0.3">
      <c r="N263" s="29"/>
    </row>
    <row r="264" spans="14:14" x14ac:dyDescent="0.3">
      <c r="N264" s="29"/>
    </row>
    <row r="265" spans="14:14" x14ac:dyDescent="0.3">
      <c r="N265" s="29"/>
    </row>
    <row r="266" spans="14:14" x14ac:dyDescent="0.3">
      <c r="N266" s="29"/>
    </row>
    <row r="267" spans="14:14" x14ac:dyDescent="0.3">
      <c r="N267" s="29"/>
    </row>
    <row r="268" spans="14:14" x14ac:dyDescent="0.3">
      <c r="N268" s="29"/>
    </row>
    <row r="269" spans="14:14" x14ac:dyDescent="0.3">
      <c r="N269" s="29"/>
    </row>
    <row r="270" spans="14:14" x14ac:dyDescent="0.3">
      <c r="N270" s="29"/>
    </row>
    <row r="271" spans="14:14" x14ac:dyDescent="0.3">
      <c r="N271" s="29"/>
    </row>
    <row r="272" spans="14:14" x14ac:dyDescent="0.3">
      <c r="N272" s="29"/>
    </row>
    <row r="273" spans="14:14" x14ac:dyDescent="0.3">
      <c r="N273" s="29"/>
    </row>
    <row r="274" spans="14:14" x14ac:dyDescent="0.3">
      <c r="N274" s="29"/>
    </row>
    <row r="275" spans="14:14" x14ac:dyDescent="0.3">
      <c r="N275" s="29"/>
    </row>
    <row r="276" spans="14:14" x14ac:dyDescent="0.3">
      <c r="N276" s="29"/>
    </row>
    <row r="277" spans="14:14" x14ac:dyDescent="0.3">
      <c r="N277" s="29"/>
    </row>
    <row r="278" spans="14:14" x14ac:dyDescent="0.3">
      <c r="N278" s="29"/>
    </row>
    <row r="279" spans="14:14" x14ac:dyDescent="0.3">
      <c r="N279" s="29"/>
    </row>
    <row r="280" spans="14:14" x14ac:dyDescent="0.3">
      <c r="N280" s="29"/>
    </row>
    <row r="281" spans="14:14" x14ac:dyDescent="0.3">
      <c r="N281" s="29"/>
    </row>
    <row r="282" spans="14:14" x14ac:dyDescent="0.3">
      <c r="N282" s="29"/>
    </row>
    <row r="283" spans="14:14" x14ac:dyDescent="0.3">
      <c r="N283" s="29"/>
    </row>
    <row r="284" spans="14:14" x14ac:dyDescent="0.3">
      <c r="N284" s="29"/>
    </row>
    <row r="285" spans="14:14" x14ac:dyDescent="0.3">
      <c r="N285" s="29"/>
    </row>
    <row r="286" spans="14:14" x14ac:dyDescent="0.3">
      <c r="N286" s="29"/>
    </row>
    <row r="287" spans="14:14" x14ac:dyDescent="0.3">
      <c r="N287" s="29"/>
    </row>
    <row r="288" spans="14:14" x14ac:dyDescent="0.3">
      <c r="N288" s="29"/>
    </row>
    <row r="289" spans="14:14" x14ac:dyDescent="0.3">
      <c r="N289" s="29"/>
    </row>
    <row r="290" spans="14:14" x14ac:dyDescent="0.3">
      <c r="N290" s="29"/>
    </row>
    <row r="291" spans="14:14" x14ac:dyDescent="0.3">
      <c r="N291" s="29"/>
    </row>
    <row r="292" spans="14:14" x14ac:dyDescent="0.3">
      <c r="N292" s="29"/>
    </row>
    <row r="293" spans="14:14" x14ac:dyDescent="0.3">
      <c r="N293" s="29"/>
    </row>
    <row r="294" spans="14:14" x14ac:dyDescent="0.3">
      <c r="N294" s="29"/>
    </row>
    <row r="295" spans="14:14" x14ac:dyDescent="0.3">
      <c r="N295" s="29"/>
    </row>
    <row r="296" spans="14:14" x14ac:dyDescent="0.3">
      <c r="N296" s="29"/>
    </row>
    <row r="297" spans="14:14" x14ac:dyDescent="0.3">
      <c r="N297" s="29"/>
    </row>
    <row r="298" spans="14:14" x14ac:dyDescent="0.3">
      <c r="N298" s="29"/>
    </row>
    <row r="299" spans="14:14" x14ac:dyDescent="0.3">
      <c r="N299" s="29"/>
    </row>
    <row r="300" spans="14:14" x14ac:dyDescent="0.3">
      <c r="N300" s="29"/>
    </row>
    <row r="301" spans="14:14" x14ac:dyDescent="0.3">
      <c r="N301" s="29"/>
    </row>
    <row r="302" spans="14:14" x14ac:dyDescent="0.3">
      <c r="N302" s="29"/>
    </row>
    <row r="303" spans="14:14" x14ac:dyDescent="0.3">
      <c r="N303" s="29"/>
    </row>
    <row r="304" spans="14:14" x14ac:dyDescent="0.3">
      <c r="N304" s="29"/>
    </row>
    <row r="305" spans="14:14" x14ac:dyDescent="0.3">
      <c r="N305" s="29"/>
    </row>
    <row r="306" spans="14:14" x14ac:dyDescent="0.3">
      <c r="N306" s="29"/>
    </row>
    <row r="307" spans="14:14" x14ac:dyDescent="0.3">
      <c r="N307" s="29"/>
    </row>
    <row r="308" spans="14:14" x14ac:dyDescent="0.3">
      <c r="N308" s="29"/>
    </row>
    <row r="309" spans="14:14" x14ac:dyDescent="0.3">
      <c r="N309" s="29"/>
    </row>
    <row r="310" spans="14:14" x14ac:dyDescent="0.3">
      <c r="N310" s="29"/>
    </row>
    <row r="311" spans="14:14" x14ac:dyDescent="0.3">
      <c r="N311" s="29"/>
    </row>
    <row r="312" spans="14:14" x14ac:dyDescent="0.3">
      <c r="N312" s="29"/>
    </row>
    <row r="313" spans="14:14" x14ac:dyDescent="0.3">
      <c r="N313" s="29"/>
    </row>
    <row r="314" spans="14:14" x14ac:dyDescent="0.3">
      <c r="N314" s="29"/>
    </row>
    <row r="315" spans="14:14" x14ac:dyDescent="0.3">
      <c r="N315" s="29"/>
    </row>
    <row r="316" spans="14:14" x14ac:dyDescent="0.3">
      <c r="N316" s="29"/>
    </row>
    <row r="317" spans="14:14" x14ac:dyDescent="0.3">
      <c r="N317" s="29"/>
    </row>
    <row r="318" spans="14:14" x14ac:dyDescent="0.3">
      <c r="N318" s="29"/>
    </row>
    <row r="319" spans="14:14" x14ac:dyDescent="0.3">
      <c r="N319" s="29"/>
    </row>
    <row r="320" spans="14:14" x14ac:dyDescent="0.3">
      <c r="N320" s="29"/>
    </row>
    <row r="321" spans="14:14" x14ac:dyDescent="0.3">
      <c r="N321" s="29"/>
    </row>
    <row r="322" spans="14:14" x14ac:dyDescent="0.3">
      <c r="N322" s="29"/>
    </row>
    <row r="323" spans="14:14" x14ac:dyDescent="0.3">
      <c r="N323" s="29"/>
    </row>
    <row r="324" spans="14:14" x14ac:dyDescent="0.3">
      <c r="N324" s="29"/>
    </row>
    <row r="325" spans="14:14" x14ac:dyDescent="0.3">
      <c r="N325" s="29"/>
    </row>
    <row r="326" spans="14:14" x14ac:dyDescent="0.3">
      <c r="N326" s="29"/>
    </row>
    <row r="327" spans="14:14" x14ac:dyDescent="0.3">
      <c r="N327" s="29"/>
    </row>
    <row r="328" spans="14:14" x14ac:dyDescent="0.3">
      <c r="N328" s="29"/>
    </row>
    <row r="329" spans="14:14" x14ac:dyDescent="0.3">
      <c r="N329" s="29"/>
    </row>
    <row r="330" spans="14:14" x14ac:dyDescent="0.3">
      <c r="N330" s="29"/>
    </row>
    <row r="331" spans="14:14" x14ac:dyDescent="0.3">
      <c r="N331" s="29"/>
    </row>
    <row r="332" spans="14:14" x14ac:dyDescent="0.3">
      <c r="N332" s="29"/>
    </row>
    <row r="333" spans="14:14" x14ac:dyDescent="0.3">
      <c r="N333" s="29"/>
    </row>
    <row r="334" spans="14:14" x14ac:dyDescent="0.3">
      <c r="N334" s="29"/>
    </row>
    <row r="335" spans="14:14" x14ac:dyDescent="0.3">
      <c r="N335" s="29"/>
    </row>
    <row r="336" spans="14:14" x14ac:dyDescent="0.3">
      <c r="N336" s="29"/>
    </row>
    <row r="337" spans="14:14" x14ac:dyDescent="0.3">
      <c r="N337" s="29"/>
    </row>
    <row r="338" spans="14:14" x14ac:dyDescent="0.3">
      <c r="N338" s="29"/>
    </row>
    <row r="339" spans="14:14" x14ac:dyDescent="0.3">
      <c r="N339" s="29"/>
    </row>
    <row r="340" spans="14:14" x14ac:dyDescent="0.3">
      <c r="N340" s="29"/>
    </row>
    <row r="341" spans="14:14" x14ac:dyDescent="0.3">
      <c r="N341" s="29"/>
    </row>
    <row r="342" spans="14:14" x14ac:dyDescent="0.3">
      <c r="N342" s="29"/>
    </row>
    <row r="343" spans="14:14" x14ac:dyDescent="0.3">
      <c r="N343" s="29"/>
    </row>
    <row r="344" spans="14:14" x14ac:dyDescent="0.3">
      <c r="N344" s="29"/>
    </row>
    <row r="345" spans="14:14" x14ac:dyDescent="0.3">
      <c r="N345" s="29"/>
    </row>
    <row r="346" spans="14:14" x14ac:dyDescent="0.3">
      <c r="N346" s="29"/>
    </row>
    <row r="347" spans="14:14" x14ac:dyDescent="0.3">
      <c r="N347" s="29"/>
    </row>
    <row r="348" spans="14:14" x14ac:dyDescent="0.3">
      <c r="N348" s="29"/>
    </row>
    <row r="349" spans="14:14" x14ac:dyDescent="0.3">
      <c r="N349" s="29"/>
    </row>
    <row r="350" spans="14:14" x14ac:dyDescent="0.3">
      <c r="N350" s="29"/>
    </row>
    <row r="351" spans="14:14" x14ac:dyDescent="0.3">
      <c r="N351" s="29"/>
    </row>
    <row r="352" spans="14:14" x14ac:dyDescent="0.3">
      <c r="N352" s="29"/>
    </row>
    <row r="353" spans="14:14" x14ac:dyDescent="0.3">
      <c r="N353" s="29"/>
    </row>
    <row r="354" spans="14:14" x14ac:dyDescent="0.3">
      <c r="N354" s="29"/>
    </row>
    <row r="355" spans="14:14" x14ac:dyDescent="0.3">
      <c r="N355" s="29"/>
    </row>
    <row r="356" spans="14:14" x14ac:dyDescent="0.3">
      <c r="N356" s="29"/>
    </row>
    <row r="357" spans="14:14" x14ac:dyDescent="0.3">
      <c r="N357" s="29"/>
    </row>
    <row r="358" spans="14:14" x14ac:dyDescent="0.3">
      <c r="N358" s="29"/>
    </row>
    <row r="359" spans="14:14" x14ac:dyDescent="0.3">
      <c r="N359" s="29"/>
    </row>
    <row r="360" spans="14:14" x14ac:dyDescent="0.3">
      <c r="N360" s="29"/>
    </row>
    <row r="361" spans="14:14" x14ac:dyDescent="0.3">
      <c r="N361" s="29"/>
    </row>
    <row r="362" spans="14:14" x14ac:dyDescent="0.3">
      <c r="N362" s="29"/>
    </row>
    <row r="363" spans="14:14" x14ac:dyDescent="0.3">
      <c r="N363" s="29"/>
    </row>
    <row r="364" spans="14:14" x14ac:dyDescent="0.3">
      <c r="N364" s="29"/>
    </row>
    <row r="365" spans="14:14" x14ac:dyDescent="0.3">
      <c r="N365" s="29"/>
    </row>
    <row r="366" spans="14:14" x14ac:dyDescent="0.3">
      <c r="N366" s="29"/>
    </row>
    <row r="367" spans="14:14" x14ac:dyDescent="0.3">
      <c r="N367" s="29"/>
    </row>
    <row r="368" spans="14:14" x14ac:dyDescent="0.3">
      <c r="N368" s="29"/>
    </row>
    <row r="369" spans="14:14" x14ac:dyDescent="0.3">
      <c r="N369" s="29"/>
    </row>
    <row r="370" spans="14:14" x14ac:dyDescent="0.3">
      <c r="N370" s="29"/>
    </row>
    <row r="371" spans="14:14" x14ac:dyDescent="0.3">
      <c r="N371" s="29"/>
    </row>
    <row r="372" spans="14:14" x14ac:dyDescent="0.3">
      <c r="N372" s="29"/>
    </row>
    <row r="373" spans="14:14" x14ac:dyDescent="0.3">
      <c r="N373" s="29"/>
    </row>
    <row r="374" spans="14:14" x14ac:dyDescent="0.3">
      <c r="N374" s="29"/>
    </row>
    <row r="375" spans="14:14" x14ac:dyDescent="0.3">
      <c r="N375" s="29"/>
    </row>
    <row r="376" spans="14:14" x14ac:dyDescent="0.3">
      <c r="N376" s="29"/>
    </row>
    <row r="377" spans="14:14" x14ac:dyDescent="0.3">
      <c r="N377" s="29"/>
    </row>
    <row r="378" spans="14:14" x14ac:dyDescent="0.3">
      <c r="N378" s="29"/>
    </row>
    <row r="379" spans="14:14" x14ac:dyDescent="0.3">
      <c r="N379" s="29"/>
    </row>
    <row r="380" spans="14:14" x14ac:dyDescent="0.3">
      <c r="N380" s="29"/>
    </row>
    <row r="381" spans="14:14" x14ac:dyDescent="0.3">
      <c r="N381" s="29"/>
    </row>
    <row r="382" spans="14:14" x14ac:dyDescent="0.3">
      <c r="N382" s="29"/>
    </row>
    <row r="383" spans="14:14" x14ac:dyDescent="0.3">
      <c r="N383" s="29"/>
    </row>
    <row r="384" spans="14:14" x14ac:dyDescent="0.3">
      <c r="N384" s="29"/>
    </row>
    <row r="385" spans="14:14" x14ac:dyDescent="0.3">
      <c r="N385" s="29"/>
    </row>
    <row r="386" spans="14:14" x14ac:dyDescent="0.3">
      <c r="N386" s="29"/>
    </row>
    <row r="387" spans="14:14" x14ac:dyDescent="0.3">
      <c r="N387" s="29"/>
    </row>
    <row r="388" spans="14:14" x14ac:dyDescent="0.3">
      <c r="N388" s="29"/>
    </row>
    <row r="389" spans="14:14" x14ac:dyDescent="0.3">
      <c r="N389" s="29"/>
    </row>
    <row r="390" spans="14:14" x14ac:dyDescent="0.3">
      <c r="N390" s="29"/>
    </row>
    <row r="391" spans="14:14" x14ac:dyDescent="0.3">
      <c r="N391" s="29"/>
    </row>
    <row r="392" spans="14:14" x14ac:dyDescent="0.3">
      <c r="N392" s="29"/>
    </row>
    <row r="393" spans="14:14" x14ac:dyDescent="0.3">
      <c r="N393" s="29"/>
    </row>
    <row r="394" spans="14:14" x14ac:dyDescent="0.3">
      <c r="N394" s="29"/>
    </row>
    <row r="395" spans="14:14" x14ac:dyDescent="0.3">
      <c r="N395" s="29"/>
    </row>
    <row r="396" spans="14:14" x14ac:dyDescent="0.3">
      <c r="N396" s="29"/>
    </row>
    <row r="397" spans="14:14" x14ac:dyDescent="0.3">
      <c r="N397" s="29"/>
    </row>
    <row r="398" spans="14:14" x14ac:dyDescent="0.3">
      <c r="N398" s="29"/>
    </row>
    <row r="399" spans="14:14" x14ac:dyDescent="0.3">
      <c r="N399" s="29"/>
    </row>
    <row r="400" spans="14:14" x14ac:dyDescent="0.3">
      <c r="N400" s="29"/>
    </row>
    <row r="401" spans="14:14" x14ac:dyDescent="0.3">
      <c r="N401" s="29"/>
    </row>
    <row r="402" spans="14:14" x14ac:dyDescent="0.3">
      <c r="N402" s="29"/>
    </row>
    <row r="403" spans="14:14" x14ac:dyDescent="0.3">
      <c r="N403" s="29"/>
    </row>
    <row r="404" spans="14:14" x14ac:dyDescent="0.3">
      <c r="N404" s="29"/>
    </row>
    <row r="405" spans="14:14" x14ac:dyDescent="0.3">
      <c r="N405" s="29"/>
    </row>
    <row r="406" spans="14:14" x14ac:dyDescent="0.3">
      <c r="N406" s="29"/>
    </row>
    <row r="407" spans="14:14" x14ac:dyDescent="0.3">
      <c r="N407" s="29"/>
    </row>
    <row r="408" spans="14:14" x14ac:dyDescent="0.3">
      <c r="N408" s="29"/>
    </row>
    <row r="409" spans="14:14" x14ac:dyDescent="0.3">
      <c r="N409" s="29"/>
    </row>
    <row r="410" spans="14:14" x14ac:dyDescent="0.3">
      <c r="N410" s="29"/>
    </row>
    <row r="411" spans="14:14" x14ac:dyDescent="0.3">
      <c r="N411" s="29"/>
    </row>
    <row r="412" spans="14:14" x14ac:dyDescent="0.3">
      <c r="N412" s="29"/>
    </row>
    <row r="413" spans="14:14" x14ac:dyDescent="0.3">
      <c r="N413" s="29"/>
    </row>
    <row r="414" spans="14:14" x14ac:dyDescent="0.3">
      <c r="N414" s="29"/>
    </row>
    <row r="415" spans="14:14" x14ac:dyDescent="0.3">
      <c r="N415" s="29"/>
    </row>
    <row r="416" spans="14:14" x14ac:dyDescent="0.3">
      <c r="N416" s="29"/>
    </row>
    <row r="417" spans="14:14" x14ac:dyDescent="0.3">
      <c r="N417" s="29"/>
    </row>
    <row r="418" spans="14:14" x14ac:dyDescent="0.3">
      <c r="N418" s="29"/>
    </row>
    <row r="419" spans="14:14" x14ac:dyDescent="0.3">
      <c r="N419" s="29"/>
    </row>
    <row r="420" spans="14:14" x14ac:dyDescent="0.3">
      <c r="N420" s="29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107 N122:N208">
    <cfRule type="expression" dxfId="17" priority="2">
      <formula>$O6=""</formula>
    </cfRule>
  </conditionalFormatting>
  <conditionalFormatting sqref="N109:N121">
    <cfRule type="expression" dxfId="4" priority="1">
      <formula>$O109=""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106A8-7B6B-4BA5-86A5-DD73B8EF1D59}">
  <sheetPr codeName="Sheet6"/>
  <dimension ref="A1:V167"/>
  <sheetViews>
    <sheetView workbookViewId="0">
      <selection activeCell="L133" sqref="L133"/>
    </sheetView>
  </sheetViews>
  <sheetFormatPr defaultColWidth="9.109375" defaultRowHeight="14.4" x14ac:dyDescent="0.3"/>
  <cols>
    <col min="1" max="13" width="13.6640625" style="28" customWidth="1"/>
    <col min="14" max="14" width="23.88671875" style="34" bestFit="1" customWidth="1"/>
    <col min="15" max="15" width="13.6640625" style="14" customWidth="1"/>
    <col min="16" max="16" width="20" style="14" customWidth="1"/>
    <col min="17" max="17" width="18.6640625" style="14" customWidth="1"/>
    <col min="18" max="18" width="20.44140625" style="14" customWidth="1"/>
    <col min="19" max="22" width="16.6640625" style="14" customWidth="1"/>
    <col min="23" max="16384" width="9.109375" style="28"/>
  </cols>
  <sheetData>
    <row r="1" spans="1:22" s="2" customFormat="1" ht="15.9" customHeight="1" x14ac:dyDescent="0.3">
      <c r="N1" s="22"/>
      <c r="O1" s="47"/>
      <c r="P1" s="48"/>
      <c r="Q1" s="48"/>
      <c r="R1" s="49"/>
      <c r="S1" s="47"/>
      <c r="T1" s="50"/>
      <c r="U1" s="48"/>
      <c r="V1" s="49"/>
    </row>
    <row r="2" spans="1:22" s="5" customFormat="1" ht="15.9" customHeight="1" x14ac:dyDescent="0.3">
      <c r="O2" s="51"/>
      <c r="P2" s="52"/>
      <c r="Q2" s="52"/>
      <c r="R2" s="53"/>
      <c r="S2" s="51"/>
      <c r="T2" s="52"/>
      <c r="U2" s="52"/>
      <c r="V2" s="53"/>
    </row>
    <row r="3" spans="1:22" s="5" customFormat="1" ht="15.9" customHeight="1" x14ac:dyDescent="0.3">
      <c r="O3" s="51"/>
      <c r="P3" s="52"/>
      <c r="Q3" s="52"/>
      <c r="R3" s="53"/>
      <c r="S3" s="52"/>
      <c r="T3" s="52"/>
      <c r="U3" s="52"/>
      <c r="V3" s="52"/>
    </row>
    <row r="4" spans="1:22" s="57" customFormat="1" ht="15.9" customHeight="1" x14ac:dyDescent="0.3">
      <c r="O4" s="51"/>
      <c r="P4" s="52"/>
      <c r="Q4" s="52"/>
      <c r="R4" s="53"/>
      <c r="S4" s="52"/>
      <c r="T4" s="52"/>
      <c r="U4" s="52"/>
      <c r="V4" s="52"/>
    </row>
    <row r="5" spans="1:22" s="65" customFormat="1" ht="35.1" customHeight="1" x14ac:dyDescent="0.3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N5" s="66" t="s">
        <v>0</v>
      </c>
      <c r="O5" s="67" t="s">
        <v>37</v>
      </c>
      <c r="P5" s="27" t="s">
        <v>38</v>
      </c>
      <c r="Q5" s="27" t="s">
        <v>39</v>
      </c>
      <c r="R5" s="68" t="s">
        <v>40</v>
      </c>
      <c r="S5" s="67" t="s">
        <v>9</v>
      </c>
      <c r="T5" s="27" t="s">
        <v>10</v>
      </c>
      <c r="U5" s="27" t="s">
        <v>11</v>
      </c>
      <c r="V5" s="68" t="s">
        <v>12</v>
      </c>
    </row>
    <row r="6" spans="1:22" ht="15" customHeight="1" x14ac:dyDescent="0.3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N6" s="15">
        <v>35155</v>
      </c>
      <c r="O6" s="92" t="s">
        <v>15</v>
      </c>
      <c r="P6" s="73" t="s">
        <v>15</v>
      </c>
      <c r="Q6" s="73" t="s">
        <v>15</v>
      </c>
      <c r="R6" s="74" t="s">
        <v>15</v>
      </c>
      <c r="S6" s="72">
        <v>58.615770738217201</v>
      </c>
      <c r="T6" s="18">
        <v>68.025971959707803</v>
      </c>
      <c r="U6" s="18">
        <v>69.003729504196897</v>
      </c>
      <c r="V6" s="75">
        <v>62.240451233281803</v>
      </c>
    </row>
    <row r="7" spans="1:22" x14ac:dyDescent="0.3">
      <c r="A7" s="90" t="s">
        <v>87</v>
      </c>
      <c r="B7" s="90"/>
      <c r="C7" s="90"/>
      <c r="D7" s="90"/>
      <c r="E7" s="90"/>
      <c r="F7" s="90"/>
      <c r="G7" s="91"/>
      <c r="H7" s="90" t="s">
        <v>88</v>
      </c>
      <c r="I7" s="90"/>
      <c r="J7" s="90"/>
      <c r="K7" s="90"/>
      <c r="L7" s="90"/>
      <c r="M7" s="90"/>
      <c r="N7" s="15">
        <v>35246</v>
      </c>
      <c r="O7" s="92" t="s">
        <v>15</v>
      </c>
      <c r="P7" s="73" t="s">
        <v>15</v>
      </c>
      <c r="Q7" s="73" t="s">
        <v>15</v>
      </c>
      <c r="R7" s="74" t="s">
        <v>15</v>
      </c>
      <c r="S7" s="72">
        <v>62.2461632156188</v>
      </c>
      <c r="T7" s="18">
        <v>70.267113023934698</v>
      </c>
      <c r="U7" s="18">
        <v>67.955569979357406</v>
      </c>
      <c r="V7" s="75">
        <v>62.996494762505002</v>
      </c>
    </row>
    <row r="8" spans="1:22" x14ac:dyDescent="0.3">
      <c r="A8" s="90" t="s">
        <v>74</v>
      </c>
      <c r="B8" s="90"/>
      <c r="C8" s="90"/>
      <c r="D8" s="90"/>
      <c r="E8" s="90"/>
      <c r="F8" s="90"/>
      <c r="H8" s="90" t="s">
        <v>74</v>
      </c>
      <c r="I8" s="90"/>
      <c r="J8" s="90"/>
      <c r="K8" s="90"/>
      <c r="L8" s="90"/>
      <c r="M8" s="90"/>
      <c r="N8" s="15">
        <v>35338</v>
      </c>
      <c r="O8" s="92" t="s">
        <v>15</v>
      </c>
      <c r="P8" s="73" t="s">
        <v>15</v>
      </c>
      <c r="Q8" s="73" t="s">
        <v>15</v>
      </c>
      <c r="R8" s="74" t="s">
        <v>15</v>
      </c>
      <c r="S8" s="72">
        <v>65.758235169819898</v>
      </c>
      <c r="T8" s="18">
        <v>71.772697887225902</v>
      </c>
      <c r="U8" s="18">
        <v>69.851864743800704</v>
      </c>
      <c r="V8" s="75">
        <v>64.101368076619295</v>
      </c>
    </row>
    <row r="9" spans="1:22" x14ac:dyDescent="0.3">
      <c r="N9" s="15">
        <v>35430</v>
      </c>
      <c r="O9" s="92" t="s">
        <v>15</v>
      </c>
      <c r="P9" s="73" t="s">
        <v>15</v>
      </c>
      <c r="Q9" s="73" t="s">
        <v>15</v>
      </c>
      <c r="R9" s="74" t="s">
        <v>15</v>
      </c>
      <c r="S9" s="72">
        <v>65.475171135702297</v>
      </c>
      <c r="T9" s="18">
        <v>70.476949377777302</v>
      </c>
      <c r="U9" s="18">
        <v>74.283126336537507</v>
      </c>
      <c r="V9" s="75">
        <v>65.107560448007405</v>
      </c>
    </row>
    <row r="10" spans="1:22" x14ac:dyDescent="0.3">
      <c r="N10" s="15">
        <v>35520</v>
      </c>
      <c r="O10" s="92" t="s">
        <v>15</v>
      </c>
      <c r="P10" s="73" t="s">
        <v>15</v>
      </c>
      <c r="Q10" s="73" t="s">
        <v>15</v>
      </c>
      <c r="R10" s="74" t="s">
        <v>15</v>
      </c>
      <c r="S10" s="72">
        <v>65.962928727151805</v>
      </c>
      <c r="T10" s="18">
        <v>70.300675443214502</v>
      </c>
      <c r="U10" s="18">
        <v>76.393352505318902</v>
      </c>
      <c r="V10" s="75">
        <v>67.646904602481001</v>
      </c>
    </row>
    <row r="11" spans="1:22" x14ac:dyDescent="0.3">
      <c r="N11" s="15">
        <v>35611</v>
      </c>
      <c r="O11" s="92" t="s">
        <v>15</v>
      </c>
      <c r="P11" s="73" t="s">
        <v>15</v>
      </c>
      <c r="Q11" s="73" t="s">
        <v>15</v>
      </c>
      <c r="R11" s="74" t="s">
        <v>15</v>
      </c>
      <c r="S11" s="72">
        <v>69.834165240443099</v>
      </c>
      <c r="T11" s="18">
        <v>73.012174460543605</v>
      </c>
      <c r="U11" s="18">
        <v>76.969744522461298</v>
      </c>
      <c r="V11" s="75">
        <v>70.9751275528251</v>
      </c>
    </row>
    <row r="12" spans="1:22" x14ac:dyDescent="0.3">
      <c r="N12" s="15">
        <v>35703</v>
      </c>
      <c r="O12" s="92" t="s">
        <v>15</v>
      </c>
      <c r="P12" s="73" t="s">
        <v>15</v>
      </c>
      <c r="Q12" s="73" t="s">
        <v>15</v>
      </c>
      <c r="R12" s="74" t="s">
        <v>15</v>
      </c>
      <c r="S12" s="72">
        <v>74.858899836851606</v>
      </c>
      <c r="T12" s="18">
        <v>77.083445288470202</v>
      </c>
      <c r="U12" s="18">
        <v>79.241318349291205</v>
      </c>
      <c r="V12" s="75">
        <v>72.535164127915607</v>
      </c>
    </row>
    <row r="13" spans="1:22" x14ac:dyDescent="0.3">
      <c r="N13" s="15">
        <v>35795</v>
      </c>
      <c r="O13" s="92" t="s">
        <v>15</v>
      </c>
      <c r="P13" s="73" t="s">
        <v>15</v>
      </c>
      <c r="Q13" s="73" t="s">
        <v>15</v>
      </c>
      <c r="R13" s="74" t="s">
        <v>15</v>
      </c>
      <c r="S13" s="72">
        <v>77.340588652544</v>
      </c>
      <c r="T13" s="18">
        <v>79.214902048137702</v>
      </c>
      <c r="U13" s="18">
        <v>82.064136931469093</v>
      </c>
      <c r="V13" s="75">
        <v>73.240730450511194</v>
      </c>
    </row>
    <row r="14" spans="1:22" x14ac:dyDescent="0.3">
      <c r="N14" s="15">
        <v>35885</v>
      </c>
      <c r="O14" s="92" t="s">
        <v>15</v>
      </c>
      <c r="P14" s="73" t="s">
        <v>15</v>
      </c>
      <c r="Q14" s="73" t="s">
        <v>15</v>
      </c>
      <c r="R14" s="74" t="s">
        <v>15</v>
      </c>
      <c r="S14" s="72">
        <v>77.747785436389293</v>
      </c>
      <c r="T14" s="18">
        <v>79.378668629056705</v>
      </c>
      <c r="U14" s="18">
        <v>83.477910621722799</v>
      </c>
      <c r="V14" s="75">
        <v>74.852717764714399</v>
      </c>
    </row>
    <row r="15" spans="1:22" x14ac:dyDescent="0.3">
      <c r="N15" s="15">
        <v>35976</v>
      </c>
      <c r="O15" s="92" t="s">
        <v>15</v>
      </c>
      <c r="P15" s="73" t="s">
        <v>15</v>
      </c>
      <c r="Q15" s="73" t="s">
        <v>15</v>
      </c>
      <c r="R15" s="74" t="s">
        <v>15</v>
      </c>
      <c r="S15" s="72">
        <v>78.410915162119593</v>
      </c>
      <c r="T15" s="18">
        <v>79.649255122378804</v>
      </c>
      <c r="U15" s="18">
        <v>84.643846184613295</v>
      </c>
      <c r="V15" s="75">
        <v>77.397770834415496</v>
      </c>
    </row>
    <row r="16" spans="1:22" x14ac:dyDescent="0.3">
      <c r="N16" s="15">
        <v>36068</v>
      </c>
      <c r="O16" s="92" t="s">
        <v>15</v>
      </c>
      <c r="P16" s="73" t="s">
        <v>15</v>
      </c>
      <c r="Q16" s="73" t="s">
        <v>15</v>
      </c>
      <c r="R16" s="74" t="s">
        <v>15</v>
      </c>
      <c r="S16" s="72">
        <v>80.315997980492597</v>
      </c>
      <c r="T16" s="18">
        <v>81.363299433196801</v>
      </c>
      <c r="U16" s="18">
        <v>84.958476442815297</v>
      </c>
      <c r="V16" s="75">
        <v>80.005952018421993</v>
      </c>
    </row>
    <row r="17" spans="1:22" x14ac:dyDescent="0.3">
      <c r="N17" s="15">
        <v>36160</v>
      </c>
      <c r="O17" s="92" t="s">
        <v>15</v>
      </c>
      <c r="P17" s="73" t="s">
        <v>15</v>
      </c>
      <c r="Q17" s="73" t="s">
        <v>15</v>
      </c>
      <c r="R17" s="74" t="s">
        <v>15</v>
      </c>
      <c r="S17" s="72">
        <v>82.751925006481898</v>
      </c>
      <c r="T17" s="18">
        <v>84.098091540635494</v>
      </c>
      <c r="U17" s="18">
        <v>85.535477138047398</v>
      </c>
      <c r="V17" s="75">
        <v>82.212089727505102</v>
      </c>
    </row>
    <row r="18" spans="1:22" x14ac:dyDescent="0.3">
      <c r="N18" s="15">
        <v>36250</v>
      </c>
      <c r="O18" s="92" t="s">
        <v>15</v>
      </c>
      <c r="P18" s="73" t="s">
        <v>15</v>
      </c>
      <c r="Q18" s="73" t="s">
        <v>15</v>
      </c>
      <c r="R18" s="74" t="s">
        <v>15</v>
      </c>
      <c r="S18" s="72">
        <v>85.499474427790801</v>
      </c>
      <c r="T18" s="18">
        <v>86.853045163879301</v>
      </c>
      <c r="U18" s="18">
        <v>87.8438580133286</v>
      </c>
      <c r="V18" s="75">
        <v>84.709755449571205</v>
      </c>
    </row>
    <row r="19" spans="1:22" x14ac:dyDescent="0.3">
      <c r="N19" s="15">
        <v>36341</v>
      </c>
      <c r="O19" s="92" t="s">
        <v>15</v>
      </c>
      <c r="P19" s="73" t="s">
        <v>15</v>
      </c>
      <c r="Q19" s="73" t="s">
        <v>15</v>
      </c>
      <c r="R19" s="74" t="s">
        <v>15</v>
      </c>
      <c r="S19" s="72">
        <v>89.284883416430503</v>
      </c>
      <c r="T19" s="18">
        <v>87.933147319182098</v>
      </c>
      <c r="U19" s="18">
        <v>91.098373227620002</v>
      </c>
      <c r="V19" s="75">
        <v>86.909051435220405</v>
      </c>
    </row>
    <row r="20" spans="1:22" x14ac:dyDescent="0.3">
      <c r="N20" s="15">
        <v>36433</v>
      </c>
      <c r="O20" s="92" t="s">
        <v>15</v>
      </c>
      <c r="P20" s="73" t="s">
        <v>15</v>
      </c>
      <c r="Q20" s="73" t="s">
        <v>15</v>
      </c>
      <c r="R20" s="74" t="s">
        <v>15</v>
      </c>
      <c r="S20" s="72">
        <v>90.690906785578207</v>
      </c>
      <c r="T20" s="18">
        <v>88.29004680688</v>
      </c>
      <c r="U20" s="18">
        <v>93.718896964125193</v>
      </c>
      <c r="V20" s="75">
        <v>88.752650162056298</v>
      </c>
    </row>
    <row r="21" spans="1:22" x14ac:dyDescent="0.3">
      <c r="N21" s="15">
        <v>36525</v>
      </c>
      <c r="O21" s="92" t="s">
        <v>15</v>
      </c>
      <c r="P21" s="73" t="s">
        <v>15</v>
      </c>
      <c r="Q21" s="73" t="s">
        <v>15</v>
      </c>
      <c r="R21" s="74" t="s">
        <v>15</v>
      </c>
      <c r="S21" s="72">
        <v>90.477951497737493</v>
      </c>
      <c r="T21" s="18">
        <v>90.775581895233898</v>
      </c>
      <c r="U21" s="18">
        <v>94.908421483296905</v>
      </c>
      <c r="V21" s="75">
        <v>91.295025550762603</v>
      </c>
    </row>
    <row r="22" spans="1:22" x14ac:dyDescent="0.3">
      <c r="N22" s="15">
        <v>36616</v>
      </c>
      <c r="O22" s="92">
        <v>85.047783733411705</v>
      </c>
      <c r="P22" s="73">
        <v>90.437377445247407</v>
      </c>
      <c r="Q22" s="73">
        <v>89.008731178620295</v>
      </c>
      <c r="R22" s="74">
        <v>93.063447824937796</v>
      </c>
      <c r="S22" s="72">
        <v>93.077075550289905</v>
      </c>
      <c r="T22" s="18">
        <v>94.619793490746801</v>
      </c>
      <c r="U22" s="18">
        <v>96.237739182588896</v>
      </c>
      <c r="V22" s="75">
        <v>95.726932756647201</v>
      </c>
    </row>
    <row r="23" spans="1:22" x14ac:dyDescent="0.3">
      <c r="N23" s="15">
        <v>36707</v>
      </c>
      <c r="O23" s="92">
        <v>93.249165626282704</v>
      </c>
      <c r="P23" s="73">
        <v>103.875808681056</v>
      </c>
      <c r="Q23" s="73">
        <v>99.157092633987801</v>
      </c>
      <c r="R23" s="74">
        <v>99.2279916147466</v>
      </c>
      <c r="S23" s="72">
        <v>98.377221839488698</v>
      </c>
      <c r="T23" s="18">
        <v>98.280001779048106</v>
      </c>
      <c r="U23" s="18">
        <v>98.356134767612005</v>
      </c>
      <c r="V23" s="75">
        <v>100.347821385598</v>
      </c>
    </row>
    <row r="24" spans="1:22" x14ac:dyDescent="0.3">
      <c r="N24" s="15">
        <v>36799</v>
      </c>
      <c r="O24" s="92">
        <v>97.958734057235503</v>
      </c>
      <c r="P24" s="73">
        <v>96.379451132814495</v>
      </c>
      <c r="Q24" s="73">
        <v>98.038093739616301</v>
      </c>
      <c r="R24" s="74">
        <v>100.94438839479299</v>
      </c>
      <c r="S24" s="72">
        <v>101.044041391237</v>
      </c>
      <c r="T24" s="18">
        <v>99.759138544441498</v>
      </c>
      <c r="U24" s="18">
        <v>99.361217524274394</v>
      </c>
      <c r="V24" s="75">
        <v>100.448739815913</v>
      </c>
    </row>
    <row r="25" spans="1:22" x14ac:dyDescent="0.3">
      <c r="N25" s="15">
        <v>36891</v>
      </c>
      <c r="O25" s="92">
        <v>100</v>
      </c>
      <c r="P25" s="73">
        <v>100</v>
      </c>
      <c r="Q25" s="73">
        <v>100</v>
      </c>
      <c r="R25" s="74">
        <v>100</v>
      </c>
      <c r="S25" s="72">
        <v>100</v>
      </c>
      <c r="T25" s="18">
        <v>100</v>
      </c>
      <c r="U25" s="18">
        <v>100</v>
      </c>
      <c r="V25" s="75">
        <v>100</v>
      </c>
    </row>
    <row r="26" spans="1:22" x14ac:dyDescent="0.3">
      <c r="A26" s="90" t="s">
        <v>89</v>
      </c>
      <c r="B26" s="90"/>
      <c r="C26" s="90"/>
      <c r="D26" s="90"/>
      <c r="E26" s="90"/>
      <c r="F26" s="90"/>
      <c r="G26" s="91"/>
      <c r="H26" s="90" t="s">
        <v>90</v>
      </c>
      <c r="I26" s="90"/>
      <c r="J26" s="90"/>
      <c r="K26" s="90"/>
      <c r="L26" s="90"/>
      <c r="M26" s="90"/>
      <c r="N26" s="15">
        <v>36981</v>
      </c>
      <c r="O26" s="92">
        <v>94.400713335112201</v>
      </c>
      <c r="P26" s="73">
        <v>102.062002139786</v>
      </c>
      <c r="Q26" s="73">
        <v>103.261512836566</v>
      </c>
      <c r="R26" s="74">
        <v>103.431326742621</v>
      </c>
      <c r="S26" s="72">
        <v>100.268981682811</v>
      </c>
      <c r="T26" s="18">
        <v>101.507350532887</v>
      </c>
      <c r="U26" s="18">
        <v>102.207242159636</v>
      </c>
      <c r="V26" s="75">
        <v>104.26479815108399</v>
      </c>
    </row>
    <row r="27" spans="1:22" x14ac:dyDescent="0.3">
      <c r="A27" s="90" t="s">
        <v>74</v>
      </c>
      <c r="B27" s="90"/>
      <c r="C27" s="90"/>
      <c r="D27" s="90"/>
      <c r="E27" s="90"/>
      <c r="F27" s="90"/>
      <c r="H27" s="90" t="s">
        <v>74</v>
      </c>
      <c r="I27" s="90"/>
      <c r="J27" s="90"/>
      <c r="K27" s="90"/>
      <c r="L27" s="90"/>
      <c r="M27" s="90"/>
      <c r="N27" s="15">
        <v>37072</v>
      </c>
      <c r="O27" s="92">
        <v>99.370298555492496</v>
      </c>
      <c r="P27" s="73">
        <v>108.390436795355</v>
      </c>
      <c r="Q27" s="73">
        <v>101.431795358426</v>
      </c>
      <c r="R27" s="74">
        <v>111.896113705761</v>
      </c>
      <c r="S27" s="72">
        <v>102.555191353372</v>
      </c>
      <c r="T27" s="18">
        <v>102.90752398076501</v>
      </c>
      <c r="U27" s="18">
        <v>105.399652791896</v>
      </c>
      <c r="V27" s="75">
        <v>110.09360132915801</v>
      </c>
    </row>
    <row r="28" spans="1:22" x14ac:dyDescent="0.3">
      <c r="N28" s="15">
        <v>37164</v>
      </c>
      <c r="O28" s="92">
        <v>99.742696146131195</v>
      </c>
      <c r="P28" s="73">
        <v>103.12273951409</v>
      </c>
      <c r="Q28" s="73">
        <v>105.140787884848</v>
      </c>
      <c r="R28" s="74">
        <v>113.994260763046</v>
      </c>
      <c r="S28" s="72">
        <v>103.31029642403099</v>
      </c>
      <c r="T28" s="18">
        <v>102.76461895476901</v>
      </c>
      <c r="U28" s="18">
        <v>107.597727399741</v>
      </c>
      <c r="V28" s="75">
        <v>112.637293727315</v>
      </c>
    </row>
    <row r="29" spans="1:22" x14ac:dyDescent="0.3">
      <c r="N29" s="15">
        <v>37256</v>
      </c>
      <c r="O29" s="92">
        <v>96.043783803526907</v>
      </c>
      <c r="P29" s="73">
        <v>102.817370429468</v>
      </c>
      <c r="Q29" s="73">
        <v>103.267845566144</v>
      </c>
      <c r="R29" s="74">
        <v>114.108916576494</v>
      </c>
      <c r="S29" s="72">
        <v>102.592153743468</v>
      </c>
      <c r="T29" s="18">
        <v>102.778943081409</v>
      </c>
      <c r="U29" s="18">
        <v>108.51212163984999</v>
      </c>
      <c r="V29" s="75">
        <v>113.613418319787</v>
      </c>
    </row>
    <row r="30" spans="1:22" x14ac:dyDescent="0.3">
      <c r="N30" s="15">
        <v>37346</v>
      </c>
      <c r="O30" s="92">
        <v>97.829083865458699</v>
      </c>
      <c r="P30" s="73">
        <v>109.191972765001</v>
      </c>
      <c r="Q30" s="73">
        <v>113.355948056861</v>
      </c>
      <c r="R30" s="74">
        <v>121.40668139103499</v>
      </c>
      <c r="S30" s="72">
        <v>103.612429485211</v>
      </c>
      <c r="T30" s="18">
        <v>103.993134527969</v>
      </c>
      <c r="U30" s="18">
        <v>109.819328327262</v>
      </c>
      <c r="V30" s="75">
        <v>117.119961141869</v>
      </c>
    </row>
    <row r="31" spans="1:22" x14ac:dyDescent="0.3">
      <c r="N31" s="15">
        <v>37437</v>
      </c>
      <c r="O31" s="92">
        <v>100.885561855289</v>
      </c>
      <c r="P31" s="73">
        <v>106.85094220172</v>
      </c>
      <c r="Q31" s="73">
        <v>113.26314570609701</v>
      </c>
      <c r="R31" s="74">
        <v>127.912328654243</v>
      </c>
      <c r="S31" s="72">
        <v>106.307491692239</v>
      </c>
      <c r="T31" s="18">
        <v>106.94195553456601</v>
      </c>
      <c r="U31" s="18">
        <v>112.56371922981501</v>
      </c>
      <c r="V31" s="75">
        <v>122.34904950796199</v>
      </c>
    </row>
    <row r="32" spans="1:22" x14ac:dyDescent="0.3">
      <c r="N32" s="15">
        <v>37529</v>
      </c>
      <c r="O32" s="92">
        <v>105.63898677421901</v>
      </c>
      <c r="P32" s="73">
        <v>110.89855971301</v>
      </c>
      <c r="Q32" s="73">
        <v>119.674722420737</v>
      </c>
      <c r="R32" s="74">
        <v>132.20749250192699</v>
      </c>
      <c r="S32" s="72">
        <v>108.623430146895</v>
      </c>
      <c r="T32" s="18">
        <v>110.63840906124101</v>
      </c>
      <c r="U32" s="18">
        <v>116.91919146623999</v>
      </c>
      <c r="V32" s="75">
        <v>127.455386843393</v>
      </c>
    </row>
    <row r="33" spans="1:22" x14ac:dyDescent="0.3">
      <c r="N33" s="15">
        <v>37621</v>
      </c>
      <c r="O33" s="92">
        <v>109.959813249012</v>
      </c>
      <c r="P33" s="73">
        <v>116.660064963363</v>
      </c>
      <c r="Q33" s="73">
        <v>124.87074172568499</v>
      </c>
      <c r="R33" s="74">
        <v>140.68622220581599</v>
      </c>
      <c r="S33" s="72">
        <v>109.923548983546</v>
      </c>
      <c r="T33" s="18">
        <v>112.047829624748</v>
      </c>
      <c r="U33" s="18">
        <v>120.9454245128</v>
      </c>
      <c r="V33" s="75">
        <v>131.36584682214499</v>
      </c>
    </row>
    <row r="34" spans="1:22" x14ac:dyDescent="0.3">
      <c r="N34" s="15">
        <v>37711</v>
      </c>
      <c r="O34" s="92">
        <v>105.280627545461</v>
      </c>
      <c r="P34" s="73">
        <v>116.677686551056</v>
      </c>
      <c r="Q34" s="73">
        <v>124.320460252619</v>
      </c>
      <c r="R34" s="74">
        <v>142.59499828944101</v>
      </c>
      <c r="S34" s="72">
        <v>112.60728808387999</v>
      </c>
      <c r="T34" s="18">
        <v>112.24081131116399</v>
      </c>
      <c r="U34" s="18">
        <v>124.84941396712</v>
      </c>
      <c r="V34" s="75">
        <v>135.737236947328</v>
      </c>
    </row>
    <row r="35" spans="1:22" x14ac:dyDescent="0.3">
      <c r="N35" s="15">
        <v>37802</v>
      </c>
      <c r="O35" s="92">
        <v>120.229134364035</v>
      </c>
      <c r="P35" s="73">
        <v>119.53397979442801</v>
      </c>
      <c r="Q35" s="73">
        <v>135.55233409634701</v>
      </c>
      <c r="R35" s="74">
        <v>152.54439422504899</v>
      </c>
      <c r="S35" s="72">
        <v>116.22575925696501</v>
      </c>
      <c r="T35" s="18">
        <v>113.59760385569901</v>
      </c>
      <c r="U35" s="18">
        <v>128.72376154204801</v>
      </c>
      <c r="V35" s="75">
        <v>140.73712339888399</v>
      </c>
    </row>
    <row r="36" spans="1:22" x14ac:dyDescent="0.3">
      <c r="N36" s="15">
        <v>37894</v>
      </c>
      <c r="O36" s="92">
        <v>114.599933465322</v>
      </c>
      <c r="P36" s="73">
        <v>115.676003738261</v>
      </c>
      <c r="Q36" s="73">
        <v>144.88927524774601</v>
      </c>
      <c r="R36" s="74">
        <v>161.284942158078</v>
      </c>
      <c r="S36" s="72">
        <v>118.460933732198</v>
      </c>
      <c r="T36" s="18">
        <v>116.633639372332</v>
      </c>
      <c r="U36" s="18">
        <v>132.603452957261</v>
      </c>
      <c r="V36" s="75">
        <v>143.712297796146</v>
      </c>
    </row>
    <row r="37" spans="1:22" x14ac:dyDescent="0.3">
      <c r="N37" s="15">
        <v>37986</v>
      </c>
      <c r="O37" s="92">
        <v>122.62835373574499</v>
      </c>
      <c r="P37" s="73">
        <v>126.377206954352</v>
      </c>
      <c r="Q37" s="73">
        <v>145.57862970031999</v>
      </c>
      <c r="R37" s="74">
        <v>161.38260990018401</v>
      </c>
      <c r="S37" s="72">
        <v>120.74530571517001</v>
      </c>
      <c r="T37" s="18">
        <v>120.596331185765</v>
      </c>
      <c r="U37" s="18">
        <v>138.071882417659</v>
      </c>
      <c r="V37" s="75">
        <v>146.713549030449</v>
      </c>
    </row>
    <row r="38" spans="1:22" x14ac:dyDescent="0.3">
      <c r="N38" s="15">
        <v>38077</v>
      </c>
      <c r="O38" s="92">
        <v>133.40911103321301</v>
      </c>
      <c r="P38" s="73">
        <v>128.49614617243901</v>
      </c>
      <c r="Q38" s="73">
        <v>153.520291604129</v>
      </c>
      <c r="R38" s="74">
        <v>170.65487147260501</v>
      </c>
      <c r="S38" s="72">
        <v>125.104126433868</v>
      </c>
      <c r="T38" s="18">
        <v>126.84473118897</v>
      </c>
      <c r="U38" s="18">
        <v>145.27519032541699</v>
      </c>
      <c r="V38" s="75">
        <v>153.79926004214099</v>
      </c>
    </row>
    <row r="39" spans="1:22" x14ac:dyDescent="0.3">
      <c r="A39" s="85"/>
      <c r="N39" s="15">
        <v>38168</v>
      </c>
      <c r="O39" s="92">
        <v>125.58183353056199</v>
      </c>
      <c r="P39" s="73">
        <v>133.88488194331001</v>
      </c>
      <c r="Q39" s="73">
        <v>162.71826491018101</v>
      </c>
      <c r="R39" s="74">
        <v>175.147509525874</v>
      </c>
      <c r="S39" s="72">
        <v>129.90705613129199</v>
      </c>
      <c r="T39" s="18">
        <v>133.95256570147399</v>
      </c>
      <c r="U39" s="18">
        <v>152.170692862414</v>
      </c>
      <c r="V39" s="75">
        <v>162.73832974065499</v>
      </c>
    </row>
    <row r="40" spans="1:22" ht="15.6" x14ac:dyDescent="0.3">
      <c r="A40" s="93" t="s">
        <v>41</v>
      </c>
      <c r="N40" s="15">
        <v>38260</v>
      </c>
      <c r="O40" s="92">
        <v>135.88173837687299</v>
      </c>
      <c r="P40" s="73">
        <v>139.34154365511301</v>
      </c>
      <c r="Q40" s="73">
        <v>167.95315473131001</v>
      </c>
      <c r="R40" s="74">
        <v>185.099007853637</v>
      </c>
      <c r="S40" s="72">
        <v>134.55266695509999</v>
      </c>
      <c r="T40" s="18">
        <v>135.23773779731201</v>
      </c>
      <c r="U40" s="18">
        <v>155.56660343439299</v>
      </c>
      <c r="V40" s="75">
        <v>166.906027826696</v>
      </c>
    </row>
    <row r="41" spans="1:22" x14ac:dyDescent="0.3">
      <c r="N41" s="15">
        <v>38352</v>
      </c>
      <c r="O41" s="92">
        <v>139.97165980653901</v>
      </c>
      <c r="P41" s="73">
        <v>139.944386365886</v>
      </c>
      <c r="Q41" s="73">
        <v>172.10255613609201</v>
      </c>
      <c r="R41" s="74">
        <v>187.374127133511</v>
      </c>
      <c r="S41" s="72">
        <v>139.20282667878701</v>
      </c>
      <c r="T41" s="18">
        <v>136.02328313590601</v>
      </c>
      <c r="U41" s="18">
        <v>159.24234086794601</v>
      </c>
      <c r="V41" s="75">
        <v>168.51141367437199</v>
      </c>
    </row>
    <row r="42" spans="1:22" x14ac:dyDescent="0.3">
      <c r="N42" s="15">
        <v>38442</v>
      </c>
      <c r="O42" s="92">
        <v>150.58241791842099</v>
      </c>
      <c r="P42" s="73">
        <v>147.363225077603</v>
      </c>
      <c r="Q42" s="73">
        <v>187.52403600317999</v>
      </c>
      <c r="R42" s="74">
        <v>197.36248239903</v>
      </c>
      <c r="S42" s="72">
        <v>144.41597009473799</v>
      </c>
      <c r="T42" s="18">
        <v>143.85595491190301</v>
      </c>
      <c r="U42" s="18">
        <v>169.65205065056799</v>
      </c>
      <c r="V42" s="75">
        <v>174.43478421825</v>
      </c>
    </row>
    <row r="43" spans="1:22" x14ac:dyDescent="0.3">
      <c r="N43" s="15">
        <v>38533</v>
      </c>
      <c r="O43" s="92">
        <v>154.71033916978601</v>
      </c>
      <c r="P43" s="73">
        <v>152.48572616166101</v>
      </c>
      <c r="Q43" s="73">
        <v>199.67338141972701</v>
      </c>
      <c r="R43" s="74">
        <v>200.86539380514299</v>
      </c>
      <c r="S43" s="72">
        <v>150.61382346243099</v>
      </c>
      <c r="T43" s="18">
        <v>153.01995352818199</v>
      </c>
      <c r="U43" s="18">
        <v>182.25037089366899</v>
      </c>
      <c r="V43" s="75">
        <v>184.02185488338</v>
      </c>
    </row>
    <row r="44" spans="1:22" x14ac:dyDescent="0.3">
      <c r="N44" s="15">
        <v>38625</v>
      </c>
      <c r="O44" s="92">
        <v>158.417271791101</v>
      </c>
      <c r="P44" s="73">
        <v>152.83016259338601</v>
      </c>
      <c r="Q44" s="73">
        <v>202.54787150321101</v>
      </c>
      <c r="R44" s="74">
        <v>212.23760766464201</v>
      </c>
      <c r="S44" s="72">
        <v>155.642160430139</v>
      </c>
      <c r="T44" s="18">
        <v>156.33320323967601</v>
      </c>
      <c r="U44" s="18">
        <v>183.46022730950199</v>
      </c>
      <c r="V44" s="75">
        <v>190.00532200698501</v>
      </c>
    </row>
    <row r="45" spans="1:22" x14ac:dyDescent="0.3">
      <c r="N45" s="15">
        <v>38717</v>
      </c>
      <c r="O45" s="92">
        <v>166.755740501433</v>
      </c>
      <c r="P45" s="73">
        <v>164.239443507072</v>
      </c>
      <c r="Q45" s="73">
        <v>200.69723914495501</v>
      </c>
      <c r="R45" s="74">
        <v>207.13691571768899</v>
      </c>
      <c r="S45" s="72">
        <v>158.993508788301</v>
      </c>
      <c r="T45" s="18">
        <v>158.330243492162</v>
      </c>
      <c r="U45" s="18">
        <v>181.397563870179</v>
      </c>
      <c r="V45" s="75">
        <v>190.74443511094699</v>
      </c>
    </row>
    <row r="46" spans="1:22" x14ac:dyDescent="0.3">
      <c r="N46" s="15">
        <v>38807</v>
      </c>
      <c r="O46" s="92">
        <v>169.553929686289</v>
      </c>
      <c r="P46" s="73">
        <v>172.613400572654</v>
      </c>
      <c r="Q46" s="73">
        <v>211.11797419335599</v>
      </c>
      <c r="R46" s="74">
        <v>222.429407301125</v>
      </c>
      <c r="S46" s="72">
        <v>162.44284475970699</v>
      </c>
      <c r="T46" s="18">
        <v>163.20340111451401</v>
      </c>
      <c r="U46" s="18">
        <v>187.72296842008799</v>
      </c>
      <c r="V46" s="75">
        <v>190.55688472790399</v>
      </c>
    </row>
    <row r="47" spans="1:22" x14ac:dyDescent="0.3">
      <c r="N47" s="15">
        <v>38898</v>
      </c>
      <c r="O47" s="92">
        <v>184.58344378599801</v>
      </c>
      <c r="P47" s="73">
        <v>171.537528903381</v>
      </c>
      <c r="Q47" s="73">
        <v>224.14148083293301</v>
      </c>
      <c r="R47" s="74">
        <v>214.90899541377399</v>
      </c>
      <c r="S47" s="72">
        <v>166.02636375314199</v>
      </c>
      <c r="T47" s="18">
        <v>167.88588308351399</v>
      </c>
      <c r="U47" s="18">
        <v>193.30109160724601</v>
      </c>
      <c r="V47" s="75">
        <v>189.38279122003499</v>
      </c>
    </row>
    <row r="48" spans="1:22" x14ac:dyDescent="0.3">
      <c r="N48" s="15">
        <v>38990</v>
      </c>
      <c r="O48" s="92">
        <v>174.179714854281</v>
      </c>
      <c r="P48" s="73">
        <v>181.14497976128399</v>
      </c>
      <c r="Q48" s="73">
        <v>216.057259367054</v>
      </c>
      <c r="R48" s="74">
        <v>214.17247698596901</v>
      </c>
      <c r="S48" s="72">
        <v>166.17503365453101</v>
      </c>
      <c r="T48" s="18">
        <v>171.12298061312401</v>
      </c>
      <c r="U48" s="18">
        <v>189.477806661215</v>
      </c>
      <c r="V48" s="75">
        <v>186.87669152563601</v>
      </c>
    </row>
    <row r="49" spans="14:22" x14ac:dyDescent="0.3">
      <c r="N49" s="15">
        <v>39082</v>
      </c>
      <c r="O49" s="92">
        <v>189.24609694261699</v>
      </c>
      <c r="P49" s="73">
        <v>184.665872551239</v>
      </c>
      <c r="Q49" s="73">
        <v>217.716862448782</v>
      </c>
      <c r="R49" s="74">
        <v>213.953162195896</v>
      </c>
      <c r="S49" s="72">
        <v>164.978592169736</v>
      </c>
      <c r="T49" s="18">
        <v>173.32332879841701</v>
      </c>
      <c r="U49" s="18">
        <v>187.20484133688799</v>
      </c>
      <c r="V49" s="75">
        <v>186.931898754343</v>
      </c>
    </row>
    <row r="50" spans="14:22" x14ac:dyDescent="0.3">
      <c r="N50" s="15">
        <v>39172</v>
      </c>
      <c r="O50" s="92">
        <v>184.77778581476099</v>
      </c>
      <c r="P50" s="73">
        <v>191.684437354751</v>
      </c>
      <c r="Q50" s="73">
        <v>226.31551059906101</v>
      </c>
      <c r="R50" s="74">
        <v>217.42215486994499</v>
      </c>
      <c r="S50" s="72">
        <v>168.63994434143299</v>
      </c>
      <c r="T50" s="18">
        <v>175.446052184038</v>
      </c>
      <c r="U50" s="18">
        <v>194.094333359091</v>
      </c>
      <c r="V50" s="75">
        <v>191.91481406309501</v>
      </c>
    </row>
    <row r="51" spans="14:22" x14ac:dyDescent="0.3">
      <c r="N51" s="15">
        <v>39263</v>
      </c>
      <c r="O51" s="92">
        <v>200.25881691515201</v>
      </c>
      <c r="P51" s="73">
        <v>188.49132362763299</v>
      </c>
      <c r="Q51" s="73">
        <v>237.75635093377801</v>
      </c>
      <c r="R51" s="74">
        <v>228.699873481705</v>
      </c>
      <c r="S51" s="72">
        <v>175.53521875976301</v>
      </c>
      <c r="T51" s="18">
        <v>178.21881824254501</v>
      </c>
      <c r="U51" s="18">
        <v>199.45998786209901</v>
      </c>
      <c r="V51" s="75">
        <v>196.69723553460099</v>
      </c>
    </row>
    <row r="52" spans="14:22" x14ac:dyDescent="0.3">
      <c r="N52" s="15">
        <v>39355</v>
      </c>
      <c r="O52" s="92">
        <v>194.11977044875201</v>
      </c>
      <c r="P52" s="73">
        <v>185.90472887671601</v>
      </c>
      <c r="Q52" s="73">
        <v>243.03268562376499</v>
      </c>
      <c r="R52" s="74">
        <v>233.043694619278</v>
      </c>
      <c r="S52" s="72">
        <v>173.39282102442201</v>
      </c>
      <c r="T52" s="18">
        <v>178.680495858678</v>
      </c>
      <c r="U52" s="18">
        <v>194.26059196380601</v>
      </c>
      <c r="V52" s="75">
        <v>190.16606347034599</v>
      </c>
    </row>
    <row r="53" spans="14:22" x14ac:dyDescent="0.3">
      <c r="N53" s="15">
        <v>39447</v>
      </c>
      <c r="O53" s="92">
        <v>189.649821281859</v>
      </c>
      <c r="P53" s="73">
        <v>200.376764654673</v>
      </c>
      <c r="Q53" s="73">
        <v>226.47169149772901</v>
      </c>
      <c r="R53" s="74">
        <v>219.01842441496501</v>
      </c>
      <c r="S53" s="72">
        <v>166.071037117081</v>
      </c>
      <c r="T53" s="18">
        <v>175.74690786271901</v>
      </c>
      <c r="U53" s="18">
        <v>186.90112293962699</v>
      </c>
      <c r="V53" s="75">
        <v>179.96056882902101</v>
      </c>
    </row>
    <row r="54" spans="14:22" x14ac:dyDescent="0.3">
      <c r="N54" s="15">
        <v>39538</v>
      </c>
      <c r="O54" s="92">
        <v>187.323315930413</v>
      </c>
      <c r="P54" s="73">
        <v>191.64413916804801</v>
      </c>
      <c r="Q54" s="73">
        <v>225.85505305172001</v>
      </c>
      <c r="R54" s="74">
        <v>214.25724936483999</v>
      </c>
      <c r="S54" s="72">
        <v>163.66841632234099</v>
      </c>
      <c r="T54" s="18">
        <v>172.750678899397</v>
      </c>
      <c r="U54" s="18">
        <v>184.316107059866</v>
      </c>
      <c r="V54" s="75">
        <v>176.23518857000801</v>
      </c>
    </row>
    <row r="55" spans="14:22" x14ac:dyDescent="0.3">
      <c r="N55" s="15">
        <v>39629</v>
      </c>
      <c r="O55" s="92">
        <v>189.87361701988701</v>
      </c>
      <c r="P55" s="73">
        <v>188.70164240461801</v>
      </c>
      <c r="Q55" s="73">
        <v>231.780791571854</v>
      </c>
      <c r="R55" s="74">
        <v>209.50190646043899</v>
      </c>
      <c r="S55" s="72">
        <v>162.64610334630601</v>
      </c>
      <c r="T55" s="18">
        <v>171.647053515598</v>
      </c>
      <c r="U55" s="18">
        <v>181.55852769021399</v>
      </c>
      <c r="V55" s="75">
        <v>174.327450180867</v>
      </c>
    </row>
    <row r="56" spans="14:22" x14ac:dyDescent="0.3">
      <c r="N56" s="15">
        <v>39721</v>
      </c>
      <c r="O56" s="92">
        <v>196.02022889681999</v>
      </c>
      <c r="P56" s="73">
        <v>192.96429675697499</v>
      </c>
      <c r="Q56" s="73">
        <v>210.36615725214801</v>
      </c>
      <c r="R56" s="74">
        <v>212.63558083820999</v>
      </c>
      <c r="S56" s="72">
        <v>154.16839747409799</v>
      </c>
      <c r="T56" s="18">
        <v>165.37587632229199</v>
      </c>
      <c r="U56" s="18">
        <v>169.38574265061101</v>
      </c>
      <c r="V56" s="75">
        <v>166.01932281613799</v>
      </c>
    </row>
    <row r="57" spans="14:22" x14ac:dyDescent="0.3">
      <c r="N57" s="15">
        <v>39813</v>
      </c>
      <c r="O57" s="92">
        <v>172.12766724622199</v>
      </c>
      <c r="P57" s="73">
        <v>171.436404044889</v>
      </c>
      <c r="Q57" s="73">
        <v>222.497163608823</v>
      </c>
      <c r="R57" s="74">
        <v>212.988980576003</v>
      </c>
      <c r="S57" s="72">
        <v>142.28733757109001</v>
      </c>
      <c r="T57" s="18">
        <v>154.30014208075499</v>
      </c>
      <c r="U57" s="18">
        <v>156.82927482443199</v>
      </c>
      <c r="V57" s="75">
        <v>156.30355709303899</v>
      </c>
    </row>
    <row r="58" spans="14:22" x14ac:dyDescent="0.3">
      <c r="N58" s="15">
        <v>39903</v>
      </c>
      <c r="O58" s="92">
        <v>153.01599853300399</v>
      </c>
      <c r="P58" s="73">
        <v>157.41544194556101</v>
      </c>
      <c r="Q58" s="73">
        <v>197.05407262096799</v>
      </c>
      <c r="R58" s="74">
        <v>197.85929450824301</v>
      </c>
      <c r="S58" s="72">
        <v>131.633522074615</v>
      </c>
      <c r="T58" s="18">
        <v>143.24439576411999</v>
      </c>
      <c r="U58" s="18">
        <v>151.68465514083999</v>
      </c>
      <c r="V58" s="75">
        <v>148.50921801992001</v>
      </c>
    </row>
    <row r="59" spans="14:22" x14ac:dyDescent="0.3">
      <c r="N59" s="15">
        <v>39994</v>
      </c>
      <c r="O59" s="92">
        <v>145.82441824490499</v>
      </c>
      <c r="P59" s="73">
        <v>153.51147274373801</v>
      </c>
      <c r="Q59" s="73">
        <v>197.701063077371</v>
      </c>
      <c r="R59" s="74">
        <v>192.20694445535199</v>
      </c>
      <c r="S59" s="72">
        <v>122.122751349559</v>
      </c>
      <c r="T59" s="18">
        <v>136.081522568049</v>
      </c>
      <c r="U59" s="18">
        <v>148.50684125432099</v>
      </c>
      <c r="V59" s="75">
        <v>137.81859348554599</v>
      </c>
    </row>
    <row r="60" spans="14:22" x14ac:dyDescent="0.3">
      <c r="N60" s="15">
        <v>40086</v>
      </c>
      <c r="O60" s="92">
        <v>137.75551993895201</v>
      </c>
      <c r="P60" s="73">
        <v>140.680870491295</v>
      </c>
      <c r="Q60" s="73">
        <v>184.42658300059699</v>
      </c>
      <c r="R60" s="74">
        <v>178.04246185073799</v>
      </c>
      <c r="S60" s="72">
        <v>120.72559468342099</v>
      </c>
      <c r="T60" s="18">
        <v>133.18027004475999</v>
      </c>
      <c r="U60" s="18">
        <v>145.15375951487101</v>
      </c>
      <c r="V60" s="75">
        <v>128.97544377258799</v>
      </c>
    </row>
    <row r="61" spans="14:22" x14ac:dyDescent="0.3">
      <c r="N61" s="15">
        <v>40178</v>
      </c>
      <c r="O61" s="92">
        <v>129.01009320662601</v>
      </c>
      <c r="P61" s="73">
        <v>136.590955495298</v>
      </c>
      <c r="Q61" s="73">
        <v>173.50235390368701</v>
      </c>
      <c r="R61" s="74">
        <v>162.59695692731299</v>
      </c>
      <c r="S61" s="72">
        <v>122.35056605529</v>
      </c>
      <c r="T61" s="18">
        <v>129.70437754921599</v>
      </c>
      <c r="U61" s="18">
        <v>141.284404849411</v>
      </c>
      <c r="V61" s="75">
        <v>126.04491671660701</v>
      </c>
    </row>
    <row r="62" spans="14:22" x14ac:dyDescent="0.3">
      <c r="N62" s="15">
        <v>40268</v>
      </c>
      <c r="O62" s="92">
        <v>144.36658923064201</v>
      </c>
      <c r="P62" s="73">
        <v>129.25361807947201</v>
      </c>
      <c r="Q62" s="73">
        <v>187.529791985619</v>
      </c>
      <c r="R62" s="74">
        <v>174.78254455308101</v>
      </c>
      <c r="S62" s="72">
        <v>118.686192329345</v>
      </c>
      <c r="T62" s="18">
        <v>127.667304500163</v>
      </c>
      <c r="U62" s="18">
        <v>137.19025831911401</v>
      </c>
      <c r="V62" s="75">
        <v>126.484351373734</v>
      </c>
    </row>
    <row r="63" spans="14:22" x14ac:dyDescent="0.3">
      <c r="N63" s="15">
        <v>40359</v>
      </c>
      <c r="O63" s="92">
        <v>134.856322123805</v>
      </c>
      <c r="P63" s="73">
        <v>138.39148580374899</v>
      </c>
      <c r="Q63" s="73">
        <v>157.56708608665701</v>
      </c>
      <c r="R63" s="74">
        <v>164.40718750068299</v>
      </c>
      <c r="S63" s="72">
        <v>113.53919237014701</v>
      </c>
      <c r="T63" s="18">
        <v>128.99210141315001</v>
      </c>
      <c r="U63" s="18">
        <v>132.47982834068799</v>
      </c>
      <c r="V63" s="75">
        <v>125.436657642108</v>
      </c>
    </row>
    <row r="64" spans="14:22" x14ac:dyDescent="0.3">
      <c r="N64" s="15">
        <v>40451</v>
      </c>
      <c r="O64" s="92">
        <v>131.60025406187</v>
      </c>
      <c r="P64" s="73">
        <v>119.54852212635799</v>
      </c>
      <c r="Q64" s="73">
        <v>168.40236449077</v>
      </c>
      <c r="R64" s="74">
        <v>176.04751389099599</v>
      </c>
      <c r="S64" s="72">
        <v>111.119486570231</v>
      </c>
      <c r="T64" s="18">
        <v>125.289950791083</v>
      </c>
      <c r="U64" s="18">
        <v>132.295935962328</v>
      </c>
      <c r="V64" s="75">
        <v>125.82739523682299</v>
      </c>
    </row>
    <row r="65" spans="14:22" x14ac:dyDescent="0.3">
      <c r="N65" s="15">
        <v>40543</v>
      </c>
      <c r="O65" s="92">
        <v>138.141905500863</v>
      </c>
      <c r="P65" s="73">
        <v>136.36908640802201</v>
      </c>
      <c r="Q65" s="73">
        <v>174.63564166131599</v>
      </c>
      <c r="R65" s="74">
        <v>182.05618439467901</v>
      </c>
      <c r="S65" s="72">
        <v>109.092378462583</v>
      </c>
      <c r="T65" s="18">
        <v>118.279902088848</v>
      </c>
      <c r="U65" s="18">
        <v>133.859591200057</v>
      </c>
      <c r="V65" s="75">
        <v>128.70793392892</v>
      </c>
    </row>
    <row r="66" spans="14:22" x14ac:dyDescent="0.3">
      <c r="N66" s="15">
        <v>40633</v>
      </c>
      <c r="O66" s="92">
        <v>129.950852833395</v>
      </c>
      <c r="P66" s="73">
        <v>120.916893134085</v>
      </c>
      <c r="Q66" s="73">
        <v>179.04702610689199</v>
      </c>
      <c r="R66" s="74">
        <v>173.359101499921</v>
      </c>
      <c r="S66" s="72">
        <v>107.146968732396</v>
      </c>
      <c r="T66" s="18">
        <v>118.126004869844</v>
      </c>
      <c r="U66" s="18">
        <v>131.91016616205599</v>
      </c>
      <c r="V66" s="75">
        <v>132.17816415407401</v>
      </c>
    </row>
    <row r="67" spans="14:22" x14ac:dyDescent="0.3">
      <c r="N67" s="15">
        <v>40724</v>
      </c>
      <c r="O67" s="92">
        <v>139.59639458697899</v>
      </c>
      <c r="P67" s="73">
        <v>132.523456917651</v>
      </c>
      <c r="Q67" s="73">
        <v>170.45242568722401</v>
      </c>
      <c r="R67" s="74">
        <v>183.424109727901</v>
      </c>
      <c r="S67" s="72">
        <v>108.69470154091501</v>
      </c>
      <c r="T67" s="18">
        <v>123.02350069558599</v>
      </c>
      <c r="U67" s="18">
        <v>129.71191898932099</v>
      </c>
      <c r="V67" s="75">
        <v>136.469607573762</v>
      </c>
    </row>
    <row r="68" spans="14:22" x14ac:dyDescent="0.3">
      <c r="N68" s="15">
        <v>40816</v>
      </c>
      <c r="O68" s="92">
        <v>136.55153189208701</v>
      </c>
      <c r="P68" s="73">
        <v>135.49844905230501</v>
      </c>
      <c r="Q68" s="73">
        <v>175.46399764050801</v>
      </c>
      <c r="R68" s="74">
        <v>186.75212307374201</v>
      </c>
      <c r="S68" s="72">
        <v>110.400697694806</v>
      </c>
      <c r="T68" s="18">
        <v>122.775511749061</v>
      </c>
      <c r="U68" s="18">
        <v>130.229334515598</v>
      </c>
      <c r="V68" s="75">
        <v>140.61463479962899</v>
      </c>
    </row>
    <row r="69" spans="14:22" x14ac:dyDescent="0.3">
      <c r="N69" s="15">
        <v>40908</v>
      </c>
      <c r="O69" s="92">
        <v>143.79349835672099</v>
      </c>
      <c r="P69" s="73">
        <v>124.81855547779</v>
      </c>
      <c r="Q69" s="73">
        <v>178.149685907638</v>
      </c>
      <c r="R69" s="74">
        <v>193.50394997547099</v>
      </c>
      <c r="S69" s="72">
        <v>109.040309081873</v>
      </c>
      <c r="T69" s="18">
        <v>118.644208955243</v>
      </c>
      <c r="U69" s="18">
        <v>131.29641831727099</v>
      </c>
      <c r="V69" s="75">
        <v>143.24276861805001</v>
      </c>
    </row>
    <row r="70" spans="14:22" x14ac:dyDescent="0.3">
      <c r="N70" s="15">
        <v>40999</v>
      </c>
      <c r="O70" s="92">
        <v>129.35471648887199</v>
      </c>
      <c r="P70" s="73">
        <v>134.72662888523899</v>
      </c>
      <c r="Q70" s="73">
        <v>179.616801376674</v>
      </c>
      <c r="R70" s="74">
        <v>194.71093753987401</v>
      </c>
      <c r="S70" s="72">
        <v>107.503171850082</v>
      </c>
      <c r="T70" s="18">
        <v>118.335170830157</v>
      </c>
      <c r="U70" s="18">
        <v>131.85746942113599</v>
      </c>
      <c r="V70" s="75">
        <v>145.50273382736</v>
      </c>
    </row>
    <row r="71" spans="14:22" x14ac:dyDescent="0.3">
      <c r="N71" s="15">
        <v>41090</v>
      </c>
      <c r="O71" s="92">
        <v>153.29203603567601</v>
      </c>
      <c r="P71" s="73">
        <v>124.25449506675901</v>
      </c>
      <c r="Q71" s="73">
        <v>191.63601472018499</v>
      </c>
      <c r="R71" s="74">
        <v>201.06838090403801</v>
      </c>
      <c r="S71" s="72">
        <v>107.679980086059</v>
      </c>
      <c r="T71" s="18">
        <v>120.493843004632</v>
      </c>
      <c r="U71" s="18">
        <v>134.16657320098301</v>
      </c>
      <c r="V71" s="75">
        <v>149.634936385722</v>
      </c>
    </row>
    <row r="72" spans="14:22" x14ac:dyDescent="0.3">
      <c r="N72" s="15">
        <v>41182</v>
      </c>
      <c r="O72" s="92">
        <v>145.23701042045701</v>
      </c>
      <c r="P72" s="73">
        <v>125.47317266657799</v>
      </c>
      <c r="Q72" s="73">
        <v>184.38702501471701</v>
      </c>
      <c r="R72" s="74">
        <v>198.746967711889</v>
      </c>
      <c r="S72" s="72">
        <v>110.717841403975</v>
      </c>
      <c r="T72" s="18">
        <v>123.377764462049</v>
      </c>
      <c r="U72" s="18">
        <v>136.70834802898599</v>
      </c>
      <c r="V72" s="75">
        <v>155.37910621883901</v>
      </c>
    </row>
    <row r="73" spans="14:22" x14ac:dyDescent="0.3">
      <c r="N73" s="15">
        <v>41274</v>
      </c>
      <c r="O73" s="92">
        <v>155.15245498774701</v>
      </c>
      <c r="P73" s="73">
        <v>139.667815440456</v>
      </c>
      <c r="Q73" s="73">
        <v>192.65475047522</v>
      </c>
      <c r="R73" s="74">
        <v>208.36694425573</v>
      </c>
      <c r="S73" s="72">
        <v>113.735857122239</v>
      </c>
      <c r="T73" s="18">
        <v>124.223924052122</v>
      </c>
      <c r="U73" s="18">
        <v>137.63360904245201</v>
      </c>
      <c r="V73" s="75">
        <v>159.52732480986799</v>
      </c>
    </row>
    <row r="74" spans="14:22" x14ac:dyDescent="0.3">
      <c r="N74" s="15">
        <v>41364</v>
      </c>
      <c r="O74" s="92">
        <v>149.96209238877799</v>
      </c>
      <c r="P74" s="73">
        <v>121.52870956975499</v>
      </c>
      <c r="Q74" s="73">
        <v>191.170944188551</v>
      </c>
      <c r="R74" s="74">
        <v>212.51481958587701</v>
      </c>
      <c r="S74" s="72">
        <v>115.01434631944301</v>
      </c>
      <c r="T74" s="18">
        <v>124.99901143829599</v>
      </c>
      <c r="U74" s="18">
        <v>140.98767928520999</v>
      </c>
      <c r="V74" s="75">
        <v>163.10626590368801</v>
      </c>
    </row>
    <row r="75" spans="14:22" x14ac:dyDescent="0.3">
      <c r="N75" s="15">
        <v>41455</v>
      </c>
      <c r="O75" s="92">
        <v>161.467610743497</v>
      </c>
      <c r="P75" s="73">
        <v>134.69039274724199</v>
      </c>
      <c r="Q75" s="73">
        <v>202.408037847006</v>
      </c>
      <c r="R75" s="74">
        <v>225.42744773351001</v>
      </c>
      <c r="S75" s="72">
        <v>116.43594093214701</v>
      </c>
      <c r="T75" s="18">
        <v>129.161966754302</v>
      </c>
      <c r="U75" s="18">
        <v>149.326405608019</v>
      </c>
      <c r="V75" s="75">
        <v>169.738718440968</v>
      </c>
    </row>
    <row r="76" spans="14:22" x14ac:dyDescent="0.3">
      <c r="N76" s="15">
        <v>41547</v>
      </c>
      <c r="O76" s="92">
        <v>154.87095624224099</v>
      </c>
      <c r="P76" s="73">
        <v>138.974340939515</v>
      </c>
      <c r="Q76" s="73">
        <v>215.89103074529001</v>
      </c>
      <c r="R76" s="74">
        <v>231.96840004672799</v>
      </c>
      <c r="S76" s="72">
        <v>119.063467042257</v>
      </c>
      <c r="T76" s="18">
        <v>133.41564785024499</v>
      </c>
      <c r="U76" s="18">
        <v>152.64752517339599</v>
      </c>
      <c r="V76" s="75">
        <v>176.23789760168401</v>
      </c>
    </row>
    <row r="77" spans="14:22" x14ac:dyDescent="0.3">
      <c r="N77" s="15">
        <v>41639</v>
      </c>
      <c r="O77" s="92">
        <v>160.82201213979599</v>
      </c>
      <c r="P77" s="73">
        <v>143.09522898697799</v>
      </c>
      <c r="Q77" s="73">
        <v>222.63917249048899</v>
      </c>
      <c r="R77" s="74">
        <v>243.261544441605</v>
      </c>
      <c r="S77" s="72">
        <v>122.05109123041299</v>
      </c>
      <c r="T77" s="18">
        <v>135.249068565708</v>
      </c>
      <c r="U77" s="18">
        <v>150.582611712681</v>
      </c>
      <c r="V77" s="75">
        <v>179.85198289206701</v>
      </c>
    </row>
    <row r="78" spans="14:22" x14ac:dyDescent="0.3">
      <c r="N78" s="15">
        <v>41729</v>
      </c>
      <c r="O78" s="92">
        <v>169.14283085715101</v>
      </c>
      <c r="P78" s="73">
        <v>151.807199208485</v>
      </c>
      <c r="Q78" s="73">
        <v>222.87101489948199</v>
      </c>
      <c r="R78" s="74">
        <v>250.310051626015</v>
      </c>
      <c r="S78" s="72">
        <v>125.901156772721</v>
      </c>
      <c r="T78" s="18">
        <v>139.45257723955999</v>
      </c>
      <c r="U78" s="18">
        <v>153.42062280265401</v>
      </c>
      <c r="V78" s="75">
        <v>185.80512273109201</v>
      </c>
    </row>
    <row r="79" spans="14:22" x14ac:dyDescent="0.3">
      <c r="N79" s="15">
        <v>41820</v>
      </c>
      <c r="O79" s="92">
        <v>173.16667033885599</v>
      </c>
      <c r="P79" s="73">
        <v>147.07373248240799</v>
      </c>
      <c r="Q79" s="73">
        <v>228.923397720764</v>
      </c>
      <c r="R79" s="74">
        <v>258.77929898166002</v>
      </c>
      <c r="S79" s="72">
        <v>131.25964415612299</v>
      </c>
      <c r="T79" s="18">
        <v>146.783914331745</v>
      </c>
      <c r="U79" s="18">
        <v>160.34365279722601</v>
      </c>
      <c r="V79" s="75">
        <v>196.200769103905</v>
      </c>
    </row>
    <row r="80" spans="14:22" x14ac:dyDescent="0.3">
      <c r="N80" s="15">
        <v>41912</v>
      </c>
      <c r="O80" s="92">
        <v>181.071907650127</v>
      </c>
      <c r="P80" s="73">
        <v>164.45295918149199</v>
      </c>
      <c r="Q80" s="73">
        <v>235.69131008636799</v>
      </c>
      <c r="R80" s="74">
        <v>258.74695101674303</v>
      </c>
      <c r="S80" s="72">
        <v>133.35301200080301</v>
      </c>
      <c r="T80" s="18">
        <v>150.67795537892201</v>
      </c>
      <c r="U80" s="18">
        <v>164.604837575327</v>
      </c>
      <c r="V80" s="75">
        <v>201.92842100182901</v>
      </c>
    </row>
    <row r="81" spans="14:22" x14ac:dyDescent="0.3">
      <c r="N81" s="15">
        <v>42004</v>
      </c>
      <c r="O81" s="92">
        <v>186.875607577376</v>
      </c>
      <c r="P81" s="73">
        <v>161.12763350867201</v>
      </c>
      <c r="Q81" s="73">
        <v>246.05082388148301</v>
      </c>
      <c r="R81" s="74">
        <v>282.70517398224899</v>
      </c>
      <c r="S81" s="72">
        <v>133.84964450360999</v>
      </c>
      <c r="T81" s="18">
        <v>151.30682990513299</v>
      </c>
      <c r="U81" s="18">
        <v>165.68157986776399</v>
      </c>
      <c r="V81" s="75">
        <v>202.555714060865</v>
      </c>
    </row>
    <row r="82" spans="14:22" x14ac:dyDescent="0.3">
      <c r="N82" s="15">
        <v>42094</v>
      </c>
      <c r="O82" s="92">
        <v>178.534208139361</v>
      </c>
      <c r="P82" s="73">
        <v>162.13714585090301</v>
      </c>
      <c r="Q82" s="73">
        <v>248.66255419267401</v>
      </c>
      <c r="R82" s="74">
        <v>285.71164476286901</v>
      </c>
      <c r="S82" s="72">
        <v>137.99676763343601</v>
      </c>
      <c r="T82" s="18">
        <v>154.89626575700001</v>
      </c>
      <c r="U82" s="18">
        <v>168.83557295452201</v>
      </c>
      <c r="V82" s="75">
        <v>208.21985051443701</v>
      </c>
    </row>
    <row r="83" spans="14:22" x14ac:dyDescent="0.3">
      <c r="N83" s="15">
        <v>42185</v>
      </c>
      <c r="O83" s="92">
        <v>186.794467982253</v>
      </c>
      <c r="P83" s="73">
        <v>173.56594199817499</v>
      </c>
      <c r="Q83" s="73">
        <v>247.25197152100699</v>
      </c>
      <c r="R83" s="74">
        <v>288.714694290068</v>
      </c>
      <c r="S83" s="72">
        <v>143.04532792585599</v>
      </c>
      <c r="T83" s="18">
        <v>161.750383816294</v>
      </c>
      <c r="U83" s="18">
        <v>172.77718545883999</v>
      </c>
      <c r="V83" s="75">
        <v>219.645124208965</v>
      </c>
    </row>
    <row r="84" spans="14:22" x14ac:dyDescent="0.3">
      <c r="N84" s="15">
        <v>42277</v>
      </c>
      <c r="O84" s="92">
        <v>193.68038228641899</v>
      </c>
      <c r="P84" s="73">
        <v>175.700274201545</v>
      </c>
      <c r="Q84" s="73">
        <v>262.302468859339</v>
      </c>
      <c r="R84" s="74">
        <v>307.07415444664798</v>
      </c>
      <c r="S84" s="72">
        <v>143.253122663146</v>
      </c>
      <c r="T84" s="18">
        <v>164.21383048833201</v>
      </c>
      <c r="U84" s="18">
        <v>173.86409253298399</v>
      </c>
      <c r="V84" s="75">
        <v>224.78709093330701</v>
      </c>
    </row>
    <row r="85" spans="14:22" x14ac:dyDescent="0.3">
      <c r="N85" s="15">
        <v>42369</v>
      </c>
      <c r="O85" s="92">
        <v>187.82876657342101</v>
      </c>
      <c r="P85" s="73">
        <v>174.53526049291</v>
      </c>
      <c r="Q85" s="73">
        <v>264.89815233443898</v>
      </c>
      <c r="R85" s="74">
        <v>302.06376191701497</v>
      </c>
      <c r="S85" s="72">
        <v>142.02565271851799</v>
      </c>
      <c r="T85" s="18">
        <v>163.23675529744901</v>
      </c>
      <c r="U85" s="18">
        <v>174.76827935163701</v>
      </c>
      <c r="V85" s="75">
        <v>224.41316674334999</v>
      </c>
    </row>
    <row r="86" spans="14:22" x14ac:dyDescent="0.3">
      <c r="N86" s="15">
        <v>42460</v>
      </c>
      <c r="O86" s="92">
        <v>200.46695379145899</v>
      </c>
      <c r="P86" s="73">
        <v>180.693252415519</v>
      </c>
      <c r="Q86" s="73">
        <v>267.61558409690099</v>
      </c>
      <c r="R86" s="74">
        <v>307.49058685894198</v>
      </c>
      <c r="S86" s="72">
        <v>144.438834383917</v>
      </c>
      <c r="T86" s="18">
        <v>168.18792011619101</v>
      </c>
      <c r="U86" s="18">
        <v>179.10326805950601</v>
      </c>
      <c r="V86" s="75">
        <v>231.69477691013901</v>
      </c>
    </row>
    <row r="87" spans="14:22" x14ac:dyDescent="0.3">
      <c r="N87" s="15">
        <v>42551</v>
      </c>
      <c r="O87" s="92">
        <v>204.21157971756699</v>
      </c>
      <c r="P87" s="73">
        <v>186.94956039835199</v>
      </c>
      <c r="Q87" s="73">
        <v>278.27026062063499</v>
      </c>
      <c r="R87" s="74">
        <v>338.08718787609899</v>
      </c>
      <c r="S87" s="72">
        <v>148.51041476276299</v>
      </c>
      <c r="T87" s="18">
        <v>177.42062567967</v>
      </c>
      <c r="U87" s="18">
        <v>184.698194853491</v>
      </c>
      <c r="V87" s="75">
        <v>245.772567319779</v>
      </c>
    </row>
    <row r="88" spans="14:22" x14ac:dyDescent="0.3">
      <c r="N88" s="15">
        <v>42643</v>
      </c>
      <c r="O88" s="92">
        <v>206.154989707357</v>
      </c>
      <c r="P88" s="73">
        <v>190.86010425577899</v>
      </c>
      <c r="Q88" s="73">
        <v>284.77982822662199</v>
      </c>
      <c r="R88" s="74">
        <v>322.013859989031</v>
      </c>
      <c r="S88" s="72">
        <v>152.75041516969901</v>
      </c>
      <c r="T88" s="18">
        <v>180.57651428436401</v>
      </c>
      <c r="U88" s="18">
        <v>188.711921294875</v>
      </c>
      <c r="V88" s="75">
        <v>251.96822093366299</v>
      </c>
    </row>
    <row r="89" spans="14:22" x14ac:dyDescent="0.3">
      <c r="N89" s="15">
        <v>42735</v>
      </c>
      <c r="O89" s="92">
        <v>206.168005491222</v>
      </c>
      <c r="P89" s="73">
        <v>201.390584498961</v>
      </c>
      <c r="Q89" s="73">
        <v>298.22348283602702</v>
      </c>
      <c r="R89" s="74">
        <v>344.710706849762</v>
      </c>
      <c r="S89" s="72">
        <v>156.42778867613501</v>
      </c>
      <c r="T89" s="18">
        <v>180.591568570059</v>
      </c>
      <c r="U89" s="18">
        <v>192.46451678853401</v>
      </c>
      <c r="V89" s="75">
        <v>251.69939468533599</v>
      </c>
    </row>
    <row r="90" spans="14:22" x14ac:dyDescent="0.3">
      <c r="N90" s="15">
        <v>42825</v>
      </c>
      <c r="O90" s="92">
        <v>221.42158422410299</v>
      </c>
      <c r="P90" s="73">
        <v>207.99763403476899</v>
      </c>
      <c r="Q90" s="73">
        <v>302.40839554469102</v>
      </c>
      <c r="R90" s="74">
        <v>337.31621527944702</v>
      </c>
      <c r="S90" s="72">
        <v>162.15450934158801</v>
      </c>
      <c r="T90" s="18">
        <v>190.810339899795</v>
      </c>
      <c r="U90" s="18">
        <v>200.03332530192301</v>
      </c>
      <c r="V90" s="75">
        <v>260.65022995905599</v>
      </c>
    </row>
    <row r="91" spans="14:22" x14ac:dyDescent="0.3">
      <c r="N91" s="15">
        <v>42916</v>
      </c>
      <c r="O91" s="92">
        <v>211.136232557635</v>
      </c>
      <c r="P91" s="73">
        <v>223.78661661544399</v>
      </c>
      <c r="Q91" s="73">
        <v>301.40781502043399</v>
      </c>
      <c r="R91" s="74">
        <v>370.71396320179201</v>
      </c>
      <c r="S91" s="72">
        <v>169.22186755435999</v>
      </c>
      <c r="T91" s="18">
        <v>207.80602143001599</v>
      </c>
      <c r="U91" s="18">
        <v>209.17916198526501</v>
      </c>
      <c r="V91" s="75">
        <v>275.06153369635899</v>
      </c>
    </row>
    <row r="92" spans="14:22" x14ac:dyDescent="0.3">
      <c r="N92" s="15">
        <v>43008</v>
      </c>
      <c r="O92" s="92">
        <v>221.800935178716</v>
      </c>
      <c r="P92" s="73">
        <v>221.077748395984</v>
      </c>
      <c r="Q92" s="73">
        <v>315.81719678543402</v>
      </c>
      <c r="R92" s="74">
        <v>358.55464751704801</v>
      </c>
      <c r="S92" s="72">
        <v>169.730391869116</v>
      </c>
      <c r="T92" s="18">
        <v>212.119870861648</v>
      </c>
      <c r="U92" s="18">
        <v>210.88358610157599</v>
      </c>
      <c r="V92" s="75">
        <v>278.26732660924199</v>
      </c>
    </row>
    <row r="93" spans="14:22" x14ac:dyDescent="0.3">
      <c r="N93" s="15">
        <v>43100</v>
      </c>
      <c r="O93" s="92">
        <v>227.253247258144</v>
      </c>
      <c r="P93" s="73">
        <v>225.34267161453201</v>
      </c>
      <c r="Q93" s="73">
        <v>325.41790428861901</v>
      </c>
      <c r="R93" s="74">
        <v>367.28477112425799</v>
      </c>
      <c r="S93" s="72">
        <v>168.18944157719301</v>
      </c>
      <c r="T93" s="18">
        <v>208.03194250490299</v>
      </c>
      <c r="U93" s="18">
        <v>208.34742768738701</v>
      </c>
      <c r="V93" s="75">
        <v>275.831316815523</v>
      </c>
    </row>
    <row r="94" spans="14:22" x14ac:dyDescent="0.3">
      <c r="N94" s="15">
        <v>43190</v>
      </c>
      <c r="O94" s="92">
        <v>216.79765238358101</v>
      </c>
      <c r="P94" s="73">
        <v>239.267968803332</v>
      </c>
      <c r="Q94" s="73">
        <v>341.34719906795499</v>
      </c>
      <c r="R94" s="74">
        <v>377.92541820930001</v>
      </c>
      <c r="S94" s="72">
        <v>172.38329774899</v>
      </c>
      <c r="T94" s="18">
        <v>210.96906459653701</v>
      </c>
      <c r="U94" s="18">
        <v>208.60144342752099</v>
      </c>
      <c r="V94" s="75">
        <v>284.53083616221198</v>
      </c>
    </row>
    <row r="95" spans="14:22" x14ac:dyDescent="0.3">
      <c r="N95" s="15">
        <v>43281</v>
      </c>
      <c r="O95" s="92">
        <v>240.408444699527</v>
      </c>
      <c r="P95" s="73">
        <v>230.35811632362501</v>
      </c>
      <c r="Q95" s="73">
        <v>329.940165926296</v>
      </c>
      <c r="R95" s="74">
        <v>379.79689799450898</v>
      </c>
      <c r="S95" s="72">
        <v>178.32348099708901</v>
      </c>
      <c r="T95" s="18">
        <v>217.29166854136099</v>
      </c>
      <c r="U95" s="18">
        <v>209.877688328538</v>
      </c>
      <c r="V95" s="75">
        <v>299.44911661497099</v>
      </c>
    </row>
    <row r="96" spans="14:22" x14ac:dyDescent="0.3">
      <c r="N96" s="15">
        <v>43373</v>
      </c>
      <c r="O96" s="92">
        <v>240.73470035169001</v>
      </c>
      <c r="P96" s="73">
        <v>241.23600387939601</v>
      </c>
      <c r="Q96" s="73">
        <v>323.14252071137798</v>
      </c>
      <c r="R96" s="74">
        <v>379.44305689613799</v>
      </c>
      <c r="S96" s="72">
        <v>179.73125166828299</v>
      </c>
      <c r="T96" s="18">
        <v>222.886847525528</v>
      </c>
      <c r="U96" s="18">
        <v>211.40613269234399</v>
      </c>
      <c r="V96" s="75">
        <v>304.01997513035298</v>
      </c>
    </row>
    <row r="97" spans="14:22" x14ac:dyDescent="0.3">
      <c r="N97" s="15">
        <v>43465</v>
      </c>
      <c r="O97" s="92">
        <v>233.57453265145401</v>
      </c>
      <c r="P97" s="73">
        <v>242.925448915613</v>
      </c>
      <c r="Q97" s="73">
        <v>331.55561339525298</v>
      </c>
      <c r="R97" s="74">
        <v>385.39190824037001</v>
      </c>
      <c r="S97" s="72">
        <v>179.49353303846499</v>
      </c>
      <c r="T97" s="18">
        <v>226.97299037974199</v>
      </c>
      <c r="U97" s="18">
        <v>212.49836248585899</v>
      </c>
      <c r="V97" s="75">
        <v>302.291301105706</v>
      </c>
    </row>
    <row r="98" spans="14:22" x14ac:dyDescent="0.3">
      <c r="N98" s="15">
        <v>43555</v>
      </c>
      <c r="O98" s="92">
        <v>234.999015648979</v>
      </c>
      <c r="P98" s="73">
        <v>265.63305363032401</v>
      </c>
      <c r="Q98" s="73">
        <v>337.01307948036202</v>
      </c>
      <c r="R98" s="74">
        <v>389.87507730005098</v>
      </c>
      <c r="S98" s="72">
        <v>182.13109744933001</v>
      </c>
      <c r="T98" s="18">
        <v>230.83517010310999</v>
      </c>
      <c r="U98" s="18">
        <v>212.358564071193</v>
      </c>
      <c r="V98" s="75">
        <v>307.162262440929</v>
      </c>
    </row>
    <row r="99" spans="14:22" x14ac:dyDescent="0.3">
      <c r="N99" s="15">
        <v>43646</v>
      </c>
      <c r="O99" s="92">
        <v>247.091944164734</v>
      </c>
      <c r="P99" s="73">
        <v>242.44369590576699</v>
      </c>
      <c r="Q99" s="73">
        <v>351.02629676920299</v>
      </c>
      <c r="R99" s="74">
        <v>389.79633186851697</v>
      </c>
      <c r="S99" s="72">
        <v>185.47703832392301</v>
      </c>
      <c r="T99" s="18">
        <v>234.116982881572</v>
      </c>
      <c r="U99" s="18">
        <v>212.03827053104399</v>
      </c>
      <c r="V99" s="75">
        <v>317.16762145054599</v>
      </c>
    </row>
    <row r="100" spans="14:22" x14ac:dyDescent="0.3">
      <c r="N100" s="15">
        <v>43738</v>
      </c>
      <c r="O100" s="92">
        <v>259.25205235594501</v>
      </c>
      <c r="P100" s="73">
        <v>250.43823031208399</v>
      </c>
      <c r="Q100" s="73">
        <v>330.36090361059098</v>
      </c>
      <c r="R100" s="74">
        <v>406.52172241131302</v>
      </c>
      <c r="S100" s="72">
        <v>186.99677238471099</v>
      </c>
      <c r="T100" s="18">
        <v>237.10665738246499</v>
      </c>
      <c r="U100" s="18">
        <v>213.780949298232</v>
      </c>
      <c r="V100" s="75">
        <v>327.58238803220002</v>
      </c>
    </row>
    <row r="101" spans="14:22" x14ac:dyDescent="0.3">
      <c r="N101" s="15">
        <v>43830</v>
      </c>
      <c r="O101" s="92">
        <v>241.592360045867</v>
      </c>
      <c r="P101" s="73">
        <v>268.863623141044</v>
      </c>
      <c r="Q101" s="73">
        <v>324.00146129070498</v>
      </c>
      <c r="R101" s="74">
        <v>407.312392738315</v>
      </c>
      <c r="S101" s="72">
        <v>187.01306882780099</v>
      </c>
      <c r="T101" s="18">
        <v>241.19129588220201</v>
      </c>
      <c r="U101" s="18">
        <v>216.260819071615</v>
      </c>
      <c r="V101" s="75">
        <v>332.64011372123502</v>
      </c>
    </row>
    <row r="102" spans="14:22" x14ac:dyDescent="0.3">
      <c r="N102" s="15">
        <v>43921</v>
      </c>
      <c r="O102" s="92">
        <v>250.37289615325901</v>
      </c>
      <c r="P102" s="73">
        <v>246.77958068854301</v>
      </c>
      <c r="Q102" s="73">
        <v>330.95145776814798</v>
      </c>
      <c r="R102" s="74">
        <v>394.68491257250702</v>
      </c>
      <c r="S102" s="72">
        <v>186.02417224186399</v>
      </c>
      <c r="T102" s="18">
        <v>246.749174155031</v>
      </c>
      <c r="U102" s="18">
        <v>215.57397413600501</v>
      </c>
      <c r="V102" s="75">
        <v>332.20573706022998</v>
      </c>
    </row>
    <row r="103" spans="14:22" x14ac:dyDescent="0.3">
      <c r="N103" s="15">
        <v>44012</v>
      </c>
      <c r="O103" s="92">
        <v>233.72021690028501</v>
      </c>
      <c r="P103" s="73">
        <v>276.56104877276601</v>
      </c>
      <c r="Q103" s="73">
        <v>332.36660628609502</v>
      </c>
      <c r="R103" s="74">
        <v>379.90521881079599</v>
      </c>
      <c r="S103" s="72">
        <v>183.998589346073</v>
      </c>
      <c r="T103" s="18">
        <v>251.707757656995</v>
      </c>
      <c r="U103" s="18">
        <v>211.89777417517001</v>
      </c>
      <c r="V103" s="75">
        <v>330.457051948181</v>
      </c>
    </row>
    <row r="104" spans="14:22" x14ac:dyDescent="0.3">
      <c r="N104" s="15">
        <v>44104</v>
      </c>
      <c r="O104" s="92">
        <v>265.41048355308402</v>
      </c>
      <c r="P104" s="73">
        <v>273.987709357455</v>
      </c>
      <c r="Q104" s="73">
        <v>340.42912889913498</v>
      </c>
      <c r="R104" s="74">
        <v>397.78240648359201</v>
      </c>
      <c r="S104" s="72">
        <v>188.771180940785</v>
      </c>
      <c r="T104" s="18">
        <v>258.03953550508601</v>
      </c>
      <c r="U104" s="18">
        <v>214.748809589681</v>
      </c>
      <c r="V104" s="75">
        <v>343.533338971592</v>
      </c>
    </row>
    <row r="105" spans="14:22" x14ac:dyDescent="0.3">
      <c r="N105" s="15">
        <v>44196</v>
      </c>
      <c r="O105" s="92">
        <v>276.68814995664201</v>
      </c>
      <c r="P105" s="73">
        <v>287.63265699628698</v>
      </c>
      <c r="Q105" s="73">
        <v>347.99299856643802</v>
      </c>
      <c r="R105" s="74">
        <v>403.207549149665</v>
      </c>
      <c r="S105" s="72">
        <v>195.617267429131</v>
      </c>
      <c r="T105" s="18">
        <v>266.68005149168403</v>
      </c>
      <c r="U105" s="18">
        <v>223.170992599855</v>
      </c>
      <c r="V105" s="75">
        <v>363.181128330403</v>
      </c>
    </row>
    <row r="106" spans="14:22" x14ac:dyDescent="0.3">
      <c r="N106" s="15">
        <v>44286</v>
      </c>
      <c r="O106" s="92">
        <v>252.54283893102399</v>
      </c>
      <c r="P106" s="73">
        <v>301.14536258910402</v>
      </c>
      <c r="Q106" s="73">
        <v>365.77691460880499</v>
      </c>
      <c r="R106" s="74">
        <v>400.743493516851</v>
      </c>
      <c r="S106" s="72">
        <v>197.27432343326399</v>
      </c>
      <c r="T106" s="18">
        <v>277.72937942765998</v>
      </c>
      <c r="U106" s="18">
        <v>230.88879266768899</v>
      </c>
      <c r="V106" s="75">
        <v>377.85594341179899</v>
      </c>
    </row>
    <row r="107" spans="14:22" x14ac:dyDescent="0.3">
      <c r="N107" s="15">
        <v>44377</v>
      </c>
      <c r="O107" s="92">
        <v>268.69176193979803</v>
      </c>
      <c r="P107" s="73">
        <v>310.62043043323899</v>
      </c>
      <c r="Q107" s="73">
        <v>355.047517602413</v>
      </c>
      <c r="R107" s="74">
        <v>428.45154147864002</v>
      </c>
      <c r="S107" s="72">
        <v>202.174897926141</v>
      </c>
      <c r="T107" s="18">
        <v>293.36032487894897</v>
      </c>
      <c r="U107" s="18">
        <v>241.09389750798701</v>
      </c>
      <c r="V107" s="75">
        <v>401.216594464222</v>
      </c>
    </row>
    <row r="108" spans="14:22" x14ac:dyDescent="0.3">
      <c r="N108" s="15">
        <v>44469</v>
      </c>
      <c r="O108" s="92">
        <v>274.62580497028603</v>
      </c>
      <c r="P108" s="73">
        <v>331.14224202678702</v>
      </c>
      <c r="Q108" s="73">
        <v>364.43470350080099</v>
      </c>
      <c r="R108" s="74">
        <v>465.37585419264798</v>
      </c>
      <c r="S108" s="72">
        <v>211.16507618117001</v>
      </c>
      <c r="T108" s="18">
        <v>307.09220896174799</v>
      </c>
      <c r="U108" s="18">
        <v>250.785037310371</v>
      </c>
      <c r="V108" s="75">
        <v>424.31595615568301</v>
      </c>
    </row>
    <row r="109" spans="14:22" x14ac:dyDescent="0.3">
      <c r="N109" s="15">
        <v>44561</v>
      </c>
      <c r="O109" s="92">
        <v>281.84983841977601</v>
      </c>
      <c r="P109" s="73">
        <v>348.74817070592098</v>
      </c>
      <c r="Q109" s="73">
        <v>403.84800745542702</v>
      </c>
      <c r="R109" s="74">
        <v>453.88467723925203</v>
      </c>
      <c r="S109" s="72">
        <v>215.95884992938301</v>
      </c>
      <c r="T109" s="18">
        <v>316.75464588690102</v>
      </c>
      <c r="U109" s="18">
        <v>255.957410170114</v>
      </c>
      <c r="V109" s="75">
        <v>435.43684533706102</v>
      </c>
    </row>
    <row r="110" spans="14:22" x14ac:dyDescent="0.3">
      <c r="N110" s="15">
        <v>44651</v>
      </c>
      <c r="O110" s="92">
        <v>267.52488226616998</v>
      </c>
      <c r="P110" s="73">
        <v>356.10303539118303</v>
      </c>
      <c r="Q110" s="73">
        <v>365.43901445908699</v>
      </c>
      <c r="R110" s="74">
        <v>449.12445062601</v>
      </c>
      <c r="S110" s="72">
        <v>220.018441956202</v>
      </c>
      <c r="T110" s="18">
        <v>335.56787786016599</v>
      </c>
      <c r="U110" s="18">
        <v>261.61968732298101</v>
      </c>
      <c r="V110" s="75">
        <v>453.33206851200998</v>
      </c>
    </row>
    <row r="111" spans="14:22" x14ac:dyDescent="0.3">
      <c r="N111" s="15">
        <v>44742</v>
      </c>
      <c r="O111" s="92">
        <v>271.90706887091198</v>
      </c>
      <c r="P111" s="73">
        <v>375.10059110487703</v>
      </c>
      <c r="Q111" s="73">
        <v>391.75190502169602</v>
      </c>
      <c r="R111" s="74">
        <v>500.28031122553398</v>
      </c>
      <c r="S111" s="72">
        <v>230.694999420963</v>
      </c>
      <c r="T111" s="18">
        <v>361.594654874703</v>
      </c>
      <c r="U111" s="18">
        <v>269.03919472208401</v>
      </c>
      <c r="V111" s="75">
        <v>480.50744468471902</v>
      </c>
    </row>
    <row r="112" spans="14:22" x14ac:dyDescent="0.3">
      <c r="N112" s="15">
        <v>44834</v>
      </c>
      <c r="O112" s="92">
        <v>279.21989836168899</v>
      </c>
      <c r="P112" s="73">
        <v>390.924292369272</v>
      </c>
      <c r="Q112" s="73">
        <v>409.40286762023499</v>
      </c>
      <c r="R112" s="74">
        <v>443.88988894533497</v>
      </c>
      <c r="S112" s="72">
        <v>230.56253187719901</v>
      </c>
      <c r="T112" s="18">
        <v>363.740717095739</v>
      </c>
      <c r="U112" s="18">
        <v>269.43611146483897</v>
      </c>
      <c r="V112" s="75">
        <v>467.13003039489399</v>
      </c>
    </row>
    <row r="113" spans="14:22" x14ac:dyDescent="0.3">
      <c r="N113" s="15">
        <v>44926</v>
      </c>
      <c r="O113" s="92">
        <v>301.87445622276198</v>
      </c>
      <c r="P113" s="73">
        <v>391.74865866677101</v>
      </c>
      <c r="Q113" s="73">
        <v>401.00851626828103</v>
      </c>
      <c r="R113" s="74">
        <v>460.202260227593</v>
      </c>
      <c r="S113" s="72">
        <v>220.588800786435</v>
      </c>
      <c r="T113" s="18">
        <v>355.39283024607499</v>
      </c>
      <c r="U113" s="18">
        <v>266.81941524018902</v>
      </c>
      <c r="V113" s="75">
        <v>439.49673582621102</v>
      </c>
    </row>
    <row r="114" spans="14:22" x14ac:dyDescent="0.3">
      <c r="N114" s="15">
        <v>45016</v>
      </c>
      <c r="O114" s="92">
        <v>241.688465949727</v>
      </c>
      <c r="P114" s="73">
        <v>406.68255438064898</v>
      </c>
      <c r="Q114" s="73">
        <v>408.32161655206397</v>
      </c>
      <c r="R114" s="74">
        <v>423.76265650116898</v>
      </c>
      <c r="S114" s="72">
        <v>217.82262926516199</v>
      </c>
      <c r="T114" s="18">
        <v>364.837963785395</v>
      </c>
      <c r="U114" s="18">
        <v>267.65879368060803</v>
      </c>
      <c r="V114" s="75">
        <v>434.30272810824601</v>
      </c>
    </row>
    <row r="115" spans="14:22" x14ac:dyDescent="0.3">
      <c r="N115" s="15">
        <v>45107</v>
      </c>
      <c r="O115" s="92">
        <v>250.75739881051899</v>
      </c>
      <c r="P115" s="73">
        <v>396.043743724423</v>
      </c>
      <c r="Q115" s="73">
        <v>396.87336170023502</v>
      </c>
      <c r="R115" s="74">
        <v>424.25633737552198</v>
      </c>
      <c r="S115" s="72">
        <v>222.687962752099</v>
      </c>
      <c r="T115" s="18">
        <v>381.20631222384202</v>
      </c>
      <c r="U115" s="18">
        <v>272.46137562999598</v>
      </c>
      <c r="V115" s="75">
        <v>435.972762570025</v>
      </c>
    </row>
    <row r="116" spans="14:22" x14ac:dyDescent="0.3">
      <c r="N116" s="15">
        <v>45199</v>
      </c>
      <c r="O116" s="92">
        <v>253.255094138717</v>
      </c>
      <c r="P116" s="73">
        <v>410.15800927731698</v>
      </c>
      <c r="Q116" s="73">
        <v>400.76620317559099</v>
      </c>
      <c r="R116" s="74">
        <v>416.408404198212</v>
      </c>
      <c r="S116" s="72">
        <v>222.222591516976</v>
      </c>
      <c r="T116" s="18">
        <v>387.152985695599</v>
      </c>
      <c r="U116" s="18">
        <v>277.51795747059498</v>
      </c>
      <c r="V116" s="75">
        <v>435.72666451576799</v>
      </c>
    </row>
    <row r="117" spans="14:22" x14ac:dyDescent="0.3">
      <c r="N117" s="15">
        <v>45291</v>
      </c>
      <c r="O117" s="92">
        <v>217.26126407016801</v>
      </c>
      <c r="P117" s="73">
        <v>400.18444139489202</v>
      </c>
      <c r="Q117" s="73">
        <v>396.578471642708</v>
      </c>
      <c r="R117" s="74">
        <v>446.41695568610498</v>
      </c>
      <c r="S117" s="72">
        <v>215.508119804416</v>
      </c>
      <c r="T117" s="18">
        <v>386.45186828892599</v>
      </c>
      <c r="U117" s="18">
        <v>278.316875083475</v>
      </c>
      <c r="V117" s="75">
        <v>430.59942621236598</v>
      </c>
    </row>
    <row r="118" spans="14:22" x14ac:dyDescent="0.3">
      <c r="N118" s="15">
        <v>45382</v>
      </c>
      <c r="O118" s="92">
        <v>248.65411544933801</v>
      </c>
      <c r="P118" s="73">
        <v>424.57560103423901</v>
      </c>
      <c r="Q118" s="73">
        <v>420.06801137204297</v>
      </c>
      <c r="R118" s="74">
        <v>398.66045948331799</v>
      </c>
      <c r="S118" s="72">
        <v>215.20829525208899</v>
      </c>
      <c r="T118" s="18">
        <v>391.32963441046599</v>
      </c>
      <c r="U118" s="18">
        <v>279.52706629345698</v>
      </c>
      <c r="V118" s="75">
        <v>427.021456286741</v>
      </c>
    </row>
    <row r="119" spans="14:22" x14ac:dyDescent="0.3">
      <c r="N119" s="15">
        <v>45473</v>
      </c>
      <c r="O119" s="92">
        <v>220.40503313319601</v>
      </c>
      <c r="P119" s="73">
        <v>416.21675412935798</v>
      </c>
      <c r="Q119" s="73">
        <v>392.187918289972</v>
      </c>
      <c r="R119" s="74">
        <v>455.16686630321902</v>
      </c>
      <c r="S119" s="72">
        <v>216.613673083442</v>
      </c>
      <c r="T119" s="18">
        <v>400.08371791681299</v>
      </c>
      <c r="U119" s="18">
        <v>282.53706012784198</v>
      </c>
      <c r="V119" s="75">
        <v>423.33847796770601</v>
      </c>
    </row>
    <row r="120" spans="14:22" x14ac:dyDescent="0.3">
      <c r="N120" s="15">
        <v>45565</v>
      </c>
      <c r="O120" s="92">
        <v>219.50090869344601</v>
      </c>
      <c r="P120" s="73">
        <v>417.76938449880703</v>
      </c>
      <c r="Q120" s="73">
        <v>415.05198883993302</v>
      </c>
      <c r="R120" s="74">
        <v>404.56781066120698</v>
      </c>
      <c r="S120" s="72">
        <v>214.10075276022201</v>
      </c>
      <c r="T120" s="18">
        <v>406.72022057990898</v>
      </c>
      <c r="U120" s="18">
        <v>284.38143724239802</v>
      </c>
      <c r="V120" s="75">
        <v>419.11616634255</v>
      </c>
    </row>
    <row r="121" spans="14:22" x14ac:dyDescent="0.3">
      <c r="N121" s="15">
        <v>45657</v>
      </c>
      <c r="O121" s="92">
        <v>200.20390067822299</v>
      </c>
      <c r="P121" s="73">
        <v>435.68536855314301</v>
      </c>
      <c r="Q121" s="73">
        <v>395.06694107343702</v>
      </c>
      <c r="R121" s="74">
        <v>428.609028400037</v>
      </c>
      <c r="S121" s="72">
        <v>214.964384913864</v>
      </c>
      <c r="T121" s="18">
        <v>408.64073590007501</v>
      </c>
      <c r="U121" s="18">
        <v>284.95244215326102</v>
      </c>
      <c r="V121" s="75">
        <v>418.38825098138</v>
      </c>
    </row>
    <row r="122" spans="14:22" x14ac:dyDescent="0.3">
      <c r="N122" s="15">
        <v>45747</v>
      </c>
      <c r="O122" s="92">
        <v>239.80335691806999</v>
      </c>
      <c r="P122" s="73">
        <v>422.80676333965999</v>
      </c>
      <c r="Q122" s="73">
        <v>407.358101972432</v>
      </c>
      <c r="R122" s="74">
        <v>423.51785207429202</v>
      </c>
      <c r="S122" s="72">
        <v>217.07270419004001</v>
      </c>
      <c r="T122" s="18">
        <v>408.44142827701103</v>
      </c>
      <c r="U122" s="18">
        <v>283.92750310943097</v>
      </c>
      <c r="V122" s="75">
        <v>421.01598557166398</v>
      </c>
    </row>
    <row r="123" spans="14:22" x14ac:dyDescent="0.3">
      <c r="N123" s="15">
        <v>45838</v>
      </c>
      <c r="O123" s="92">
        <v>233.153294760346</v>
      </c>
      <c r="P123" s="73">
        <v>430.21168170754299</v>
      </c>
      <c r="Q123" s="73">
        <v>397.35885437342603</v>
      </c>
      <c r="R123" s="74">
        <v>412.29141558034598</v>
      </c>
      <c r="S123" s="72">
        <v>212.37840418922801</v>
      </c>
      <c r="T123" s="18">
        <v>409.62660225430699</v>
      </c>
      <c r="U123" s="18">
        <v>280.30026288445998</v>
      </c>
      <c r="V123" s="75">
        <v>423.95373049797399</v>
      </c>
    </row>
    <row r="124" spans="14:22" x14ac:dyDescent="0.3">
      <c r="N124" s="15">
        <v>45838</v>
      </c>
      <c r="O124" s="92" t="s">
        <v>75</v>
      </c>
      <c r="P124" s="73" t="s">
        <v>75</v>
      </c>
      <c r="Q124" s="73" t="s">
        <v>75</v>
      </c>
      <c r="R124" s="74" t="s">
        <v>75</v>
      </c>
      <c r="S124" s="72" t="s">
        <v>75</v>
      </c>
      <c r="T124" s="18" t="s">
        <v>75</v>
      </c>
      <c r="U124" s="18" t="s">
        <v>75</v>
      </c>
      <c r="V124" s="75" t="s">
        <v>75</v>
      </c>
    </row>
    <row r="125" spans="14:22" ht="28.8" x14ac:dyDescent="0.3">
      <c r="N125" s="139"/>
      <c r="O125" s="158" t="s">
        <v>37</v>
      </c>
      <c r="P125" s="159" t="s">
        <v>38</v>
      </c>
      <c r="Q125" s="159" t="s">
        <v>39</v>
      </c>
      <c r="R125" s="160" t="s">
        <v>40</v>
      </c>
      <c r="S125" s="158" t="s">
        <v>9</v>
      </c>
      <c r="T125" s="159" t="s">
        <v>10</v>
      </c>
      <c r="U125" s="159" t="s">
        <v>11</v>
      </c>
      <c r="V125" s="160" t="s">
        <v>12</v>
      </c>
    </row>
    <row r="126" spans="14:22" x14ac:dyDescent="0.3">
      <c r="N126" s="139" t="s">
        <v>131</v>
      </c>
      <c r="O126" s="168">
        <f>O119/O118-1</f>
        <v>-0.11360794196023516</v>
      </c>
      <c r="P126" s="168">
        <f t="shared" ref="O126:W130" si="0">P119/P118-1</f>
        <v>-1.9687534762994896E-2</v>
      </c>
      <c r="Q126" s="168">
        <f t="shared" si="0"/>
        <v>-6.6370426519762549E-2</v>
      </c>
      <c r="R126" s="168">
        <f t="shared" si="0"/>
        <v>0.14174068552756869</v>
      </c>
      <c r="S126" s="168">
        <f t="shared" si="0"/>
        <v>6.5303144086839016E-3</v>
      </c>
      <c r="T126" s="168">
        <f t="shared" si="0"/>
        <v>2.2370101154069122E-2</v>
      </c>
      <c r="U126" s="168">
        <f t="shared" si="0"/>
        <v>1.0768165939340602E-2</v>
      </c>
      <c r="V126" s="169">
        <f t="shared" si="0"/>
        <v>-8.6248085776793326E-3</v>
      </c>
    </row>
    <row r="127" spans="14:22" x14ac:dyDescent="0.3">
      <c r="N127" s="139" t="s">
        <v>131</v>
      </c>
      <c r="O127" s="168">
        <f t="shared" si="0"/>
        <v>-4.1021043253746114E-3</v>
      </c>
      <c r="P127" s="168">
        <f t="shared" si="0"/>
        <v>3.730340871781701E-3</v>
      </c>
      <c r="Q127" s="168">
        <f t="shared" si="0"/>
        <v>5.8298763127771824E-2</v>
      </c>
      <c r="R127" s="168">
        <f t="shared" si="0"/>
        <v>-0.11116594679434422</v>
      </c>
      <c r="S127" s="168">
        <f t="shared" si="0"/>
        <v>-1.1600931222157773E-2</v>
      </c>
      <c r="T127" s="168">
        <f t="shared" si="0"/>
        <v>1.6587784920744753E-2</v>
      </c>
      <c r="U127" s="168">
        <f t="shared" si="0"/>
        <v>6.5279121745001056E-3</v>
      </c>
      <c r="V127" s="169">
        <f t="shared" si="0"/>
        <v>-9.9738432599507654E-3</v>
      </c>
    </row>
    <row r="128" spans="14:22" x14ac:dyDescent="0.3">
      <c r="N128" s="139" t="s">
        <v>131</v>
      </c>
      <c r="O128" s="168">
        <f t="shared" si="0"/>
        <v>-8.7913112205713628E-2</v>
      </c>
      <c r="P128" s="168">
        <f t="shared" si="0"/>
        <v>4.2884865955004292E-2</v>
      </c>
      <c r="Q128" s="168">
        <f t="shared" si="0"/>
        <v>-4.8150709558949623E-2</v>
      </c>
      <c r="R128" s="168">
        <f t="shared" si="0"/>
        <v>5.942444531001656E-2</v>
      </c>
      <c r="S128" s="168">
        <f t="shared" si="0"/>
        <v>4.0337651433164368E-3</v>
      </c>
      <c r="T128" s="168">
        <f t="shared" si="0"/>
        <v>4.7219568218854757E-3</v>
      </c>
      <c r="U128" s="168">
        <f t="shared" si="0"/>
        <v>2.0078839055035491E-3</v>
      </c>
      <c r="V128" s="169">
        <f t="shared" si="0"/>
        <v>-1.7367866468197546E-3</v>
      </c>
    </row>
    <row r="129" spans="14:22" x14ac:dyDescent="0.3">
      <c r="N129" s="139" t="s">
        <v>131</v>
      </c>
      <c r="O129" s="168">
        <f t="shared" si="0"/>
        <v>0.19779562788585769</v>
      </c>
      <c r="P129" s="168">
        <f t="shared" si="0"/>
        <v>-2.9559416365647628E-2</v>
      </c>
      <c r="Q129" s="168">
        <f t="shared" si="0"/>
        <v>3.1111590520833454E-2</v>
      </c>
      <c r="R129" s="168">
        <f t="shared" si="0"/>
        <v>-1.1878369302555147E-2</v>
      </c>
      <c r="S129" s="168">
        <f t="shared" si="0"/>
        <v>9.8077608391773374E-3</v>
      </c>
      <c r="T129" s="168">
        <f t="shared" si="0"/>
        <v>-4.8773312485594911E-4</v>
      </c>
      <c r="U129" s="168">
        <f t="shared" si="0"/>
        <v>-3.5968775564266808E-3</v>
      </c>
      <c r="V129" s="169">
        <f t="shared" si="0"/>
        <v>6.2806127660619548E-3</v>
      </c>
    </row>
    <row r="130" spans="14:22" x14ac:dyDescent="0.3">
      <c r="N130" s="139" t="str">
        <f>"QTR "&amp;YEAR(N123)&amp;"Q"&amp;(MONTH(N123)/3)</f>
        <v>QTR 2025Q2</v>
      </c>
      <c r="O130" s="168">
        <f>O123/O122-1</f>
        <v>-2.7731313869788776E-2</v>
      </c>
      <c r="P130" s="168">
        <f t="shared" si="0"/>
        <v>1.7513717872895684E-2</v>
      </c>
      <c r="Q130" s="168">
        <f t="shared" si="0"/>
        <v>-2.4546578429616384E-2</v>
      </c>
      <c r="R130" s="168">
        <f t="shared" si="0"/>
        <v>-2.6507587434535629E-2</v>
      </c>
      <c r="S130" s="168">
        <f t="shared" si="0"/>
        <v>-2.1625473448298238E-2</v>
      </c>
      <c r="T130" s="168">
        <f t="shared" si="0"/>
        <v>2.9016987387777693E-3</v>
      </c>
      <c r="U130" s="168">
        <f t="shared" si="0"/>
        <v>-1.277523376653289E-2</v>
      </c>
      <c r="V130" s="169">
        <f t="shared" si="0"/>
        <v>6.9777515034756821E-3</v>
      </c>
    </row>
    <row r="131" spans="14:22" x14ac:dyDescent="0.3">
      <c r="N131" s="139">
        <v>42825</v>
      </c>
      <c r="O131" s="172" t="s">
        <v>75</v>
      </c>
      <c r="P131" s="173" t="s">
        <v>75</v>
      </c>
      <c r="Q131" s="173" t="s">
        <v>75</v>
      </c>
      <c r="R131" s="174" t="s">
        <v>75</v>
      </c>
      <c r="S131" s="163" t="s">
        <v>75</v>
      </c>
      <c r="T131" s="164" t="s">
        <v>75</v>
      </c>
      <c r="U131" s="164" t="s">
        <v>75</v>
      </c>
      <c r="V131" s="166" t="s">
        <v>75</v>
      </c>
    </row>
    <row r="132" spans="14:22" x14ac:dyDescent="0.3">
      <c r="N132" s="139" t="s">
        <v>133</v>
      </c>
      <c r="O132" s="168">
        <f t="shared" ref="O132:V137" si="1">O118/O114-1</f>
        <v>2.8820777492376992E-2</v>
      </c>
      <c r="P132" s="168">
        <f t="shared" si="1"/>
        <v>4.3997576145945017E-2</v>
      </c>
      <c r="Q132" s="168">
        <f t="shared" si="1"/>
        <v>2.8767506651172559E-2</v>
      </c>
      <c r="R132" s="168">
        <f t="shared" si="1"/>
        <v>-5.9236453785497134E-2</v>
      </c>
      <c r="S132" s="168">
        <f t="shared" si="1"/>
        <v>-1.2002123112243357E-2</v>
      </c>
      <c r="T132" s="168">
        <f t="shared" si="1"/>
        <v>7.2612154585573574E-2</v>
      </c>
      <c r="U132" s="168">
        <f t="shared" si="1"/>
        <v>4.434105246327591E-2</v>
      </c>
      <c r="V132" s="169">
        <f t="shared" si="1"/>
        <v>-1.6765429619153172E-2</v>
      </c>
    </row>
    <row r="133" spans="14:22" x14ac:dyDescent="0.3">
      <c r="N133" s="139" t="s">
        <v>133</v>
      </c>
      <c r="O133" s="168">
        <f t="shared" si="1"/>
        <v>-0.12104275216325033</v>
      </c>
      <c r="P133" s="168">
        <f t="shared" si="1"/>
        <v>5.0936318840001382E-2</v>
      </c>
      <c r="Q133" s="168">
        <f t="shared" si="1"/>
        <v>-1.1805890398363439E-2</v>
      </c>
      <c r="R133" s="168">
        <f t="shared" si="1"/>
        <v>7.2858143071973025E-2</v>
      </c>
      <c r="S133" s="168">
        <f t="shared" si="1"/>
        <v>-2.7277135205637681E-2</v>
      </c>
      <c r="T133" s="168">
        <f t="shared" si="1"/>
        <v>4.9520181297224353E-2</v>
      </c>
      <c r="U133" s="168">
        <f t="shared" si="1"/>
        <v>3.6980230590661245E-2</v>
      </c>
      <c r="V133" s="169">
        <f t="shared" si="1"/>
        <v>-2.8979527362766544E-2</v>
      </c>
    </row>
    <row r="134" spans="14:22" x14ac:dyDescent="0.3">
      <c r="N134" s="139" t="s">
        <v>133</v>
      </c>
      <c r="O134" s="168">
        <f t="shared" si="1"/>
        <v>-0.13328136817963709</v>
      </c>
      <c r="P134" s="168">
        <f t="shared" si="1"/>
        <v>1.8557178085833348E-2</v>
      </c>
      <c r="Q134" s="168">
        <f t="shared" si="1"/>
        <v>3.5646183613149862E-2</v>
      </c>
      <c r="R134" s="168">
        <f t="shared" si="1"/>
        <v>-2.8435049383318534E-2</v>
      </c>
      <c r="S134" s="168">
        <f t="shared" si="1"/>
        <v>-3.6548213668606944E-2</v>
      </c>
      <c r="T134" s="168">
        <f t="shared" si="1"/>
        <v>5.0541350854245604E-2</v>
      </c>
      <c r="U134" s="168">
        <f t="shared" si="1"/>
        <v>2.4731660013497692E-2</v>
      </c>
      <c r="V134" s="169">
        <f t="shared" si="1"/>
        <v>-3.8121371781728253E-2</v>
      </c>
    </row>
    <row r="135" spans="14:22" x14ac:dyDescent="0.3">
      <c r="N135" s="139" t="s">
        <v>133</v>
      </c>
      <c r="O135" s="168">
        <f t="shared" si="1"/>
        <v>-7.8510835628923137E-2</v>
      </c>
      <c r="P135" s="168">
        <f t="shared" si="1"/>
        <v>8.8711412753849528E-2</v>
      </c>
      <c r="Q135" s="168">
        <f t="shared" si="1"/>
        <v>-3.8114287016385306E-3</v>
      </c>
      <c r="R135" s="168">
        <f t="shared" si="1"/>
        <v>-3.9890795049884908E-2</v>
      </c>
      <c r="S135" s="168">
        <f t="shared" si="1"/>
        <v>-2.5230366774369184E-3</v>
      </c>
      <c r="T135" s="168">
        <f t="shared" si="1"/>
        <v>5.7416898278674688E-2</v>
      </c>
      <c r="U135" s="168">
        <f t="shared" si="1"/>
        <v>2.3841770527913031E-2</v>
      </c>
      <c r="V135" s="169">
        <f t="shared" si="1"/>
        <v>-2.8358549704531222E-2</v>
      </c>
    </row>
    <row r="136" spans="14:22" x14ac:dyDescent="0.3">
      <c r="N136" s="139" t="s">
        <v>133</v>
      </c>
      <c r="O136" s="168">
        <f t="shared" si="1"/>
        <v>-3.5594659333403667E-2</v>
      </c>
      <c r="P136" s="168">
        <f t="shared" si="1"/>
        <v>-4.1661312856184907E-3</v>
      </c>
      <c r="Q136" s="168">
        <f t="shared" si="1"/>
        <v>-3.0256789509149673E-2</v>
      </c>
      <c r="R136" s="168">
        <f t="shared" si="1"/>
        <v>6.2352290024424217E-2</v>
      </c>
      <c r="S136" s="168">
        <f t="shared" si="1"/>
        <v>8.6632763656582235E-3</v>
      </c>
      <c r="T136" s="168">
        <f t="shared" si="1"/>
        <v>4.3727314166543518E-2</v>
      </c>
      <c r="U136" s="168">
        <f t="shared" si="1"/>
        <v>1.5742435515544217E-2</v>
      </c>
      <c r="V136" s="169">
        <f t="shared" si="1"/>
        <v>-1.4063627545320312E-2</v>
      </c>
    </row>
    <row r="137" spans="14:22" x14ac:dyDescent="0.3">
      <c r="N137" s="139" t="str">
        <f>"Y/Y "&amp;RIGHT(N130,4)</f>
        <v>Y/Y 25Q2</v>
      </c>
      <c r="O137" s="168">
        <f>O123/O119-1</f>
        <v>5.784015657866548E-2</v>
      </c>
      <c r="P137" s="168">
        <f t="shared" si="1"/>
        <v>3.3624133193435712E-2</v>
      </c>
      <c r="Q137" s="168">
        <f t="shared" si="1"/>
        <v>1.3184842883484205E-2</v>
      </c>
      <c r="R137" s="168">
        <f t="shared" si="1"/>
        <v>-9.4197214026362497E-2</v>
      </c>
      <c r="S137" s="168">
        <f t="shared" si="1"/>
        <v>-1.9552177080633837E-2</v>
      </c>
      <c r="T137" s="168">
        <f t="shared" si="1"/>
        <v>2.3852218698583005E-2</v>
      </c>
      <c r="U137" s="168">
        <f t="shared" si="1"/>
        <v>-7.9168277689656286E-3</v>
      </c>
      <c r="V137" s="169">
        <f>V123/V119-1</f>
        <v>1.453334771791992E-3</v>
      </c>
    </row>
    <row r="138" spans="14:22" x14ac:dyDescent="0.3">
      <c r="N138" s="139">
        <v>43465</v>
      </c>
      <c r="O138" s="172" t="s">
        <v>75</v>
      </c>
      <c r="P138" s="173" t="s">
        <v>75</v>
      </c>
      <c r="Q138" s="173" t="s">
        <v>75</v>
      </c>
      <c r="R138" s="174" t="s">
        <v>75</v>
      </c>
      <c r="S138" s="163" t="s">
        <v>75</v>
      </c>
      <c r="T138" s="164" t="s">
        <v>75</v>
      </c>
      <c r="U138" s="164" t="s">
        <v>75</v>
      </c>
      <c r="V138" s="166" t="s">
        <v>75</v>
      </c>
    </row>
    <row r="139" spans="14:22" x14ac:dyDescent="0.3">
      <c r="N139" s="139" t="s">
        <v>135</v>
      </c>
      <c r="O139" s="172" t="s">
        <v>75</v>
      </c>
      <c r="P139" s="173" t="s">
        <v>75</v>
      </c>
      <c r="Q139" s="173" t="s">
        <v>75</v>
      </c>
      <c r="R139" s="174" t="s">
        <v>75</v>
      </c>
      <c r="S139" s="163" t="s">
        <v>75</v>
      </c>
      <c r="T139" s="164" t="s">
        <v>75</v>
      </c>
      <c r="U139" s="164" t="s">
        <v>75</v>
      </c>
      <c r="V139" s="166" t="s">
        <v>75</v>
      </c>
    </row>
    <row r="140" spans="14:22" x14ac:dyDescent="0.3">
      <c r="N140" s="139" t="s">
        <v>102</v>
      </c>
      <c r="O140" s="172">
        <f>MIN($O$58:$O$73)</f>
        <v>129.01009320662601</v>
      </c>
      <c r="P140" s="172">
        <f>MIN($P$58:$P$73)</f>
        <v>119.54852212635799</v>
      </c>
      <c r="Q140" s="172">
        <f>MIN($Q$58:$Q$73)</f>
        <v>157.56708608665701</v>
      </c>
      <c r="R140" s="172">
        <f>MIN($R$58:$R$73)</f>
        <v>162.59695692731299</v>
      </c>
      <c r="S140" s="172">
        <f>MIN($S$58:$S$73)</f>
        <v>107.146968732396</v>
      </c>
      <c r="T140" s="172">
        <f>MIN($T$58:$T$73)</f>
        <v>118.126004869844</v>
      </c>
      <c r="U140" s="172">
        <f>MIN($U$58:$U$73)</f>
        <v>129.71191898932099</v>
      </c>
      <c r="V140" s="175">
        <f>MIN($V$58:$V$73)</f>
        <v>125.436657642108</v>
      </c>
    </row>
    <row r="141" spans="14:22" x14ac:dyDescent="0.3">
      <c r="N141" s="139" t="s">
        <v>103</v>
      </c>
      <c r="O141" s="168">
        <f t="shared" ref="O141:V141" si="2">O123/O140-1</f>
        <v>0.80724847928697696</v>
      </c>
      <c r="P141" s="168">
        <f t="shared" si="2"/>
        <v>2.5986365540581629</v>
      </c>
      <c r="Q141" s="168">
        <f t="shared" si="2"/>
        <v>1.5218392003193544</v>
      </c>
      <c r="R141" s="168">
        <f t="shared" si="2"/>
        <v>1.5356650171789865</v>
      </c>
      <c r="S141" s="168">
        <f t="shared" si="2"/>
        <v>0.98212237547897296</v>
      </c>
      <c r="T141" s="168">
        <f t="shared" si="2"/>
        <v>2.4677089325559609</v>
      </c>
      <c r="U141" s="168">
        <f t="shared" si="2"/>
        <v>1.1609445382389008</v>
      </c>
      <c r="V141" s="169">
        <f t="shared" si="2"/>
        <v>2.3798232388141725</v>
      </c>
    </row>
    <row r="142" spans="14:22" x14ac:dyDescent="0.3">
      <c r="N142" s="15">
        <v>47573</v>
      </c>
      <c r="O142" s="92" t="s">
        <v>75</v>
      </c>
      <c r="P142" s="73" t="s">
        <v>75</v>
      </c>
      <c r="Q142" s="73" t="s">
        <v>75</v>
      </c>
      <c r="R142" s="74" t="s">
        <v>75</v>
      </c>
      <c r="S142" s="72" t="s">
        <v>75</v>
      </c>
      <c r="T142" s="18" t="s">
        <v>75</v>
      </c>
      <c r="U142" s="18" t="s">
        <v>75</v>
      </c>
      <c r="V142" s="75" t="s">
        <v>75</v>
      </c>
    </row>
    <row r="143" spans="14:22" x14ac:dyDescent="0.3">
      <c r="N143" s="15">
        <v>47664</v>
      </c>
      <c r="O143" s="92" t="s">
        <v>75</v>
      </c>
      <c r="P143" s="73" t="s">
        <v>75</v>
      </c>
      <c r="Q143" s="73" t="s">
        <v>75</v>
      </c>
      <c r="R143" s="74" t="s">
        <v>75</v>
      </c>
      <c r="S143" s="72" t="s">
        <v>75</v>
      </c>
      <c r="T143" s="18" t="s">
        <v>75</v>
      </c>
      <c r="U143" s="18" t="s">
        <v>75</v>
      </c>
      <c r="V143" s="75" t="s">
        <v>75</v>
      </c>
    </row>
    <row r="144" spans="14:22" x14ac:dyDescent="0.3">
      <c r="N144" s="15">
        <v>47756</v>
      </c>
      <c r="O144" s="92" t="s">
        <v>75</v>
      </c>
      <c r="P144" s="73" t="s">
        <v>75</v>
      </c>
      <c r="Q144" s="73" t="s">
        <v>75</v>
      </c>
      <c r="R144" s="74" t="s">
        <v>75</v>
      </c>
      <c r="S144" s="72" t="s">
        <v>75</v>
      </c>
      <c r="T144" s="18" t="s">
        <v>75</v>
      </c>
      <c r="U144" s="18" t="s">
        <v>75</v>
      </c>
      <c r="V144" s="75" t="s">
        <v>75</v>
      </c>
    </row>
    <row r="145" spans="14:22" x14ac:dyDescent="0.3">
      <c r="N145" s="15">
        <v>47848</v>
      </c>
      <c r="O145" s="92" t="s">
        <v>75</v>
      </c>
      <c r="P145" s="73" t="s">
        <v>75</v>
      </c>
      <c r="Q145" s="73" t="s">
        <v>75</v>
      </c>
      <c r="R145" s="74" t="s">
        <v>75</v>
      </c>
      <c r="S145" s="72" t="s">
        <v>75</v>
      </c>
      <c r="T145" s="18" t="s">
        <v>75</v>
      </c>
      <c r="U145" s="18" t="s">
        <v>75</v>
      </c>
      <c r="V145" s="75" t="s">
        <v>75</v>
      </c>
    </row>
    <row r="146" spans="14:22" x14ac:dyDescent="0.3">
      <c r="N146" s="15">
        <v>47938</v>
      </c>
      <c r="O146" s="92" t="s">
        <v>75</v>
      </c>
      <c r="P146" s="73" t="s">
        <v>75</v>
      </c>
      <c r="Q146" s="73" t="s">
        <v>75</v>
      </c>
      <c r="R146" s="74" t="s">
        <v>75</v>
      </c>
      <c r="S146" s="72" t="s">
        <v>75</v>
      </c>
      <c r="T146" s="18" t="s">
        <v>75</v>
      </c>
      <c r="U146" s="18" t="s">
        <v>75</v>
      </c>
      <c r="V146" s="75" t="s">
        <v>75</v>
      </c>
    </row>
    <row r="147" spans="14:22" x14ac:dyDescent="0.3">
      <c r="N147" s="15">
        <v>48029</v>
      </c>
      <c r="O147" s="92" t="s">
        <v>75</v>
      </c>
      <c r="P147" s="73" t="s">
        <v>75</v>
      </c>
      <c r="Q147" s="73" t="s">
        <v>75</v>
      </c>
      <c r="R147" s="74" t="s">
        <v>75</v>
      </c>
      <c r="S147" s="72" t="s">
        <v>75</v>
      </c>
      <c r="T147" s="18" t="s">
        <v>75</v>
      </c>
      <c r="U147" s="18" t="s">
        <v>75</v>
      </c>
      <c r="V147" s="75" t="s">
        <v>75</v>
      </c>
    </row>
    <row r="148" spans="14:22" x14ac:dyDescent="0.3">
      <c r="N148" s="15">
        <v>48121</v>
      </c>
      <c r="O148" s="92" t="s">
        <v>75</v>
      </c>
      <c r="P148" s="73" t="s">
        <v>75</v>
      </c>
      <c r="Q148" s="73" t="s">
        <v>75</v>
      </c>
      <c r="R148" s="74" t="s">
        <v>75</v>
      </c>
      <c r="S148" s="72" t="s">
        <v>75</v>
      </c>
      <c r="T148" s="18" t="s">
        <v>75</v>
      </c>
      <c r="U148" s="18" t="s">
        <v>75</v>
      </c>
      <c r="V148" s="75" t="s">
        <v>75</v>
      </c>
    </row>
    <row r="149" spans="14:22" x14ac:dyDescent="0.3">
      <c r="N149" s="15">
        <v>48213</v>
      </c>
      <c r="O149" s="92" t="s">
        <v>75</v>
      </c>
      <c r="P149" s="73" t="s">
        <v>75</v>
      </c>
      <c r="Q149" s="73" t="s">
        <v>75</v>
      </c>
      <c r="R149" s="74" t="s">
        <v>75</v>
      </c>
      <c r="S149" s="72" t="s">
        <v>75</v>
      </c>
      <c r="T149" s="18" t="s">
        <v>75</v>
      </c>
      <c r="U149" s="18" t="s">
        <v>75</v>
      </c>
      <c r="V149" s="75" t="s">
        <v>75</v>
      </c>
    </row>
    <row r="150" spans="14:22" x14ac:dyDescent="0.3">
      <c r="N150" s="15">
        <v>48304</v>
      </c>
      <c r="O150" s="92" t="s">
        <v>75</v>
      </c>
      <c r="P150" s="73" t="s">
        <v>75</v>
      </c>
      <c r="Q150" s="73" t="s">
        <v>75</v>
      </c>
      <c r="R150" s="74" t="s">
        <v>75</v>
      </c>
      <c r="S150" s="72" t="s">
        <v>75</v>
      </c>
      <c r="T150" s="18" t="s">
        <v>75</v>
      </c>
      <c r="U150" s="18" t="s">
        <v>75</v>
      </c>
      <c r="V150" s="75" t="s">
        <v>75</v>
      </c>
    </row>
    <row r="151" spans="14:22" x14ac:dyDescent="0.3">
      <c r="N151" s="15">
        <v>48395</v>
      </c>
      <c r="O151" s="92" t="s">
        <v>75</v>
      </c>
      <c r="P151" s="73" t="s">
        <v>75</v>
      </c>
      <c r="Q151" s="73" t="s">
        <v>75</v>
      </c>
      <c r="R151" s="74" t="s">
        <v>75</v>
      </c>
      <c r="S151" s="72" t="s">
        <v>75</v>
      </c>
      <c r="T151" s="18" t="s">
        <v>75</v>
      </c>
      <c r="U151" s="18" t="s">
        <v>75</v>
      </c>
      <c r="V151" s="75" t="s">
        <v>75</v>
      </c>
    </row>
    <row r="152" spans="14:22" x14ac:dyDescent="0.3">
      <c r="N152" s="15">
        <v>48487</v>
      </c>
      <c r="O152" s="92" t="s">
        <v>75</v>
      </c>
      <c r="P152" s="73" t="s">
        <v>75</v>
      </c>
      <c r="Q152" s="73" t="s">
        <v>75</v>
      </c>
      <c r="R152" s="74" t="s">
        <v>75</v>
      </c>
      <c r="S152" s="72" t="s">
        <v>75</v>
      </c>
      <c r="T152" s="18" t="s">
        <v>75</v>
      </c>
      <c r="U152" s="18" t="s">
        <v>75</v>
      </c>
      <c r="V152" s="75" t="s">
        <v>75</v>
      </c>
    </row>
    <row r="153" spans="14:22" x14ac:dyDescent="0.3">
      <c r="N153" s="15">
        <v>48579</v>
      </c>
      <c r="O153" s="92" t="s">
        <v>75</v>
      </c>
      <c r="P153" s="73" t="s">
        <v>75</v>
      </c>
      <c r="Q153" s="73" t="s">
        <v>75</v>
      </c>
      <c r="R153" s="74" t="s">
        <v>75</v>
      </c>
      <c r="S153" s="72" t="s">
        <v>75</v>
      </c>
      <c r="T153" s="18" t="s">
        <v>75</v>
      </c>
      <c r="U153" s="18" t="s">
        <v>75</v>
      </c>
      <c r="V153" s="75" t="s">
        <v>75</v>
      </c>
    </row>
    <row r="154" spans="14:22" x14ac:dyDescent="0.3">
      <c r="N154" s="15">
        <v>48669</v>
      </c>
      <c r="O154" s="92" t="s">
        <v>75</v>
      </c>
      <c r="P154" s="73" t="s">
        <v>75</v>
      </c>
      <c r="Q154" s="73" t="s">
        <v>75</v>
      </c>
      <c r="R154" s="74" t="s">
        <v>75</v>
      </c>
      <c r="S154" s="72" t="s">
        <v>75</v>
      </c>
      <c r="T154" s="18" t="s">
        <v>75</v>
      </c>
      <c r="U154" s="18" t="s">
        <v>75</v>
      </c>
      <c r="V154" s="75" t="s">
        <v>75</v>
      </c>
    </row>
    <row r="155" spans="14:22" x14ac:dyDescent="0.3">
      <c r="N155" s="15">
        <v>48760</v>
      </c>
      <c r="O155" s="92" t="s">
        <v>75</v>
      </c>
      <c r="P155" s="73" t="s">
        <v>75</v>
      </c>
      <c r="Q155" s="73" t="s">
        <v>75</v>
      </c>
      <c r="R155" s="74" t="s">
        <v>75</v>
      </c>
      <c r="S155" s="72" t="s">
        <v>75</v>
      </c>
      <c r="T155" s="18" t="s">
        <v>75</v>
      </c>
      <c r="U155" s="18" t="s">
        <v>75</v>
      </c>
      <c r="V155" s="75" t="s">
        <v>75</v>
      </c>
    </row>
    <row r="156" spans="14:22" x14ac:dyDescent="0.3">
      <c r="N156" s="15">
        <v>48852</v>
      </c>
      <c r="O156" s="92" t="s">
        <v>75</v>
      </c>
      <c r="P156" s="73" t="s">
        <v>75</v>
      </c>
      <c r="Q156" s="73" t="s">
        <v>75</v>
      </c>
      <c r="R156" s="74" t="s">
        <v>75</v>
      </c>
      <c r="S156" s="72" t="s">
        <v>75</v>
      </c>
      <c r="T156" s="18" t="s">
        <v>75</v>
      </c>
      <c r="U156" s="18" t="s">
        <v>75</v>
      </c>
      <c r="V156" s="75" t="s">
        <v>75</v>
      </c>
    </row>
    <row r="157" spans="14:22" x14ac:dyDescent="0.3">
      <c r="N157" s="15">
        <v>48944</v>
      </c>
      <c r="O157" s="92" t="s">
        <v>75</v>
      </c>
      <c r="P157" s="73" t="s">
        <v>75</v>
      </c>
      <c r="Q157" s="73" t="s">
        <v>75</v>
      </c>
      <c r="R157" s="74" t="s">
        <v>75</v>
      </c>
      <c r="S157" s="72" t="s">
        <v>75</v>
      </c>
      <c r="T157" s="18" t="s">
        <v>75</v>
      </c>
      <c r="U157" s="18" t="s">
        <v>75</v>
      </c>
      <c r="V157" s="75" t="s">
        <v>75</v>
      </c>
    </row>
    <row r="158" spans="14:22" x14ac:dyDescent="0.3">
      <c r="O158" s="92" t="s">
        <v>75</v>
      </c>
      <c r="P158" s="73" t="s">
        <v>75</v>
      </c>
      <c r="Q158" s="73" t="s">
        <v>75</v>
      </c>
      <c r="R158" s="74" t="s">
        <v>75</v>
      </c>
      <c r="S158" s="72" t="s">
        <v>75</v>
      </c>
      <c r="T158" s="18" t="s">
        <v>75</v>
      </c>
      <c r="U158" s="18" t="s">
        <v>75</v>
      </c>
      <c r="V158" s="75" t="s">
        <v>75</v>
      </c>
    </row>
    <row r="159" spans="14:22" x14ac:dyDescent="0.3">
      <c r="O159" s="92" t="s">
        <v>75</v>
      </c>
      <c r="P159" s="73" t="s">
        <v>75</v>
      </c>
      <c r="Q159" s="73" t="s">
        <v>75</v>
      </c>
      <c r="R159" s="74" t="s">
        <v>75</v>
      </c>
      <c r="S159" s="72" t="s">
        <v>75</v>
      </c>
      <c r="T159" s="18" t="s">
        <v>75</v>
      </c>
      <c r="U159" s="18" t="s">
        <v>75</v>
      </c>
      <c r="V159" s="75" t="s">
        <v>75</v>
      </c>
    </row>
    <row r="160" spans="14:22" x14ac:dyDescent="0.3">
      <c r="O160" s="92" t="s">
        <v>75</v>
      </c>
      <c r="P160" s="73" t="s">
        <v>75</v>
      </c>
      <c r="Q160" s="73" t="s">
        <v>75</v>
      </c>
      <c r="R160" s="74" t="s">
        <v>75</v>
      </c>
      <c r="S160" s="72" t="s">
        <v>75</v>
      </c>
      <c r="T160" s="18" t="s">
        <v>75</v>
      </c>
      <c r="U160" s="18" t="s">
        <v>75</v>
      </c>
      <c r="V160" s="75" t="s">
        <v>75</v>
      </c>
    </row>
    <row r="161" spans="15:22" x14ac:dyDescent="0.3">
      <c r="O161" s="92" t="s">
        <v>75</v>
      </c>
      <c r="P161" s="73" t="s">
        <v>75</v>
      </c>
      <c r="Q161" s="73" t="s">
        <v>75</v>
      </c>
      <c r="R161" s="74" t="s">
        <v>75</v>
      </c>
      <c r="S161" s="72" t="s">
        <v>75</v>
      </c>
      <c r="T161" s="18" t="s">
        <v>75</v>
      </c>
      <c r="U161" s="18" t="s">
        <v>75</v>
      </c>
      <c r="V161" s="75" t="s">
        <v>75</v>
      </c>
    </row>
    <row r="162" spans="15:22" x14ac:dyDescent="0.3">
      <c r="O162" s="92" t="s">
        <v>75</v>
      </c>
      <c r="P162" s="73" t="s">
        <v>75</v>
      </c>
      <c r="Q162" s="73" t="s">
        <v>75</v>
      </c>
      <c r="R162" s="74" t="s">
        <v>75</v>
      </c>
      <c r="S162" s="72" t="s">
        <v>75</v>
      </c>
      <c r="T162" s="18" t="s">
        <v>75</v>
      </c>
      <c r="U162" s="18" t="s">
        <v>75</v>
      </c>
      <c r="V162" s="75" t="s">
        <v>75</v>
      </c>
    </row>
    <row r="163" spans="15:22" x14ac:dyDescent="0.3">
      <c r="O163" s="92" t="s">
        <v>75</v>
      </c>
      <c r="P163" s="73" t="s">
        <v>75</v>
      </c>
      <c r="Q163" s="73" t="s">
        <v>75</v>
      </c>
      <c r="R163" s="74" t="s">
        <v>75</v>
      </c>
      <c r="S163" s="72" t="s">
        <v>75</v>
      </c>
      <c r="T163" s="18" t="s">
        <v>75</v>
      </c>
      <c r="U163" s="18" t="s">
        <v>75</v>
      </c>
      <c r="V163" s="75" t="s">
        <v>75</v>
      </c>
    </row>
    <row r="164" spans="15:22" x14ac:dyDescent="0.3">
      <c r="O164" s="92" t="s">
        <v>75</v>
      </c>
      <c r="P164" s="73" t="s">
        <v>75</v>
      </c>
      <c r="Q164" s="73" t="s">
        <v>75</v>
      </c>
      <c r="R164" s="74" t="s">
        <v>75</v>
      </c>
      <c r="S164" s="72" t="s">
        <v>75</v>
      </c>
      <c r="T164" s="18" t="s">
        <v>75</v>
      </c>
      <c r="U164" s="18" t="s">
        <v>75</v>
      </c>
      <c r="V164" s="75" t="s">
        <v>75</v>
      </c>
    </row>
    <row r="165" spans="15:22" x14ac:dyDescent="0.3">
      <c r="O165" s="92" t="s">
        <v>75</v>
      </c>
      <c r="P165" s="73" t="s">
        <v>75</v>
      </c>
      <c r="Q165" s="73" t="s">
        <v>75</v>
      </c>
      <c r="R165" s="74" t="s">
        <v>75</v>
      </c>
      <c r="S165" s="72" t="s">
        <v>75</v>
      </c>
      <c r="T165" s="18" t="s">
        <v>75</v>
      </c>
      <c r="U165" s="18" t="s">
        <v>75</v>
      </c>
      <c r="V165" s="75" t="s">
        <v>75</v>
      </c>
    </row>
    <row r="166" spans="15:22" x14ac:dyDescent="0.3">
      <c r="O166" s="92" t="s">
        <v>75</v>
      </c>
      <c r="P166" s="73" t="s">
        <v>75</v>
      </c>
      <c r="Q166" s="73" t="s">
        <v>75</v>
      </c>
      <c r="R166" s="74" t="s">
        <v>75</v>
      </c>
      <c r="S166" s="72" t="s">
        <v>75</v>
      </c>
      <c r="T166" s="18" t="s">
        <v>75</v>
      </c>
      <c r="U166" s="18" t="s">
        <v>75</v>
      </c>
      <c r="V166" s="75" t="s">
        <v>75</v>
      </c>
    </row>
    <row r="167" spans="15:22" x14ac:dyDescent="0.3">
      <c r="O167" s="92" t="s">
        <v>75</v>
      </c>
      <c r="P167" s="73" t="s">
        <v>75</v>
      </c>
      <c r="Q167" s="73" t="s">
        <v>75</v>
      </c>
      <c r="R167" s="74" t="s">
        <v>75</v>
      </c>
      <c r="S167" s="72" t="s">
        <v>75</v>
      </c>
      <c r="T167" s="18" t="s">
        <v>75</v>
      </c>
      <c r="U167" s="18" t="s">
        <v>75</v>
      </c>
      <c r="V167" s="75" t="s">
        <v>75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123 N142:N157">
    <cfRule type="expression" dxfId="16" priority="2">
      <formula>$O6=""</formula>
    </cfRule>
  </conditionalFormatting>
  <conditionalFormatting sqref="N124:N141">
    <cfRule type="expression" dxfId="2" priority="1">
      <formula>$O124=""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7ED98-A632-4AF6-A1AC-1E98DB4C26AF}">
  <sheetPr codeName="Sheet11"/>
  <dimension ref="A1:X633"/>
  <sheetViews>
    <sheetView workbookViewId="0">
      <selection activeCell="Q12" sqref="Q12"/>
    </sheetView>
  </sheetViews>
  <sheetFormatPr defaultColWidth="9.109375" defaultRowHeight="14.4" x14ac:dyDescent="0.3"/>
  <cols>
    <col min="1" max="1" width="13.6640625" style="99" customWidth="1"/>
    <col min="2" max="13" width="13.6640625" style="28" customWidth="1"/>
    <col min="14" max="14" width="11.88671875" style="28" bestFit="1" customWidth="1"/>
    <col min="15" max="22" width="22.33203125" style="28" customWidth="1"/>
    <col min="23" max="23" width="16.88671875" style="28" customWidth="1"/>
    <col min="24" max="24" width="20.33203125" style="28" customWidth="1"/>
    <col min="25" max="16384" width="9.109375" style="28"/>
  </cols>
  <sheetData>
    <row r="1" spans="1:24" s="95" customFormat="1" ht="63.9" customHeight="1" x14ac:dyDescent="0.3">
      <c r="A1" s="94"/>
      <c r="N1" s="96" t="s">
        <v>42</v>
      </c>
      <c r="O1" s="97" t="s">
        <v>43</v>
      </c>
      <c r="P1" s="97" t="s">
        <v>44</v>
      </c>
      <c r="Q1" s="97" t="s">
        <v>45</v>
      </c>
      <c r="R1" s="98" t="s">
        <v>46</v>
      </c>
      <c r="S1" s="98" t="s">
        <v>47</v>
      </c>
      <c r="T1" s="98" t="s">
        <v>48</v>
      </c>
      <c r="U1" s="97" t="s">
        <v>49</v>
      </c>
      <c r="V1" s="97" t="s">
        <v>50</v>
      </c>
      <c r="W1" s="97" t="s">
        <v>51</v>
      </c>
      <c r="X1" s="97" t="s">
        <v>52</v>
      </c>
    </row>
    <row r="2" spans="1:24" ht="15.6" x14ac:dyDescent="0.3">
      <c r="N2" s="100">
        <v>36556</v>
      </c>
      <c r="O2" s="101">
        <v>195</v>
      </c>
      <c r="P2" s="101">
        <v>20</v>
      </c>
      <c r="Q2" s="101">
        <v>175</v>
      </c>
      <c r="R2" s="102">
        <v>488856243</v>
      </c>
      <c r="S2" s="102">
        <v>239138456</v>
      </c>
      <c r="T2" s="102">
        <v>249717787</v>
      </c>
      <c r="U2" s="103" t="s">
        <v>15</v>
      </c>
      <c r="V2" s="103" t="s">
        <v>15</v>
      </c>
      <c r="W2" s="103" t="s">
        <v>15</v>
      </c>
      <c r="X2" s="103" t="s">
        <v>15</v>
      </c>
    </row>
    <row r="3" spans="1:24" ht="15.6" x14ac:dyDescent="0.3">
      <c r="N3" s="100">
        <v>36585</v>
      </c>
      <c r="O3" s="101">
        <v>152</v>
      </c>
      <c r="P3" s="101">
        <v>24</v>
      </c>
      <c r="Q3" s="101">
        <v>128</v>
      </c>
      <c r="R3" s="102">
        <v>562596598</v>
      </c>
      <c r="S3" s="102">
        <v>382350256</v>
      </c>
      <c r="T3" s="102">
        <v>180246342</v>
      </c>
      <c r="U3" s="103" t="s">
        <v>15</v>
      </c>
      <c r="V3" s="103" t="s">
        <v>15</v>
      </c>
      <c r="W3" s="103" t="s">
        <v>15</v>
      </c>
      <c r="X3" s="103" t="s">
        <v>15</v>
      </c>
    </row>
    <row r="4" spans="1:24" ht="15.6" x14ac:dyDescent="0.3">
      <c r="N4" s="100">
        <v>36616</v>
      </c>
      <c r="O4" s="101">
        <v>230</v>
      </c>
      <c r="P4" s="101">
        <v>34</v>
      </c>
      <c r="Q4" s="101">
        <v>196</v>
      </c>
      <c r="R4" s="102">
        <v>666042934</v>
      </c>
      <c r="S4" s="102">
        <v>392187934</v>
      </c>
      <c r="T4" s="102">
        <v>273855000</v>
      </c>
      <c r="U4" s="103" t="s">
        <v>15</v>
      </c>
      <c r="V4" s="103" t="s">
        <v>15</v>
      </c>
      <c r="W4" s="103" t="s">
        <v>15</v>
      </c>
      <c r="X4" s="103" t="s">
        <v>15</v>
      </c>
    </row>
    <row r="5" spans="1:24" ht="15.6" x14ac:dyDescent="0.3">
      <c r="N5" s="100">
        <v>36646</v>
      </c>
      <c r="O5" s="101">
        <v>184</v>
      </c>
      <c r="P5" s="101">
        <v>25</v>
      </c>
      <c r="Q5" s="101">
        <v>159</v>
      </c>
      <c r="R5" s="102">
        <v>488043242</v>
      </c>
      <c r="S5" s="102">
        <v>250888500</v>
      </c>
      <c r="T5" s="102">
        <v>237154742</v>
      </c>
      <c r="U5" s="103" t="s">
        <v>15</v>
      </c>
      <c r="V5" s="103" t="s">
        <v>15</v>
      </c>
      <c r="W5" s="103" t="s">
        <v>15</v>
      </c>
      <c r="X5" s="103" t="s">
        <v>15</v>
      </c>
    </row>
    <row r="6" spans="1:24" ht="15.6" x14ac:dyDescent="0.3">
      <c r="N6" s="100">
        <v>36677</v>
      </c>
      <c r="O6" s="101">
        <v>211</v>
      </c>
      <c r="P6" s="101">
        <v>36</v>
      </c>
      <c r="Q6" s="101">
        <v>175</v>
      </c>
      <c r="R6" s="102">
        <v>1054409629</v>
      </c>
      <c r="S6" s="102">
        <v>796690240</v>
      </c>
      <c r="T6" s="102">
        <v>257719389</v>
      </c>
      <c r="U6" s="103" t="s">
        <v>15</v>
      </c>
      <c r="V6" s="103" t="s">
        <v>15</v>
      </c>
      <c r="W6" s="103" t="s">
        <v>15</v>
      </c>
      <c r="X6" s="103" t="s">
        <v>15</v>
      </c>
    </row>
    <row r="7" spans="1:24" ht="15.6" x14ac:dyDescent="0.3">
      <c r="A7" s="90" t="s">
        <v>91</v>
      </c>
      <c r="B7" s="90"/>
      <c r="C7" s="90"/>
      <c r="D7" s="90"/>
      <c r="E7" s="90"/>
      <c r="F7" s="90"/>
      <c r="G7" s="91"/>
      <c r="H7" s="90" t="s">
        <v>92</v>
      </c>
      <c r="I7" s="90"/>
      <c r="J7" s="90"/>
      <c r="K7" s="90"/>
      <c r="L7" s="90"/>
      <c r="M7" s="90"/>
      <c r="N7" s="100">
        <v>36707</v>
      </c>
      <c r="O7" s="101">
        <v>244</v>
      </c>
      <c r="P7" s="101">
        <v>43</v>
      </c>
      <c r="Q7" s="101">
        <v>201</v>
      </c>
      <c r="R7" s="102">
        <v>815259941</v>
      </c>
      <c r="S7" s="102">
        <v>496138017</v>
      </c>
      <c r="T7" s="102">
        <v>319121924</v>
      </c>
      <c r="U7" s="103" t="s">
        <v>15</v>
      </c>
      <c r="V7" s="103" t="s">
        <v>15</v>
      </c>
      <c r="W7" s="103" t="s">
        <v>15</v>
      </c>
      <c r="X7" s="103" t="s">
        <v>15</v>
      </c>
    </row>
    <row r="8" spans="1:24" ht="15.6" x14ac:dyDescent="0.3">
      <c r="N8" s="100">
        <v>36738</v>
      </c>
      <c r="O8" s="101">
        <v>205</v>
      </c>
      <c r="P8" s="101">
        <v>28</v>
      </c>
      <c r="Q8" s="101">
        <v>177</v>
      </c>
      <c r="R8" s="102">
        <v>731413959</v>
      </c>
      <c r="S8" s="102">
        <v>460727450</v>
      </c>
      <c r="T8" s="102">
        <v>270686509</v>
      </c>
      <c r="U8" s="103" t="s">
        <v>15</v>
      </c>
      <c r="V8" s="103" t="s">
        <v>15</v>
      </c>
      <c r="W8" s="103" t="s">
        <v>15</v>
      </c>
      <c r="X8" s="103" t="s">
        <v>15</v>
      </c>
    </row>
    <row r="9" spans="1:24" ht="15.6" x14ac:dyDescent="0.3">
      <c r="N9" s="100">
        <v>36769</v>
      </c>
      <c r="O9" s="101">
        <v>238</v>
      </c>
      <c r="P9" s="101">
        <v>41</v>
      </c>
      <c r="Q9" s="101">
        <v>197</v>
      </c>
      <c r="R9" s="102">
        <v>1044552538</v>
      </c>
      <c r="S9" s="102">
        <v>724463506</v>
      </c>
      <c r="T9" s="102">
        <v>320089032</v>
      </c>
      <c r="U9" s="103" t="s">
        <v>15</v>
      </c>
      <c r="V9" s="103" t="s">
        <v>15</v>
      </c>
      <c r="W9" s="103" t="s">
        <v>15</v>
      </c>
      <c r="X9" s="103" t="s">
        <v>15</v>
      </c>
    </row>
    <row r="10" spans="1:24" ht="15.6" x14ac:dyDescent="0.3">
      <c r="N10" s="100">
        <v>36799</v>
      </c>
      <c r="O10" s="101">
        <v>226</v>
      </c>
      <c r="P10" s="101">
        <v>45</v>
      </c>
      <c r="Q10" s="101">
        <v>181</v>
      </c>
      <c r="R10" s="102">
        <v>1243956623</v>
      </c>
      <c r="S10" s="102">
        <v>974752614</v>
      </c>
      <c r="T10" s="102">
        <v>269204009</v>
      </c>
      <c r="U10" s="103" t="s">
        <v>15</v>
      </c>
      <c r="V10" s="103" t="s">
        <v>15</v>
      </c>
      <c r="W10" s="103" t="s">
        <v>15</v>
      </c>
      <c r="X10" s="103" t="s">
        <v>15</v>
      </c>
    </row>
    <row r="11" spans="1:24" ht="15.6" x14ac:dyDescent="0.3">
      <c r="N11" s="100">
        <v>36830</v>
      </c>
      <c r="O11" s="101">
        <v>213</v>
      </c>
      <c r="P11" s="101">
        <v>44</v>
      </c>
      <c r="Q11" s="101">
        <v>169</v>
      </c>
      <c r="R11" s="102">
        <v>764413651</v>
      </c>
      <c r="S11" s="102">
        <v>507163420</v>
      </c>
      <c r="T11" s="102">
        <v>257250231</v>
      </c>
      <c r="U11" s="103" t="s">
        <v>15</v>
      </c>
      <c r="V11" s="103" t="s">
        <v>15</v>
      </c>
      <c r="W11" s="103" t="s">
        <v>15</v>
      </c>
      <c r="X11" s="103" t="s">
        <v>15</v>
      </c>
    </row>
    <row r="12" spans="1:24" ht="15.6" x14ac:dyDescent="0.3">
      <c r="N12" s="100">
        <v>36860</v>
      </c>
      <c r="O12" s="101">
        <v>207</v>
      </c>
      <c r="P12" s="101">
        <v>50</v>
      </c>
      <c r="Q12" s="101">
        <v>157</v>
      </c>
      <c r="R12" s="102">
        <v>1559475583</v>
      </c>
      <c r="S12" s="102">
        <v>1319838612</v>
      </c>
      <c r="T12" s="102">
        <v>239636971</v>
      </c>
      <c r="U12" s="103" t="s">
        <v>15</v>
      </c>
      <c r="V12" s="103" t="s">
        <v>15</v>
      </c>
      <c r="W12" s="103" t="s">
        <v>15</v>
      </c>
      <c r="X12" s="103" t="s">
        <v>15</v>
      </c>
    </row>
    <row r="13" spans="1:24" ht="15.6" x14ac:dyDescent="0.3">
      <c r="N13" s="100">
        <v>36891</v>
      </c>
      <c r="O13" s="101">
        <v>332</v>
      </c>
      <c r="P13" s="101">
        <v>95</v>
      </c>
      <c r="Q13" s="101">
        <v>237</v>
      </c>
      <c r="R13" s="102">
        <v>2080037430</v>
      </c>
      <c r="S13" s="102">
        <v>1710158089</v>
      </c>
      <c r="T13" s="102">
        <v>369879341</v>
      </c>
      <c r="U13" s="103" t="s">
        <v>15</v>
      </c>
      <c r="V13" s="103" t="s">
        <v>15</v>
      </c>
      <c r="W13" s="103" t="s">
        <v>15</v>
      </c>
      <c r="X13" s="103" t="s">
        <v>15</v>
      </c>
    </row>
    <row r="14" spans="1:24" ht="15.6" x14ac:dyDescent="0.3">
      <c r="N14" s="100">
        <v>36922</v>
      </c>
      <c r="O14" s="101">
        <v>248</v>
      </c>
      <c r="P14" s="101">
        <v>43</v>
      </c>
      <c r="Q14" s="101">
        <v>205</v>
      </c>
      <c r="R14" s="102">
        <v>1215130455</v>
      </c>
      <c r="S14" s="102">
        <v>838779465</v>
      </c>
      <c r="T14" s="102">
        <v>376350990</v>
      </c>
      <c r="U14" s="103" t="s">
        <v>15</v>
      </c>
      <c r="V14" s="103" t="s">
        <v>15</v>
      </c>
      <c r="W14" s="103" t="s">
        <v>15</v>
      </c>
      <c r="X14" s="103" t="s">
        <v>15</v>
      </c>
    </row>
    <row r="15" spans="1:24" ht="15.6" x14ac:dyDescent="0.3">
      <c r="N15" s="100">
        <v>36950</v>
      </c>
      <c r="O15" s="101">
        <v>220</v>
      </c>
      <c r="P15" s="101">
        <v>34</v>
      </c>
      <c r="Q15" s="101">
        <v>186</v>
      </c>
      <c r="R15" s="102">
        <v>780287656</v>
      </c>
      <c r="S15" s="102">
        <v>506527265</v>
      </c>
      <c r="T15" s="102">
        <v>273760391</v>
      </c>
      <c r="U15" s="103" t="s">
        <v>15</v>
      </c>
      <c r="V15" s="103" t="s">
        <v>15</v>
      </c>
      <c r="W15" s="103" t="s">
        <v>15</v>
      </c>
      <c r="X15" s="103" t="s">
        <v>15</v>
      </c>
    </row>
    <row r="16" spans="1:24" ht="15.6" x14ac:dyDescent="0.3">
      <c r="N16" s="100">
        <v>36981</v>
      </c>
      <c r="O16" s="101">
        <v>282</v>
      </c>
      <c r="P16" s="101">
        <v>49</v>
      </c>
      <c r="Q16" s="101">
        <v>233</v>
      </c>
      <c r="R16" s="102">
        <v>906927463</v>
      </c>
      <c r="S16" s="102">
        <v>539034040</v>
      </c>
      <c r="T16" s="102">
        <v>367893423</v>
      </c>
      <c r="U16" s="103" t="s">
        <v>15</v>
      </c>
      <c r="V16" s="103" t="s">
        <v>15</v>
      </c>
      <c r="W16" s="103" t="s">
        <v>15</v>
      </c>
      <c r="X16" s="103" t="s">
        <v>15</v>
      </c>
    </row>
    <row r="17" spans="1:24" ht="15.6" x14ac:dyDescent="0.3">
      <c r="N17" s="100">
        <v>37011</v>
      </c>
      <c r="O17" s="101">
        <v>255</v>
      </c>
      <c r="P17" s="101">
        <v>39</v>
      </c>
      <c r="Q17" s="101">
        <v>216</v>
      </c>
      <c r="R17" s="102">
        <v>1134282861</v>
      </c>
      <c r="S17" s="102">
        <v>808624604</v>
      </c>
      <c r="T17" s="102">
        <v>325658257</v>
      </c>
      <c r="U17" s="103" t="s">
        <v>15</v>
      </c>
      <c r="V17" s="103" t="s">
        <v>15</v>
      </c>
      <c r="W17" s="103" t="s">
        <v>15</v>
      </c>
      <c r="X17" s="103" t="s">
        <v>15</v>
      </c>
    </row>
    <row r="18" spans="1:24" ht="15.6" x14ac:dyDescent="0.3">
      <c r="N18" s="100">
        <v>37042</v>
      </c>
      <c r="O18" s="101">
        <v>324</v>
      </c>
      <c r="P18" s="101">
        <v>60</v>
      </c>
      <c r="Q18" s="101">
        <v>264</v>
      </c>
      <c r="R18" s="102">
        <v>1117678228</v>
      </c>
      <c r="S18" s="102">
        <v>652455557</v>
      </c>
      <c r="T18" s="102">
        <v>465222671</v>
      </c>
      <c r="U18" s="103" t="s">
        <v>15</v>
      </c>
      <c r="V18" s="103" t="s">
        <v>15</v>
      </c>
      <c r="W18" s="103" t="s">
        <v>15</v>
      </c>
      <c r="X18" s="103" t="s">
        <v>15</v>
      </c>
    </row>
    <row r="19" spans="1:24" ht="15.6" x14ac:dyDescent="0.3">
      <c r="N19" s="100">
        <v>37072</v>
      </c>
      <c r="O19" s="101">
        <v>367</v>
      </c>
      <c r="P19" s="101">
        <v>56</v>
      </c>
      <c r="Q19" s="101">
        <v>311</v>
      </c>
      <c r="R19" s="102">
        <v>1220228967</v>
      </c>
      <c r="S19" s="102">
        <v>755139395</v>
      </c>
      <c r="T19" s="102">
        <v>465089572</v>
      </c>
      <c r="U19" s="103" t="s">
        <v>15</v>
      </c>
      <c r="V19" s="103" t="s">
        <v>15</v>
      </c>
      <c r="W19" s="103" t="s">
        <v>15</v>
      </c>
      <c r="X19" s="103" t="s">
        <v>15</v>
      </c>
    </row>
    <row r="20" spans="1:24" ht="15.6" x14ac:dyDescent="0.3">
      <c r="N20" s="100">
        <v>37103</v>
      </c>
      <c r="O20" s="101">
        <v>305</v>
      </c>
      <c r="P20" s="101">
        <v>43</v>
      </c>
      <c r="Q20" s="101">
        <v>262</v>
      </c>
      <c r="R20" s="102">
        <v>914021445</v>
      </c>
      <c r="S20" s="102">
        <v>519752992</v>
      </c>
      <c r="T20" s="102">
        <v>394268453</v>
      </c>
      <c r="U20" s="103" t="s">
        <v>15</v>
      </c>
      <c r="V20" s="103" t="s">
        <v>15</v>
      </c>
      <c r="W20" s="103" t="s">
        <v>15</v>
      </c>
      <c r="X20" s="103" t="s">
        <v>15</v>
      </c>
    </row>
    <row r="21" spans="1:24" ht="15.6" x14ac:dyDescent="0.3">
      <c r="N21" s="100">
        <v>37134</v>
      </c>
      <c r="O21" s="101">
        <v>392</v>
      </c>
      <c r="P21" s="101">
        <v>49</v>
      </c>
      <c r="Q21" s="101">
        <v>343</v>
      </c>
      <c r="R21" s="102">
        <v>1124510832</v>
      </c>
      <c r="S21" s="102">
        <v>616812241</v>
      </c>
      <c r="T21" s="102">
        <v>507698591</v>
      </c>
      <c r="U21" s="103" t="s">
        <v>15</v>
      </c>
      <c r="V21" s="103" t="s">
        <v>15</v>
      </c>
      <c r="W21" s="103" t="s">
        <v>15</v>
      </c>
      <c r="X21" s="103" t="s">
        <v>15</v>
      </c>
    </row>
    <row r="22" spans="1:24" ht="15.6" x14ac:dyDescent="0.3">
      <c r="N22" s="100">
        <v>37164</v>
      </c>
      <c r="O22" s="101">
        <v>293</v>
      </c>
      <c r="P22" s="101">
        <v>43</v>
      </c>
      <c r="Q22" s="101">
        <v>250</v>
      </c>
      <c r="R22" s="102">
        <v>912905459</v>
      </c>
      <c r="S22" s="102">
        <v>512522617</v>
      </c>
      <c r="T22" s="102">
        <v>400382842</v>
      </c>
      <c r="U22" s="103" t="s">
        <v>15</v>
      </c>
      <c r="V22" s="103" t="s">
        <v>15</v>
      </c>
      <c r="W22" s="103" t="s">
        <v>15</v>
      </c>
      <c r="X22" s="103" t="s">
        <v>15</v>
      </c>
    </row>
    <row r="23" spans="1:24" ht="15.6" x14ac:dyDescent="0.3">
      <c r="N23" s="100">
        <v>37195</v>
      </c>
      <c r="O23" s="101">
        <v>323</v>
      </c>
      <c r="P23" s="101">
        <v>43</v>
      </c>
      <c r="Q23" s="101">
        <v>280</v>
      </c>
      <c r="R23" s="102">
        <v>828725643</v>
      </c>
      <c r="S23" s="102">
        <v>429380500</v>
      </c>
      <c r="T23" s="102">
        <v>399345143</v>
      </c>
      <c r="U23" s="103" t="s">
        <v>15</v>
      </c>
      <c r="V23" s="103" t="s">
        <v>15</v>
      </c>
      <c r="W23" s="103" t="s">
        <v>15</v>
      </c>
      <c r="X23" s="103" t="s">
        <v>15</v>
      </c>
    </row>
    <row r="24" spans="1:24" ht="15.6" x14ac:dyDescent="0.3">
      <c r="N24" s="100">
        <v>37225</v>
      </c>
      <c r="O24" s="101">
        <v>309</v>
      </c>
      <c r="P24" s="101">
        <v>41</v>
      </c>
      <c r="Q24" s="101">
        <v>268</v>
      </c>
      <c r="R24" s="102">
        <v>873442477</v>
      </c>
      <c r="S24" s="102">
        <v>467538930</v>
      </c>
      <c r="T24" s="102">
        <v>405903547</v>
      </c>
      <c r="U24" s="103" t="s">
        <v>15</v>
      </c>
      <c r="V24" s="103" t="s">
        <v>15</v>
      </c>
      <c r="W24" s="103" t="s">
        <v>15</v>
      </c>
      <c r="X24" s="103" t="s">
        <v>15</v>
      </c>
    </row>
    <row r="25" spans="1:24" ht="15.6" x14ac:dyDescent="0.3">
      <c r="N25" s="100">
        <v>37256</v>
      </c>
      <c r="O25" s="101">
        <v>374</v>
      </c>
      <c r="P25" s="101">
        <v>59</v>
      </c>
      <c r="Q25" s="101">
        <v>315</v>
      </c>
      <c r="R25" s="102">
        <v>1578024580</v>
      </c>
      <c r="S25" s="102">
        <v>1107852874</v>
      </c>
      <c r="T25" s="102">
        <v>470171706</v>
      </c>
      <c r="U25" s="103" t="s">
        <v>15</v>
      </c>
      <c r="V25" s="103" t="s">
        <v>15</v>
      </c>
      <c r="W25" s="103" t="s">
        <v>15</v>
      </c>
      <c r="X25" s="103" t="s">
        <v>15</v>
      </c>
    </row>
    <row r="26" spans="1:24" ht="15.6" x14ac:dyDescent="0.3">
      <c r="N26" s="100">
        <v>37287</v>
      </c>
      <c r="O26" s="101">
        <v>332</v>
      </c>
      <c r="P26" s="101">
        <v>40</v>
      </c>
      <c r="Q26" s="101">
        <v>292</v>
      </c>
      <c r="R26" s="102">
        <v>841688599</v>
      </c>
      <c r="S26" s="102">
        <v>451358099</v>
      </c>
      <c r="T26" s="102">
        <v>390330500</v>
      </c>
      <c r="U26" s="103" t="s">
        <v>15</v>
      </c>
      <c r="V26" s="103" t="s">
        <v>15</v>
      </c>
      <c r="W26" s="103" t="s">
        <v>15</v>
      </c>
      <c r="X26" s="103" t="s">
        <v>15</v>
      </c>
    </row>
    <row r="27" spans="1:24" ht="15.6" x14ac:dyDescent="0.3">
      <c r="A27" s="90" t="s">
        <v>93</v>
      </c>
      <c r="B27" s="90"/>
      <c r="C27" s="90"/>
      <c r="D27" s="90"/>
      <c r="E27" s="90"/>
      <c r="F27" s="90"/>
      <c r="N27" s="100">
        <v>37315</v>
      </c>
      <c r="O27" s="101">
        <v>279</v>
      </c>
      <c r="P27" s="101">
        <v>26</v>
      </c>
      <c r="Q27" s="101">
        <v>253</v>
      </c>
      <c r="R27" s="102">
        <v>724099559</v>
      </c>
      <c r="S27" s="102">
        <v>353632020</v>
      </c>
      <c r="T27" s="102">
        <v>370467539</v>
      </c>
      <c r="U27" s="103" t="s">
        <v>15</v>
      </c>
      <c r="V27" s="103" t="s">
        <v>15</v>
      </c>
      <c r="W27" s="103" t="s">
        <v>15</v>
      </c>
      <c r="X27" s="103" t="s">
        <v>15</v>
      </c>
    </row>
    <row r="28" spans="1:24" ht="15.6" x14ac:dyDescent="0.3">
      <c r="N28" s="100">
        <v>37346</v>
      </c>
      <c r="O28" s="101">
        <v>367</v>
      </c>
      <c r="P28" s="101">
        <v>62</v>
      </c>
      <c r="Q28" s="101">
        <v>305</v>
      </c>
      <c r="R28" s="102">
        <v>1145809740</v>
      </c>
      <c r="S28" s="102">
        <v>671112256</v>
      </c>
      <c r="T28" s="102">
        <v>474697484</v>
      </c>
      <c r="U28" s="103" t="s">
        <v>15</v>
      </c>
      <c r="V28" s="103" t="s">
        <v>15</v>
      </c>
      <c r="W28" s="103" t="s">
        <v>15</v>
      </c>
      <c r="X28" s="103" t="s">
        <v>15</v>
      </c>
    </row>
    <row r="29" spans="1:24" ht="15.6" x14ac:dyDescent="0.3">
      <c r="N29" s="100">
        <v>37376</v>
      </c>
      <c r="O29" s="101">
        <v>366</v>
      </c>
      <c r="P29" s="101">
        <v>37</v>
      </c>
      <c r="Q29" s="101">
        <v>329</v>
      </c>
      <c r="R29" s="102">
        <v>885500792</v>
      </c>
      <c r="S29" s="102">
        <v>380774125</v>
      </c>
      <c r="T29" s="102">
        <v>504726667</v>
      </c>
      <c r="U29" s="103" t="s">
        <v>15</v>
      </c>
      <c r="V29" s="103" t="s">
        <v>15</v>
      </c>
      <c r="W29" s="103" t="s">
        <v>15</v>
      </c>
      <c r="X29" s="103" t="s">
        <v>15</v>
      </c>
    </row>
    <row r="30" spans="1:24" ht="15.6" x14ac:dyDescent="0.3">
      <c r="N30" s="100">
        <v>37407</v>
      </c>
      <c r="O30" s="101">
        <v>473</v>
      </c>
      <c r="P30" s="101">
        <v>61</v>
      </c>
      <c r="Q30" s="101">
        <v>412</v>
      </c>
      <c r="R30" s="102">
        <v>1429282346</v>
      </c>
      <c r="S30" s="102">
        <v>828738933</v>
      </c>
      <c r="T30" s="102">
        <v>600543413</v>
      </c>
      <c r="U30" s="103" t="s">
        <v>15</v>
      </c>
      <c r="V30" s="103" t="s">
        <v>15</v>
      </c>
      <c r="W30" s="103" t="s">
        <v>15</v>
      </c>
      <c r="X30" s="103" t="s">
        <v>15</v>
      </c>
    </row>
    <row r="31" spans="1:24" ht="15.6" x14ac:dyDescent="0.3">
      <c r="N31" s="100">
        <v>37437</v>
      </c>
      <c r="O31" s="101">
        <v>431</v>
      </c>
      <c r="P31" s="101">
        <v>72</v>
      </c>
      <c r="Q31" s="101">
        <v>359</v>
      </c>
      <c r="R31" s="102">
        <v>1663508112</v>
      </c>
      <c r="S31" s="102">
        <v>1067716117</v>
      </c>
      <c r="T31" s="102">
        <v>595791995</v>
      </c>
      <c r="U31" s="103" t="s">
        <v>15</v>
      </c>
      <c r="V31" s="103" t="s">
        <v>15</v>
      </c>
      <c r="W31" s="103" t="s">
        <v>15</v>
      </c>
      <c r="X31" s="103" t="s">
        <v>15</v>
      </c>
    </row>
    <row r="32" spans="1:24" ht="15.6" x14ac:dyDescent="0.3">
      <c r="N32" s="100">
        <v>37468</v>
      </c>
      <c r="O32" s="101">
        <v>437</v>
      </c>
      <c r="P32" s="101">
        <v>50</v>
      </c>
      <c r="Q32" s="101">
        <v>387</v>
      </c>
      <c r="R32" s="102">
        <v>1205281572</v>
      </c>
      <c r="S32" s="102">
        <v>587620855</v>
      </c>
      <c r="T32" s="102">
        <v>617660717</v>
      </c>
      <c r="U32" s="103" t="s">
        <v>15</v>
      </c>
      <c r="V32" s="103" t="s">
        <v>15</v>
      </c>
      <c r="W32" s="103" t="s">
        <v>15</v>
      </c>
      <c r="X32" s="103" t="s">
        <v>15</v>
      </c>
    </row>
    <row r="33" spans="14:24" ht="15.6" x14ac:dyDescent="0.3">
      <c r="N33" s="100">
        <v>37499</v>
      </c>
      <c r="O33" s="101">
        <v>492</v>
      </c>
      <c r="P33" s="101">
        <v>65</v>
      </c>
      <c r="Q33" s="101">
        <v>427</v>
      </c>
      <c r="R33" s="102">
        <v>1597480153</v>
      </c>
      <c r="S33" s="102">
        <v>912610993</v>
      </c>
      <c r="T33" s="102">
        <v>684869160</v>
      </c>
      <c r="U33" s="103" t="s">
        <v>15</v>
      </c>
      <c r="V33" s="103" t="s">
        <v>15</v>
      </c>
      <c r="W33" s="103" t="s">
        <v>15</v>
      </c>
      <c r="X33" s="103" t="s">
        <v>15</v>
      </c>
    </row>
    <row r="34" spans="14:24" ht="15.6" x14ac:dyDescent="0.3">
      <c r="N34" s="100">
        <v>37529</v>
      </c>
      <c r="O34" s="101">
        <v>432</v>
      </c>
      <c r="P34" s="101">
        <v>67</v>
      </c>
      <c r="Q34" s="101">
        <v>365</v>
      </c>
      <c r="R34" s="102">
        <v>1599957444</v>
      </c>
      <c r="S34" s="102">
        <v>1013434907</v>
      </c>
      <c r="T34" s="102">
        <v>586522537</v>
      </c>
      <c r="U34" s="103" t="s">
        <v>15</v>
      </c>
      <c r="V34" s="103" t="s">
        <v>15</v>
      </c>
      <c r="W34" s="103" t="s">
        <v>15</v>
      </c>
      <c r="X34" s="103" t="s">
        <v>15</v>
      </c>
    </row>
    <row r="35" spans="14:24" ht="15.6" x14ac:dyDescent="0.3">
      <c r="N35" s="100">
        <v>37560</v>
      </c>
      <c r="O35" s="101">
        <v>461</v>
      </c>
      <c r="P35" s="101">
        <v>67</v>
      </c>
      <c r="Q35" s="101">
        <v>394</v>
      </c>
      <c r="R35" s="102">
        <v>1487540491</v>
      </c>
      <c r="S35" s="102">
        <v>900270033</v>
      </c>
      <c r="T35" s="102">
        <v>587270458</v>
      </c>
      <c r="U35" s="103" t="s">
        <v>15</v>
      </c>
      <c r="V35" s="103" t="s">
        <v>15</v>
      </c>
      <c r="W35" s="103" t="s">
        <v>15</v>
      </c>
      <c r="X35" s="103" t="s">
        <v>15</v>
      </c>
    </row>
    <row r="36" spans="14:24" ht="15.6" x14ac:dyDescent="0.3">
      <c r="N36" s="100">
        <v>37590</v>
      </c>
      <c r="O36" s="101">
        <v>399</v>
      </c>
      <c r="P36" s="101">
        <v>70</v>
      </c>
      <c r="Q36" s="101">
        <v>329</v>
      </c>
      <c r="R36" s="102">
        <v>1462433311</v>
      </c>
      <c r="S36" s="102">
        <v>927305338</v>
      </c>
      <c r="T36" s="102">
        <v>535127973</v>
      </c>
      <c r="U36" s="103" t="s">
        <v>15</v>
      </c>
      <c r="V36" s="103" t="s">
        <v>15</v>
      </c>
      <c r="W36" s="103" t="s">
        <v>15</v>
      </c>
      <c r="X36" s="103" t="s">
        <v>15</v>
      </c>
    </row>
    <row r="37" spans="14:24" ht="15.6" x14ac:dyDescent="0.3">
      <c r="N37" s="100">
        <v>37621</v>
      </c>
      <c r="O37" s="101">
        <v>587</v>
      </c>
      <c r="P37" s="101">
        <v>112</v>
      </c>
      <c r="Q37" s="101">
        <v>475</v>
      </c>
      <c r="R37" s="102">
        <v>2619231238</v>
      </c>
      <c r="S37" s="102">
        <v>1845088576</v>
      </c>
      <c r="T37" s="102">
        <v>774142662</v>
      </c>
      <c r="U37" s="103" t="s">
        <v>15</v>
      </c>
      <c r="V37" s="103" t="s">
        <v>15</v>
      </c>
      <c r="W37" s="103" t="s">
        <v>15</v>
      </c>
      <c r="X37" s="103" t="s">
        <v>15</v>
      </c>
    </row>
    <row r="38" spans="14:24" ht="15.6" x14ac:dyDescent="0.3">
      <c r="N38" s="100">
        <v>37652</v>
      </c>
      <c r="O38" s="101">
        <v>447</v>
      </c>
      <c r="P38" s="101">
        <v>67</v>
      </c>
      <c r="Q38" s="101">
        <v>380</v>
      </c>
      <c r="R38" s="102">
        <v>1570778200</v>
      </c>
      <c r="S38" s="102">
        <v>901439945</v>
      </c>
      <c r="T38" s="102">
        <v>669338255</v>
      </c>
      <c r="U38" s="103" t="s">
        <v>15</v>
      </c>
      <c r="V38" s="103" t="s">
        <v>15</v>
      </c>
      <c r="W38" s="103" t="s">
        <v>15</v>
      </c>
      <c r="X38" s="103" t="s">
        <v>15</v>
      </c>
    </row>
    <row r="39" spans="14:24" ht="15.6" x14ac:dyDescent="0.3">
      <c r="N39" s="100">
        <v>37680</v>
      </c>
      <c r="O39" s="101">
        <v>428</v>
      </c>
      <c r="P39" s="101">
        <v>70</v>
      </c>
      <c r="Q39" s="101">
        <v>358</v>
      </c>
      <c r="R39" s="102">
        <v>1938751516</v>
      </c>
      <c r="S39" s="102">
        <v>1326807500</v>
      </c>
      <c r="T39" s="102">
        <v>611944016</v>
      </c>
      <c r="U39" s="103" t="s">
        <v>15</v>
      </c>
      <c r="V39" s="103" t="s">
        <v>15</v>
      </c>
      <c r="W39" s="103" t="s">
        <v>15</v>
      </c>
      <c r="X39" s="103" t="s">
        <v>15</v>
      </c>
    </row>
    <row r="40" spans="14:24" ht="15.6" x14ac:dyDescent="0.3">
      <c r="N40" s="100">
        <v>37711</v>
      </c>
      <c r="O40" s="101">
        <v>471</v>
      </c>
      <c r="P40" s="101">
        <v>72</v>
      </c>
      <c r="Q40" s="101">
        <v>399</v>
      </c>
      <c r="R40" s="102">
        <v>1638286050</v>
      </c>
      <c r="S40" s="102">
        <v>922576277</v>
      </c>
      <c r="T40" s="102">
        <v>715709773</v>
      </c>
      <c r="U40" s="103" t="s">
        <v>15</v>
      </c>
      <c r="V40" s="103" t="s">
        <v>15</v>
      </c>
      <c r="W40" s="103" t="s">
        <v>15</v>
      </c>
      <c r="X40" s="103" t="s">
        <v>15</v>
      </c>
    </row>
    <row r="41" spans="14:24" ht="15.6" x14ac:dyDescent="0.3">
      <c r="N41" s="100">
        <v>37741</v>
      </c>
      <c r="O41" s="101">
        <v>545</v>
      </c>
      <c r="P41" s="101">
        <v>79</v>
      </c>
      <c r="Q41" s="101">
        <v>466</v>
      </c>
      <c r="R41" s="102">
        <v>2018286435</v>
      </c>
      <c r="S41" s="102">
        <v>1235948374</v>
      </c>
      <c r="T41" s="102">
        <v>782338061</v>
      </c>
      <c r="U41" s="103" t="s">
        <v>15</v>
      </c>
      <c r="V41" s="103" t="s">
        <v>15</v>
      </c>
      <c r="W41" s="103" t="s">
        <v>15</v>
      </c>
      <c r="X41" s="103" t="s">
        <v>15</v>
      </c>
    </row>
    <row r="42" spans="14:24" ht="15.6" x14ac:dyDescent="0.3">
      <c r="N42" s="100">
        <v>37772</v>
      </c>
      <c r="O42" s="101">
        <v>540</v>
      </c>
      <c r="P42" s="101">
        <v>85</v>
      </c>
      <c r="Q42" s="101">
        <v>455</v>
      </c>
      <c r="R42" s="102">
        <v>2231763762</v>
      </c>
      <c r="S42" s="102">
        <v>1503403933</v>
      </c>
      <c r="T42" s="102">
        <v>728359829</v>
      </c>
      <c r="U42" s="103" t="s">
        <v>15</v>
      </c>
      <c r="V42" s="103" t="s">
        <v>15</v>
      </c>
      <c r="W42" s="103" t="s">
        <v>15</v>
      </c>
      <c r="X42" s="103" t="s">
        <v>15</v>
      </c>
    </row>
    <row r="43" spans="14:24" ht="15.6" x14ac:dyDescent="0.3">
      <c r="N43" s="100">
        <v>37802</v>
      </c>
      <c r="O43" s="101">
        <v>557</v>
      </c>
      <c r="P43" s="101">
        <v>75</v>
      </c>
      <c r="Q43" s="101">
        <v>482</v>
      </c>
      <c r="R43" s="102">
        <v>2100920308</v>
      </c>
      <c r="S43" s="102">
        <v>1224246520</v>
      </c>
      <c r="T43" s="102">
        <v>876673788</v>
      </c>
      <c r="U43" s="103" t="s">
        <v>15</v>
      </c>
      <c r="V43" s="103" t="s">
        <v>15</v>
      </c>
      <c r="W43" s="103" t="s">
        <v>15</v>
      </c>
      <c r="X43" s="103" t="s">
        <v>15</v>
      </c>
    </row>
    <row r="44" spans="14:24" ht="15.6" x14ac:dyDescent="0.3">
      <c r="N44" s="100">
        <v>37833</v>
      </c>
      <c r="O44" s="101">
        <v>589</v>
      </c>
      <c r="P44" s="101">
        <v>102</v>
      </c>
      <c r="Q44" s="101">
        <v>487</v>
      </c>
      <c r="R44" s="102">
        <v>2424512900</v>
      </c>
      <c r="S44" s="102">
        <v>1536407380</v>
      </c>
      <c r="T44" s="102">
        <v>888105520</v>
      </c>
      <c r="U44" s="103" t="s">
        <v>15</v>
      </c>
      <c r="V44" s="103" t="s">
        <v>15</v>
      </c>
      <c r="W44" s="103" t="s">
        <v>15</v>
      </c>
      <c r="X44" s="103" t="s">
        <v>15</v>
      </c>
    </row>
    <row r="45" spans="14:24" ht="15.6" x14ac:dyDescent="0.3">
      <c r="N45" s="100">
        <v>37864</v>
      </c>
      <c r="O45" s="101">
        <v>599</v>
      </c>
      <c r="P45" s="101">
        <v>91</v>
      </c>
      <c r="Q45" s="101">
        <v>508</v>
      </c>
      <c r="R45" s="102">
        <v>2493350005</v>
      </c>
      <c r="S45" s="102">
        <v>1662277943</v>
      </c>
      <c r="T45" s="102">
        <v>831072062</v>
      </c>
      <c r="U45" s="103" t="s">
        <v>15</v>
      </c>
      <c r="V45" s="103" t="s">
        <v>15</v>
      </c>
      <c r="W45" s="103" t="s">
        <v>15</v>
      </c>
      <c r="X45" s="103" t="s">
        <v>15</v>
      </c>
    </row>
    <row r="46" spans="14:24" ht="15.6" x14ac:dyDescent="0.3">
      <c r="N46" s="100">
        <v>37894</v>
      </c>
      <c r="O46" s="101">
        <v>585</v>
      </c>
      <c r="P46" s="101">
        <v>101</v>
      </c>
      <c r="Q46" s="101">
        <v>484</v>
      </c>
      <c r="R46" s="102">
        <v>2360101110</v>
      </c>
      <c r="S46" s="102">
        <v>1505831707</v>
      </c>
      <c r="T46" s="102">
        <v>854269403</v>
      </c>
      <c r="U46" s="103" t="s">
        <v>15</v>
      </c>
      <c r="V46" s="103" t="s">
        <v>15</v>
      </c>
      <c r="W46" s="103" t="s">
        <v>15</v>
      </c>
      <c r="X46" s="103" t="s">
        <v>15</v>
      </c>
    </row>
    <row r="47" spans="14:24" ht="15.6" x14ac:dyDescent="0.3">
      <c r="N47" s="100">
        <v>37925</v>
      </c>
      <c r="O47" s="101">
        <v>660</v>
      </c>
      <c r="P47" s="101">
        <v>106</v>
      </c>
      <c r="Q47" s="101">
        <v>554</v>
      </c>
      <c r="R47" s="102">
        <v>2418644282</v>
      </c>
      <c r="S47" s="102">
        <v>1479953541</v>
      </c>
      <c r="T47" s="102">
        <v>938690741</v>
      </c>
      <c r="U47" s="103" t="s">
        <v>15</v>
      </c>
      <c r="V47" s="103" t="s">
        <v>15</v>
      </c>
      <c r="W47" s="103" t="s">
        <v>15</v>
      </c>
      <c r="X47" s="103" t="s">
        <v>15</v>
      </c>
    </row>
    <row r="48" spans="14:24" ht="15.6" x14ac:dyDescent="0.3">
      <c r="N48" s="100">
        <v>37955</v>
      </c>
      <c r="O48" s="101">
        <v>516</v>
      </c>
      <c r="P48" s="101">
        <v>73</v>
      </c>
      <c r="Q48" s="101">
        <v>443</v>
      </c>
      <c r="R48" s="102">
        <v>1785030651</v>
      </c>
      <c r="S48" s="102">
        <v>1006206043</v>
      </c>
      <c r="T48" s="102">
        <v>778824608</v>
      </c>
      <c r="U48" s="103" t="s">
        <v>15</v>
      </c>
      <c r="V48" s="103" t="s">
        <v>15</v>
      </c>
      <c r="W48" s="103" t="s">
        <v>15</v>
      </c>
      <c r="X48" s="103" t="s">
        <v>15</v>
      </c>
    </row>
    <row r="49" spans="14:24" ht="15.6" x14ac:dyDescent="0.3">
      <c r="N49" s="100">
        <v>37986</v>
      </c>
      <c r="O49" s="101">
        <v>807</v>
      </c>
      <c r="P49" s="101">
        <v>174</v>
      </c>
      <c r="Q49" s="101">
        <v>633</v>
      </c>
      <c r="R49" s="102">
        <v>5240378347</v>
      </c>
      <c r="S49" s="102">
        <v>4153040397</v>
      </c>
      <c r="T49" s="102">
        <v>1087337950</v>
      </c>
      <c r="U49" s="103" t="s">
        <v>15</v>
      </c>
      <c r="V49" s="103" t="s">
        <v>15</v>
      </c>
      <c r="W49" s="103" t="s">
        <v>15</v>
      </c>
      <c r="X49" s="103" t="s">
        <v>15</v>
      </c>
    </row>
    <row r="50" spans="14:24" ht="15.6" x14ac:dyDescent="0.3">
      <c r="N50" s="100">
        <v>38017</v>
      </c>
      <c r="O50" s="101">
        <v>630</v>
      </c>
      <c r="P50" s="101">
        <v>101</v>
      </c>
      <c r="Q50" s="101">
        <v>529</v>
      </c>
      <c r="R50" s="102">
        <v>2290729345</v>
      </c>
      <c r="S50" s="102">
        <v>1210559658</v>
      </c>
      <c r="T50" s="102">
        <v>1080169687</v>
      </c>
      <c r="U50" s="103" t="s">
        <v>15</v>
      </c>
      <c r="V50" s="103" t="s">
        <v>15</v>
      </c>
      <c r="W50" s="103" t="s">
        <v>15</v>
      </c>
      <c r="X50" s="103" t="s">
        <v>15</v>
      </c>
    </row>
    <row r="51" spans="14:24" ht="15.6" x14ac:dyDescent="0.3">
      <c r="N51" s="100">
        <v>38046</v>
      </c>
      <c r="O51" s="101">
        <v>521</v>
      </c>
      <c r="P51" s="101">
        <v>83</v>
      </c>
      <c r="Q51" s="101">
        <v>438</v>
      </c>
      <c r="R51" s="102">
        <v>2437149620</v>
      </c>
      <c r="S51" s="102">
        <v>1598587596</v>
      </c>
      <c r="T51" s="102">
        <v>838562024</v>
      </c>
      <c r="U51" s="103" t="s">
        <v>15</v>
      </c>
      <c r="V51" s="103" t="s">
        <v>15</v>
      </c>
      <c r="W51" s="103" t="s">
        <v>15</v>
      </c>
      <c r="X51" s="103" t="s">
        <v>15</v>
      </c>
    </row>
    <row r="52" spans="14:24" ht="15.6" x14ac:dyDescent="0.3">
      <c r="N52" s="100">
        <v>38077</v>
      </c>
      <c r="O52" s="101">
        <v>771</v>
      </c>
      <c r="P52" s="101">
        <v>139</v>
      </c>
      <c r="Q52" s="101">
        <v>632</v>
      </c>
      <c r="R52" s="102">
        <v>2988868739</v>
      </c>
      <c r="S52" s="102">
        <v>1781095414</v>
      </c>
      <c r="T52" s="102">
        <v>1207773325</v>
      </c>
      <c r="U52" s="103" t="s">
        <v>15</v>
      </c>
      <c r="V52" s="103" t="s">
        <v>15</v>
      </c>
      <c r="W52" s="103" t="s">
        <v>15</v>
      </c>
      <c r="X52" s="103" t="s">
        <v>15</v>
      </c>
    </row>
    <row r="53" spans="14:24" ht="15.6" x14ac:dyDescent="0.3">
      <c r="N53" s="100">
        <v>38107</v>
      </c>
      <c r="O53" s="101">
        <v>702</v>
      </c>
      <c r="P53" s="101">
        <v>104</v>
      </c>
      <c r="Q53" s="101">
        <v>598</v>
      </c>
      <c r="R53" s="102">
        <v>3804105341</v>
      </c>
      <c r="S53" s="102">
        <v>2737578185</v>
      </c>
      <c r="T53" s="102">
        <v>1066527156</v>
      </c>
      <c r="U53" s="103" t="s">
        <v>15</v>
      </c>
      <c r="V53" s="103" t="s">
        <v>15</v>
      </c>
      <c r="W53" s="103" t="s">
        <v>15</v>
      </c>
      <c r="X53" s="103" t="s">
        <v>15</v>
      </c>
    </row>
    <row r="54" spans="14:24" ht="15.6" x14ac:dyDescent="0.3">
      <c r="N54" s="100">
        <v>38138</v>
      </c>
      <c r="O54" s="101">
        <v>688</v>
      </c>
      <c r="P54" s="101">
        <v>117</v>
      </c>
      <c r="Q54" s="101">
        <v>571</v>
      </c>
      <c r="R54" s="102">
        <v>2701692236</v>
      </c>
      <c r="S54" s="102">
        <v>1672906277</v>
      </c>
      <c r="T54" s="102">
        <v>1028785959</v>
      </c>
      <c r="U54" s="103" t="s">
        <v>15</v>
      </c>
      <c r="V54" s="103" t="s">
        <v>15</v>
      </c>
      <c r="W54" s="103" t="s">
        <v>15</v>
      </c>
      <c r="X54" s="103" t="s">
        <v>15</v>
      </c>
    </row>
    <row r="55" spans="14:24" ht="15.6" x14ac:dyDescent="0.3">
      <c r="N55" s="100">
        <v>38168</v>
      </c>
      <c r="O55" s="101">
        <v>810</v>
      </c>
      <c r="P55" s="101">
        <v>133</v>
      </c>
      <c r="Q55" s="101">
        <v>677</v>
      </c>
      <c r="R55" s="102">
        <v>3586893423</v>
      </c>
      <c r="S55" s="102">
        <v>2291463197</v>
      </c>
      <c r="T55" s="102">
        <v>1295430226</v>
      </c>
      <c r="U55" s="103" t="s">
        <v>15</v>
      </c>
      <c r="V55" s="103" t="s">
        <v>15</v>
      </c>
      <c r="W55" s="103" t="s">
        <v>15</v>
      </c>
      <c r="X55" s="103" t="s">
        <v>15</v>
      </c>
    </row>
    <row r="56" spans="14:24" ht="15.6" x14ac:dyDescent="0.3">
      <c r="N56" s="100">
        <v>38199</v>
      </c>
      <c r="O56" s="101">
        <v>826</v>
      </c>
      <c r="P56" s="101">
        <v>141</v>
      </c>
      <c r="Q56" s="101">
        <v>685</v>
      </c>
      <c r="R56" s="102">
        <v>3702376604</v>
      </c>
      <c r="S56" s="102">
        <v>2334377407</v>
      </c>
      <c r="T56" s="102">
        <v>1367999197</v>
      </c>
      <c r="U56" s="103" t="s">
        <v>15</v>
      </c>
      <c r="V56" s="103" t="s">
        <v>15</v>
      </c>
      <c r="W56" s="103" t="s">
        <v>15</v>
      </c>
      <c r="X56" s="103" t="s">
        <v>15</v>
      </c>
    </row>
    <row r="57" spans="14:24" ht="15.6" x14ac:dyDescent="0.3">
      <c r="N57" s="100">
        <v>38230</v>
      </c>
      <c r="O57" s="101">
        <v>753</v>
      </c>
      <c r="P57" s="101">
        <v>123</v>
      </c>
      <c r="Q57" s="101">
        <v>630</v>
      </c>
      <c r="R57" s="102">
        <v>4709155905</v>
      </c>
      <c r="S57" s="102">
        <v>3405245540</v>
      </c>
      <c r="T57" s="102">
        <v>1303910365</v>
      </c>
      <c r="U57" s="103" t="s">
        <v>15</v>
      </c>
      <c r="V57" s="103" t="s">
        <v>15</v>
      </c>
      <c r="W57" s="103" t="s">
        <v>15</v>
      </c>
      <c r="X57" s="103" t="s">
        <v>15</v>
      </c>
    </row>
    <row r="58" spans="14:24" ht="15.6" x14ac:dyDescent="0.3">
      <c r="N58" s="100">
        <v>38260</v>
      </c>
      <c r="O58" s="101">
        <v>741</v>
      </c>
      <c r="P58" s="101">
        <v>127</v>
      </c>
      <c r="Q58" s="101">
        <v>614</v>
      </c>
      <c r="R58" s="102">
        <v>4186738004</v>
      </c>
      <c r="S58" s="102">
        <v>3039758248</v>
      </c>
      <c r="T58" s="102">
        <v>1146979756</v>
      </c>
      <c r="U58" s="103" t="s">
        <v>15</v>
      </c>
      <c r="V58" s="103" t="s">
        <v>15</v>
      </c>
      <c r="W58" s="103" t="s">
        <v>15</v>
      </c>
      <c r="X58" s="103" t="s">
        <v>15</v>
      </c>
    </row>
    <row r="59" spans="14:24" ht="15.6" x14ac:dyDescent="0.3">
      <c r="N59" s="100">
        <v>38291</v>
      </c>
      <c r="O59" s="101">
        <v>751</v>
      </c>
      <c r="P59" s="101">
        <v>160</v>
      </c>
      <c r="Q59" s="101">
        <v>591</v>
      </c>
      <c r="R59" s="102">
        <v>4047373599</v>
      </c>
      <c r="S59" s="102">
        <v>2853153966</v>
      </c>
      <c r="T59" s="102">
        <v>1194219633</v>
      </c>
      <c r="U59" s="103" t="s">
        <v>15</v>
      </c>
      <c r="V59" s="103" t="s">
        <v>15</v>
      </c>
      <c r="W59" s="103" t="s">
        <v>15</v>
      </c>
      <c r="X59" s="103" t="s">
        <v>15</v>
      </c>
    </row>
    <row r="60" spans="14:24" ht="15.6" x14ac:dyDescent="0.3">
      <c r="N60" s="100">
        <v>38321</v>
      </c>
      <c r="O60" s="101">
        <v>768</v>
      </c>
      <c r="P60" s="101">
        <v>143</v>
      </c>
      <c r="Q60" s="101">
        <v>625</v>
      </c>
      <c r="R60" s="102">
        <v>3967947342</v>
      </c>
      <c r="S60" s="102">
        <v>2543656911</v>
      </c>
      <c r="T60" s="102">
        <v>1424290431</v>
      </c>
      <c r="U60" s="103" t="s">
        <v>15</v>
      </c>
      <c r="V60" s="103" t="s">
        <v>15</v>
      </c>
      <c r="W60" s="103" t="s">
        <v>15</v>
      </c>
      <c r="X60" s="103" t="s">
        <v>15</v>
      </c>
    </row>
    <row r="61" spans="14:24" ht="15.6" x14ac:dyDescent="0.3">
      <c r="N61" s="100">
        <v>38352</v>
      </c>
      <c r="O61" s="101">
        <v>925</v>
      </c>
      <c r="P61" s="101">
        <v>215</v>
      </c>
      <c r="Q61" s="101">
        <v>710</v>
      </c>
      <c r="R61" s="102">
        <v>6011894888</v>
      </c>
      <c r="S61" s="102">
        <v>4659836767</v>
      </c>
      <c r="T61" s="102">
        <v>1352058121</v>
      </c>
      <c r="U61" s="103" t="s">
        <v>15</v>
      </c>
      <c r="V61" s="103" t="s">
        <v>15</v>
      </c>
      <c r="W61" s="103" t="s">
        <v>15</v>
      </c>
      <c r="X61" s="103" t="s">
        <v>15</v>
      </c>
    </row>
    <row r="62" spans="14:24" ht="15.6" x14ac:dyDescent="0.3">
      <c r="N62" s="100">
        <v>38383</v>
      </c>
      <c r="O62" s="101">
        <v>744</v>
      </c>
      <c r="P62" s="101">
        <v>130</v>
      </c>
      <c r="Q62" s="101">
        <v>614</v>
      </c>
      <c r="R62" s="102">
        <v>4007661518</v>
      </c>
      <c r="S62" s="102">
        <v>2669660902</v>
      </c>
      <c r="T62" s="102">
        <v>1338000616</v>
      </c>
      <c r="U62" s="103" t="s">
        <v>15</v>
      </c>
      <c r="V62" s="103" t="s">
        <v>15</v>
      </c>
      <c r="W62" s="103" t="s">
        <v>15</v>
      </c>
      <c r="X62" s="103" t="s">
        <v>15</v>
      </c>
    </row>
    <row r="63" spans="14:24" ht="15.6" x14ac:dyDescent="0.3">
      <c r="N63" s="100">
        <v>38411</v>
      </c>
      <c r="O63" s="101">
        <v>656</v>
      </c>
      <c r="P63" s="101">
        <v>127</v>
      </c>
      <c r="Q63" s="101">
        <v>529</v>
      </c>
      <c r="R63" s="102">
        <v>3426934038</v>
      </c>
      <c r="S63" s="102">
        <v>2221027353</v>
      </c>
      <c r="T63" s="102">
        <v>1205906685</v>
      </c>
      <c r="U63" s="103" t="s">
        <v>15</v>
      </c>
      <c r="V63" s="103" t="s">
        <v>15</v>
      </c>
      <c r="W63" s="103" t="s">
        <v>15</v>
      </c>
      <c r="X63" s="103" t="s">
        <v>15</v>
      </c>
    </row>
    <row r="64" spans="14:24" ht="15.6" x14ac:dyDescent="0.3">
      <c r="N64" s="100">
        <v>38442</v>
      </c>
      <c r="O64" s="101">
        <v>831</v>
      </c>
      <c r="P64" s="101">
        <v>140</v>
      </c>
      <c r="Q64" s="101">
        <v>691</v>
      </c>
      <c r="R64" s="102">
        <v>4748043512</v>
      </c>
      <c r="S64" s="102">
        <v>3054543046</v>
      </c>
      <c r="T64" s="102">
        <v>1693500466</v>
      </c>
      <c r="U64" s="103" t="s">
        <v>15</v>
      </c>
      <c r="V64" s="103" t="s">
        <v>15</v>
      </c>
      <c r="W64" s="103" t="s">
        <v>15</v>
      </c>
      <c r="X64" s="103" t="s">
        <v>15</v>
      </c>
    </row>
    <row r="65" spans="14:24" ht="15.6" x14ac:dyDescent="0.3">
      <c r="N65" s="100">
        <v>38472</v>
      </c>
      <c r="O65" s="101">
        <v>769</v>
      </c>
      <c r="P65" s="101">
        <v>155</v>
      </c>
      <c r="Q65" s="101">
        <v>614</v>
      </c>
      <c r="R65" s="102">
        <v>4989496263</v>
      </c>
      <c r="S65" s="102">
        <v>3627210323</v>
      </c>
      <c r="T65" s="102">
        <v>1362285940</v>
      </c>
      <c r="U65" s="103" t="s">
        <v>15</v>
      </c>
      <c r="V65" s="103" t="s">
        <v>15</v>
      </c>
      <c r="W65" s="103" t="s">
        <v>15</v>
      </c>
      <c r="X65" s="103" t="s">
        <v>15</v>
      </c>
    </row>
    <row r="66" spans="14:24" ht="15.6" x14ac:dyDescent="0.3">
      <c r="N66" s="100">
        <v>38503</v>
      </c>
      <c r="O66" s="101">
        <v>774</v>
      </c>
      <c r="P66" s="101">
        <v>174</v>
      </c>
      <c r="Q66" s="101">
        <v>600</v>
      </c>
      <c r="R66" s="102">
        <v>5205287392</v>
      </c>
      <c r="S66" s="102">
        <v>3938192545</v>
      </c>
      <c r="T66" s="102">
        <v>1267094847</v>
      </c>
      <c r="U66" s="103" t="s">
        <v>15</v>
      </c>
      <c r="V66" s="103" t="s">
        <v>15</v>
      </c>
      <c r="W66" s="103" t="s">
        <v>15</v>
      </c>
      <c r="X66" s="103" t="s">
        <v>15</v>
      </c>
    </row>
    <row r="67" spans="14:24" ht="15.6" x14ac:dyDescent="0.3">
      <c r="N67" s="100">
        <v>38533</v>
      </c>
      <c r="O67" s="101">
        <v>1020</v>
      </c>
      <c r="P67" s="101">
        <v>207</v>
      </c>
      <c r="Q67" s="101">
        <v>813</v>
      </c>
      <c r="R67" s="102">
        <v>5784810855</v>
      </c>
      <c r="S67" s="102">
        <v>3711938598</v>
      </c>
      <c r="T67" s="102">
        <v>2072872257</v>
      </c>
      <c r="U67" s="103" t="s">
        <v>15</v>
      </c>
      <c r="V67" s="103" t="s">
        <v>15</v>
      </c>
      <c r="W67" s="103" t="s">
        <v>15</v>
      </c>
      <c r="X67" s="103" t="s">
        <v>15</v>
      </c>
    </row>
    <row r="68" spans="14:24" ht="15.6" x14ac:dyDescent="0.3">
      <c r="N68" s="100">
        <v>38564</v>
      </c>
      <c r="O68" s="101">
        <v>761</v>
      </c>
      <c r="P68" s="101">
        <v>190</v>
      </c>
      <c r="Q68" s="101">
        <v>571</v>
      </c>
      <c r="R68" s="102">
        <v>5785129914</v>
      </c>
      <c r="S68" s="102">
        <v>4312913235</v>
      </c>
      <c r="T68" s="102">
        <v>1472216679</v>
      </c>
      <c r="U68" s="103" t="s">
        <v>15</v>
      </c>
      <c r="V68" s="103" t="s">
        <v>15</v>
      </c>
      <c r="W68" s="103" t="s">
        <v>15</v>
      </c>
      <c r="X68" s="103" t="s">
        <v>15</v>
      </c>
    </row>
    <row r="69" spans="14:24" ht="15.6" x14ac:dyDescent="0.3">
      <c r="N69" s="100">
        <v>38595</v>
      </c>
      <c r="O69" s="101">
        <v>819</v>
      </c>
      <c r="P69" s="101">
        <v>206</v>
      </c>
      <c r="Q69" s="101">
        <v>613</v>
      </c>
      <c r="R69" s="102">
        <v>5652030170</v>
      </c>
      <c r="S69" s="102">
        <v>4128252041</v>
      </c>
      <c r="T69" s="102">
        <v>1523778129</v>
      </c>
      <c r="U69" s="103" t="s">
        <v>15</v>
      </c>
      <c r="V69" s="103" t="s">
        <v>15</v>
      </c>
      <c r="W69" s="103" t="s">
        <v>15</v>
      </c>
      <c r="X69" s="103" t="s">
        <v>15</v>
      </c>
    </row>
    <row r="70" spans="14:24" ht="15.6" x14ac:dyDescent="0.3">
      <c r="N70" s="100">
        <v>38625</v>
      </c>
      <c r="O70" s="101">
        <v>954</v>
      </c>
      <c r="P70" s="101">
        <v>242</v>
      </c>
      <c r="Q70" s="101">
        <v>712</v>
      </c>
      <c r="R70" s="102">
        <v>8358793912</v>
      </c>
      <c r="S70" s="102">
        <v>6500445095</v>
      </c>
      <c r="T70" s="102">
        <v>1858348817</v>
      </c>
      <c r="U70" s="103" t="s">
        <v>15</v>
      </c>
      <c r="V70" s="103" t="s">
        <v>15</v>
      </c>
      <c r="W70" s="103" t="s">
        <v>15</v>
      </c>
      <c r="X70" s="103" t="s">
        <v>15</v>
      </c>
    </row>
    <row r="71" spans="14:24" ht="15.6" x14ac:dyDescent="0.3">
      <c r="N71" s="100">
        <v>38656</v>
      </c>
      <c r="O71" s="101">
        <v>762</v>
      </c>
      <c r="P71" s="101">
        <v>170</v>
      </c>
      <c r="Q71" s="101">
        <v>592</v>
      </c>
      <c r="R71" s="102">
        <v>5360268950</v>
      </c>
      <c r="S71" s="102">
        <v>3926740651</v>
      </c>
      <c r="T71" s="102">
        <v>1433528299</v>
      </c>
      <c r="U71" s="103" t="s">
        <v>15</v>
      </c>
      <c r="V71" s="103" t="s">
        <v>15</v>
      </c>
      <c r="W71" s="103" t="s">
        <v>15</v>
      </c>
      <c r="X71" s="103" t="s">
        <v>15</v>
      </c>
    </row>
    <row r="72" spans="14:24" ht="15.6" x14ac:dyDescent="0.3">
      <c r="N72" s="100">
        <v>38686</v>
      </c>
      <c r="O72" s="101">
        <v>779</v>
      </c>
      <c r="P72" s="101">
        <v>179</v>
      </c>
      <c r="Q72" s="101">
        <v>600</v>
      </c>
      <c r="R72" s="102">
        <v>7011204451</v>
      </c>
      <c r="S72" s="102">
        <v>5178484716</v>
      </c>
      <c r="T72" s="102">
        <v>1832719735</v>
      </c>
      <c r="U72" s="103" t="s">
        <v>15</v>
      </c>
      <c r="V72" s="103" t="s">
        <v>15</v>
      </c>
      <c r="W72" s="103" t="s">
        <v>15</v>
      </c>
      <c r="X72" s="103" t="s">
        <v>15</v>
      </c>
    </row>
    <row r="73" spans="14:24" ht="15.6" x14ac:dyDescent="0.3">
      <c r="N73" s="100">
        <v>38717</v>
      </c>
      <c r="O73" s="101">
        <v>888</v>
      </c>
      <c r="P73" s="101">
        <v>242</v>
      </c>
      <c r="Q73" s="101">
        <v>646</v>
      </c>
      <c r="R73" s="102">
        <v>7627800155</v>
      </c>
      <c r="S73" s="102">
        <v>5991170407</v>
      </c>
      <c r="T73" s="102">
        <v>1636629748</v>
      </c>
      <c r="U73" s="103" t="s">
        <v>15</v>
      </c>
      <c r="V73" s="103" t="s">
        <v>15</v>
      </c>
      <c r="W73" s="103" t="s">
        <v>15</v>
      </c>
      <c r="X73" s="103" t="s">
        <v>15</v>
      </c>
    </row>
    <row r="74" spans="14:24" ht="15.6" x14ac:dyDescent="0.3">
      <c r="N74" s="100">
        <v>38748</v>
      </c>
      <c r="O74" s="101">
        <v>779</v>
      </c>
      <c r="P74" s="101">
        <v>178</v>
      </c>
      <c r="Q74" s="101">
        <v>601</v>
      </c>
      <c r="R74" s="102">
        <v>5540576271</v>
      </c>
      <c r="S74" s="102">
        <v>3965509726</v>
      </c>
      <c r="T74" s="102">
        <v>1575066545</v>
      </c>
      <c r="U74" s="103" t="s">
        <v>15</v>
      </c>
      <c r="V74" s="103" t="s">
        <v>15</v>
      </c>
      <c r="W74" s="103" t="s">
        <v>15</v>
      </c>
      <c r="X74" s="103" t="s">
        <v>15</v>
      </c>
    </row>
    <row r="75" spans="14:24" ht="15.6" x14ac:dyDescent="0.3">
      <c r="N75" s="100">
        <v>38776</v>
      </c>
      <c r="O75" s="101">
        <v>658</v>
      </c>
      <c r="P75" s="101">
        <v>128</v>
      </c>
      <c r="Q75" s="101">
        <v>530</v>
      </c>
      <c r="R75" s="102">
        <v>4729604234</v>
      </c>
      <c r="S75" s="102">
        <v>3383891287</v>
      </c>
      <c r="T75" s="102">
        <v>1345712947</v>
      </c>
      <c r="U75" s="103" t="s">
        <v>15</v>
      </c>
      <c r="V75" s="103" t="s">
        <v>15</v>
      </c>
      <c r="W75" s="103" t="s">
        <v>15</v>
      </c>
      <c r="X75" s="103" t="s">
        <v>15</v>
      </c>
    </row>
    <row r="76" spans="14:24" ht="15.6" x14ac:dyDescent="0.3">
      <c r="N76" s="100">
        <v>38807</v>
      </c>
      <c r="O76" s="101">
        <v>875</v>
      </c>
      <c r="P76" s="101">
        <v>196</v>
      </c>
      <c r="Q76" s="101">
        <v>679</v>
      </c>
      <c r="R76" s="102">
        <v>6607427590</v>
      </c>
      <c r="S76" s="102">
        <v>4686615131</v>
      </c>
      <c r="T76" s="102">
        <v>1920812459</v>
      </c>
      <c r="U76" s="103" t="s">
        <v>15</v>
      </c>
      <c r="V76" s="103" t="s">
        <v>15</v>
      </c>
      <c r="W76" s="103" t="s">
        <v>15</v>
      </c>
      <c r="X76" s="103" t="s">
        <v>15</v>
      </c>
    </row>
    <row r="77" spans="14:24" ht="15.6" x14ac:dyDescent="0.3">
      <c r="N77" s="100">
        <v>38837</v>
      </c>
      <c r="O77" s="101">
        <v>706</v>
      </c>
      <c r="P77" s="101">
        <v>147</v>
      </c>
      <c r="Q77" s="101">
        <v>559</v>
      </c>
      <c r="R77" s="102">
        <v>6072296208</v>
      </c>
      <c r="S77" s="102">
        <v>4661619824</v>
      </c>
      <c r="T77" s="102">
        <v>1410676384</v>
      </c>
      <c r="U77" s="103" t="s">
        <v>15</v>
      </c>
      <c r="V77" s="103" t="s">
        <v>15</v>
      </c>
      <c r="W77" s="103" t="s">
        <v>15</v>
      </c>
      <c r="X77" s="103" t="s">
        <v>15</v>
      </c>
    </row>
    <row r="78" spans="14:24" ht="15.6" x14ac:dyDescent="0.3">
      <c r="N78" s="100">
        <v>38868</v>
      </c>
      <c r="O78" s="101">
        <v>836</v>
      </c>
      <c r="P78" s="101">
        <v>157</v>
      </c>
      <c r="Q78" s="101">
        <v>679</v>
      </c>
      <c r="R78" s="102">
        <v>5585037437</v>
      </c>
      <c r="S78" s="102">
        <v>3568877567</v>
      </c>
      <c r="T78" s="102">
        <v>2016159870</v>
      </c>
      <c r="U78" s="103" t="s">
        <v>15</v>
      </c>
      <c r="V78" s="103" t="s">
        <v>15</v>
      </c>
      <c r="W78" s="103" t="s">
        <v>15</v>
      </c>
      <c r="X78" s="103" t="s">
        <v>15</v>
      </c>
    </row>
    <row r="79" spans="14:24" ht="15.6" x14ac:dyDescent="0.3">
      <c r="N79" s="100">
        <v>38898</v>
      </c>
      <c r="O79" s="101">
        <v>946</v>
      </c>
      <c r="P79" s="101">
        <v>193</v>
      </c>
      <c r="Q79" s="101">
        <v>753</v>
      </c>
      <c r="R79" s="102">
        <v>7432499938</v>
      </c>
      <c r="S79" s="102">
        <v>5330455525</v>
      </c>
      <c r="T79" s="102">
        <v>2102044413</v>
      </c>
      <c r="U79" s="103" t="s">
        <v>15</v>
      </c>
      <c r="V79" s="103" t="s">
        <v>15</v>
      </c>
      <c r="W79" s="103" t="s">
        <v>15</v>
      </c>
      <c r="X79" s="103" t="s">
        <v>15</v>
      </c>
    </row>
    <row r="80" spans="14:24" ht="15.6" x14ac:dyDescent="0.3">
      <c r="N80" s="100">
        <v>38929</v>
      </c>
      <c r="O80" s="101">
        <v>774</v>
      </c>
      <c r="P80" s="101">
        <v>168</v>
      </c>
      <c r="Q80" s="101">
        <v>606</v>
      </c>
      <c r="R80" s="102">
        <v>5205478350</v>
      </c>
      <c r="S80" s="102">
        <v>3693544718</v>
      </c>
      <c r="T80" s="102">
        <v>1511933632</v>
      </c>
      <c r="U80" s="103" t="s">
        <v>15</v>
      </c>
      <c r="V80" s="103" t="s">
        <v>15</v>
      </c>
      <c r="W80" s="103" t="s">
        <v>15</v>
      </c>
      <c r="X80" s="103" t="s">
        <v>15</v>
      </c>
    </row>
    <row r="81" spans="14:24" ht="15.6" x14ac:dyDescent="0.3">
      <c r="N81" s="100">
        <v>38960</v>
      </c>
      <c r="O81" s="101">
        <v>782</v>
      </c>
      <c r="P81" s="101">
        <v>181</v>
      </c>
      <c r="Q81" s="101">
        <v>601</v>
      </c>
      <c r="R81" s="102">
        <v>6965303499</v>
      </c>
      <c r="S81" s="102">
        <v>5339958114</v>
      </c>
      <c r="T81" s="102">
        <v>1625345385</v>
      </c>
      <c r="U81" s="103" t="s">
        <v>15</v>
      </c>
      <c r="V81" s="103" t="s">
        <v>15</v>
      </c>
      <c r="W81" s="103" t="s">
        <v>15</v>
      </c>
      <c r="X81" s="103" t="s">
        <v>15</v>
      </c>
    </row>
    <row r="82" spans="14:24" ht="15.6" x14ac:dyDescent="0.3">
      <c r="N82" s="100">
        <v>38990</v>
      </c>
      <c r="O82" s="101">
        <v>748</v>
      </c>
      <c r="P82" s="101">
        <v>168</v>
      </c>
      <c r="Q82" s="101">
        <v>580</v>
      </c>
      <c r="R82" s="102">
        <v>7463407518</v>
      </c>
      <c r="S82" s="102">
        <v>6049651079</v>
      </c>
      <c r="T82" s="102">
        <v>1413756439</v>
      </c>
      <c r="U82" s="103" t="s">
        <v>15</v>
      </c>
      <c r="V82" s="103" t="s">
        <v>15</v>
      </c>
      <c r="W82" s="103" t="s">
        <v>15</v>
      </c>
      <c r="X82" s="103" t="s">
        <v>15</v>
      </c>
    </row>
    <row r="83" spans="14:24" ht="15.6" x14ac:dyDescent="0.3">
      <c r="N83" s="100">
        <v>39021</v>
      </c>
      <c r="O83" s="101">
        <v>755</v>
      </c>
      <c r="P83" s="101">
        <v>148</v>
      </c>
      <c r="Q83" s="101">
        <v>607</v>
      </c>
      <c r="R83" s="102">
        <v>4752181635</v>
      </c>
      <c r="S83" s="102">
        <v>3084116999</v>
      </c>
      <c r="T83" s="102">
        <v>1668064636</v>
      </c>
      <c r="U83" s="103" t="s">
        <v>15</v>
      </c>
      <c r="V83" s="103" t="s">
        <v>15</v>
      </c>
      <c r="W83" s="103" t="s">
        <v>15</v>
      </c>
      <c r="X83" s="103" t="s">
        <v>15</v>
      </c>
    </row>
    <row r="84" spans="14:24" ht="15.6" x14ac:dyDescent="0.3">
      <c r="N84" s="100">
        <v>39051</v>
      </c>
      <c r="O84" s="101">
        <v>745</v>
      </c>
      <c r="P84" s="101">
        <v>154</v>
      </c>
      <c r="Q84" s="101">
        <v>591</v>
      </c>
      <c r="R84" s="102">
        <v>5258879762</v>
      </c>
      <c r="S84" s="102">
        <v>3785619098</v>
      </c>
      <c r="T84" s="102">
        <v>1473260664</v>
      </c>
      <c r="U84" s="103" t="s">
        <v>15</v>
      </c>
      <c r="V84" s="103" t="s">
        <v>15</v>
      </c>
      <c r="W84" s="103" t="s">
        <v>15</v>
      </c>
      <c r="X84" s="103" t="s">
        <v>15</v>
      </c>
    </row>
    <row r="85" spans="14:24" ht="15.6" x14ac:dyDescent="0.3">
      <c r="N85" s="100">
        <v>39082</v>
      </c>
      <c r="O85" s="101">
        <v>970</v>
      </c>
      <c r="P85" s="101">
        <v>225</v>
      </c>
      <c r="Q85" s="101">
        <v>745</v>
      </c>
      <c r="R85" s="102">
        <v>9344673534</v>
      </c>
      <c r="S85" s="102">
        <v>7462056733</v>
      </c>
      <c r="T85" s="102">
        <v>1882616801</v>
      </c>
      <c r="U85" s="103" t="s">
        <v>15</v>
      </c>
      <c r="V85" s="103" t="s">
        <v>15</v>
      </c>
      <c r="W85" s="103" t="s">
        <v>15</v>
      </c>
      <c r="X85" s="103" t="s">
        <v>15</v>
      </c>
    </row>
    <row r="86" spans="14:24" ht="15.6" x14ac:dyDescent="0.3">
      <c r="N86" s="100">
        <v>39113</v>
      </c>
      <c r="O86" s="101">
        <v>829</v>
      </c>
      <c r="P86" s="101">
        <v>167</v>
      </c>
      <c r="Q86" s="101">
        <v>662</v>
      </c>
      <c r="R86" s="102">
        <v>7759292796</v>
      </c>
      <c r="S86" s="102">
        <v>6152612271</v>
      </c>
      <c r="T86" s="102">
        <v>1606680525</v>
      </c>
      <c r="U86" s="103" t="s">
        <v>15</v>
      </c>
      <c r="V86" s="103" t="s">
        <v>15</v>
      </c>
      <c r="W86" s="103" t="s">
        <v>15</v>
      </c>
      <c r="X86" s="103" t="s">
        <v>15</v>
      </c>
    </row>
    <row r="87" spans="14:24" ht="15.6" x14ac:dyDescent="0.3">
      <c r="N87" s="100">
        <v>39141</v>
      </c>
      <c r="O87" s="101">
        <v>733</v>
      </c>
      <c r="P87" s="101">
        <v>147</v>
      </c>
      <c r="Q87" s="101">
        <v>586</v>
      </c>
      <c r="R87" s="102">
        <v>5283388322</v>
      </c>
      <c r="S87" s="102">
        <v>3627177717</v>
      </c>
      <c r="T87" s="102">
        <v>1656210605</v>
      </c>
      <c r="U87" s="103" t="s">
        <v>15</v>
      </c>
      <c r="V87" s="103" t="s">
        <v>15</v>
      </c>
      <c r="W87" s="103" t="s">
        <v>15</v>
      </c>
      <c r="X87" s="103" t="s">
        <v>15</v>
      </c>
    </row>
    <row r="88" spans="14:24" ht="15.6" x14ac:dyDescent="0.3">
      <c r="N88" s="100">
        <v>39172</v>
      </c>
      <c r="O88" s="101">
        <v>908</v>
      </c>
      <c r="P88" s="101">
        <v>174</v>
      </c>
      <c r="Q88" s="101">
        <v>734</v>
      </c>
      <c r="R88" s="102">
        <v>6845328364</v>
      </c>
      <c r="S88" s="102">
        <v>5020283969</v>
      </c>
      <c r="T88" s="102">
        <v>1825044395</v>
      </c>
      <c r="U88" s="103" t="s">
        <v>15</v>
      </c>
      <c r="V88" s="103" t="s">
        <v>15</v>
      </c>
      <c r="W88" s="103" t="s">
        <v>15</v>
      </c>
      <c r="X88" s="103" t="s">
        <v>15</v>
      </c>
    </row>
    <row r="89" spans="14:24" ht="15.6" x14ac:dyDescent="0.3">
      <c r="N89" s="100">
        <v>39202</v>
      </c>
      <c r="O89" s="101">
        <v>876</v>
      </c>
      <c r="P89" s="101">
        <v>167</v>
      </c>
      <c r="Q89" s="101">
        <v>709</v>
      </c>
      <c r="R89" s="102">
        <v>6285955202</v>
      </c>
      <c r="S89" s="102">
        <v>4473294915</v>
      </c>
      <c r="T89" s="102">
        <v>1812660287</v>
      </c>
      <c r="U89" s="103" t="s">
        <v>15</v>
      </c>
      <c r="V89" s="103" t="s">
        <v>15</v>
      </c>
      <c r="W89" s="103" t="s">
        <v>15</v>
      </c>
      <c r="X89" s="103" t="s">
        <v>15</v>
      </c>
    </row>
    <row r="90" spans="14:24" ht="15.6" x14ac:dyDescent="0.3">
      <c r="N90" s="100">
        <v>39233</v>
      </c>
      <c r="O90" s="101">
        <v>1003</v>
      </c>
      <c r="P90" s="101">
        <v>194</v>
      </c>
      <c r="Q90" s="101">
        <v>809</v>
      </c>
      <c r="R90" s="102">
        <v>7663379535</v>
      </c>
      <c r="S90" s="102">
        <v>5414311967</v>
      </c>
      <c r="T90" s="102">
        <v>2249067568</v>
      </c>
      <c r="U90" s="103" t="s">
        <v>15</v>
      </c>
      <c r="V90" s="103" t="s">
        <v>15</v>
      </c>
      <c r="W90" s="103" t="s">
        <v>15</v>
      </c>
      <c r="X90" s="103" t="s">
        <v>15</v>
      </c>
    </row>
    <row r="91" spans="14:24" ht="15.6" x14ac:dyDescent="0.3">
      <c r="N91" s="100">
        <v>39263</v>
      </c>
      <c r="O91" s="101">
        <v>978</v>
      </c>
      <c r="P91" s="101">
        <v>212</v>
      </c>
      <c r="Q91" s="101">
        <v>766</v>
      </c>
      <c r="R91" s="102">
        <v>8254640494</v>
      </c>
      <c r="S91" s="102">
        <v>6290414252</v>
      </c>
      <c r="T91" s="102">
        <v>1964226242</v>
      </c>
      <c r="U91" s="103" t="s">
        <v>15</v>
      </c>
      <c r="V91" s="103" t="s">
        <v>15</v>
      </c>
      <c r="W91" s="103" t="s">
        <v>15</v>
      </c>
      <c r="X91" s="103" t="s">
        <v>15</v>
      </c>
    </row>
    <row r="92" spans="14:24" ht="15.6" x14ac:dyDescent="0.3">
      <c r="N92" s="100">
        <v>39294</v>
      </c>
      <c r="O92" s="101">
        <v>917</v>
      </c>
      <c r="P92" s="101">
        <v>178</v>
      </c>
      <c r="Q92" s="101">
        <v>739</v>
      </c>
      <c r="R92" s="102">
        <v>7541243885</v>
      </c>
      <c r="S92" s="102">
        <v>5577155103</v>
      </c>
      <c r="T92" s="102">
        <v>1964088782</v>
      </c>
      <c r="U92" s="103" t="s">
        <v>15</v>
      </c>
      <c r="V92" s="103" t="s">
        <v>15</v>
      </c>
      <c r="W92" s="103" t="s">
        <v>15</v>
      </c>
      <c r="X92" s="103" t="s">
        <v>15</v>
      </c>
    </row>
    <row r="93" spans="14:24" ht="15.6" x14ac:dyDescent="0.3">
      <c r="N93" s="100">
        <v>39325</v>
      </c>
      <c r="O93" s="101">
        <v>986</v>
      </c>
      <c r="P93" s="101">
        <v>197</v>
      </c>
      <c r="Q93" s="101">
        <v>789</v>
      </c>
      <c r="R93" s="102">
        <v>7592423782</v>
      </c>
      <c r="S93" s="102">
        <v>5484354080</v>
      </c>
      <c r="T93" s="102">
        <v>2108069702</v>
      </c>
      <c r="U93" s="103" t="s">
        <v>15</v>
      </c>
      <c r="V93" s="103" t="s">
        <v>15</v>
      </c>
      <c r="W93" s="103" t="s">
        <v>15</v>
      </c>
      <c r="X93" s="103" t="s">
        <v>15</v>
      </c>
    </row>
    <row r="94" spans="14:24" ht="15.6" x14ac:dyDescent="0.3">
      <c r="N94" s="100">
        <v>39355</v>
      </c>
      <c r="O94" s="101">
        <v>792</v>
      </c>
      <c r="P94" s="101">
        <v>150</v>
      </c>
      <c r="Q94" s="101">
        <v>642</v>
      </c>
      <c r="R94" s="102">
        <v>5390257819</v>
      </c>
      <c r="S94" s="102">
        <v>3821565947</v>
      </c>
      <c r="T94" s="102">
        <v>1568691872</v>
      </c>
      <c r="U94" s="103" t="s">
        <v>15</v>
      </c>
      <c r="V94" s="103" t="s">
        <v>15</v>
      </c>
      <c r="W94" s="103" t="s">
        <v>15</v>
      </c>
      <c r="X94" s="103" t="s">
        <v>15</v>
      </c>
    </row>
    <row r="95" spans="14:24" ht="15.6" x14ac:dyDescent="0.3">
      <c r="N95" s="100">
        <v>39386</v>
      </c>
      <c r="O95" s="101">
        <v>795</v>
      </c>
      <c r="P95" s="101">
        <v>129</v>
      </c>
      <c r="Q95" s="101">
        <v>666</v>
      </c>
      <c r="R95" s="102">
        <v>4922484934</v>
      </c>
      <c r="S95" s="102">
        <v>3201910775</v>
      </c>
      <c r="T95" s="102">
        <v>1720574159</v>
      </c>
      <c r="U95" s="103" t="s">
        <v>15</v>
      </c>
      <c r="V95" s="103" t="s">
        <v>15</v>
      </c>
      <c r="W95" s="103" t="s">
        <v>15</v>
      </c>
      <c r="X95" s="103" t="s">
        <v>15</v>
      </c>
    </row>
    <row r="96" spans="14:24" ht="15.6" x14ac:dyDescent="0.3">
      <c r="N96" s="100">
        <v>39416</v>
      </c>
      <c r="O96" s="101">
        <v>751</v>
      </c>
      <c r="P96" s="101">
        <v>130</v>
      </c>
      <c r="Q96" s="101">
        <v>621</v>
      </c>
      <c r="R96" s="102">
        <v>4736607017</v>
      </c>
      <c r="S96" s="102">
        <v>3141790980</v>
      </c>
      <c r="T96" s="102">
        <v>1594816037</v>
      </c>
      <c r="U96" s="103" t="s">
        <v>15</v>
      </c>
      <c r="V96" s="103" t="s">
        <v>15</v>
      </c>
      <c r="W96" s="103" t="s">
        <v>15</v>
      </c>
      <c r="X96" s="103" t="s">
        <v>15</v>
      </c>
    </row>
    <row r="97" spans="14:24" ht="15.6" x14ac:dyDescent="0.3">
      <c r="N97" s="100">
        <v>39447</v>
      </c>
      <c r="O97" s="101">
        <v>847</v>
      </c>
      <c r="P97" s="101">
        <v>152</v>
      </c>
      <c r="Q97" s="101">
        <v>695</v>
      </c>
      <c r="R97" s="102">
        <v>7277874924</v>
      </c>
      <c r="S97" s="102">
        <v>5672350063</v>
      </c>
      <c r="T97" s="102">
        <v>1605524861</v>
      </c>
      <c r="U97" s="103" t="s">
        <v>15</v>
      </c>
      <c r="V97" s="103" t="s">
        <v>15</v>
      </c>
      <c r="W97" s="103" t="s">
        <v>15</v>
      </c>
      <c r="X97" s="103" t="s">
        <v>15</v>
      </c>
    </row>
    <row r="98" spans="14:24" ht="15.6" x14ac:dyDescent="0.3">
      <c r="N98" s="100">
        <v>39478</v>
      </c>
      <c r="O98" s="101">
        <v>713</v>
      </c>
      <c r="P98" s="101">
        <v>108</v>
      </c>
      <c r="Q98" s="101">
        <v>605</v>
      </c>
      <c r="R98" s="102">
        <v>3627292994</v>
      </c>
      <c r="S98" s="102">
        <v>2030360538</v>
      </c>
      <c r="T98" s="102">
        <v>1596932456</v>
      </c>
      <c r="U98" s="103">
        <v>10</v>
      </c>
      <c r="V98" s="103">
        <v>2</v>
      </c>
      <c r="W98" s="104">
        <v>1.4025245441795231E-2</v>
      </c>
      <c r="X98" s="104">
        <v>2.8050490883590462E-3</v>
      </c>
    </row>
    <row r="99" spans="14:24" ht="15.6" x14ac:dyDescent="0.3">
      <c r="N99" s="100">
        <v>39507</v>
      </c>
      <c r="O99" s="101">
        <v>624</v>
      </c>
      <c r="P99" s="101">
        <v>89</v>
      </c>
      <c r="Q99" s="101">
        <v>535</v>
      </c>
      <c r="R99" s="102">
        <v>3420533934</v>
      </c>
      <c r="S99" s="102">
        <v>2089991203</v>
      </c>
      <c r="T99" s="102">
        <v>1330542731</v>
      </c>
      <c r="U99" s="103">
        <v>15</v>
      </c>
      <c r="V99" s="103">
        <v>3</v>
      </c>
      <c r="W99" s="104">
        <v>2.403846153846154E-2</v>
      </c>
      <c r="X99" s="104">
        <v>4.807692307692308E-3</v>
      </c>
    </row>
    <row r="100" spans="14:24" ht="15.6" x14ac:dyDescent="0.3">
      <c r="N100" s="100">
        <v>39538</v>
      </c>
      <c r="O100" s="101">
        <v>664</v>
      </c>
      <c r="P100" s="101">
        <v>81</v>
      </c>
      <c r="Q100" s="101">
        <v>583</v>
      </c>
      <c r="R100" s="102">
        <v>3183904993</v>
      </c>
      <c r="S100" s="102">
        <v>1840646820</v>
      </c>
      <c r="T100" s="102">
        <v>1343258173</v>
      </c>
      <c r="U100" s="103">
        <v>20</v>
      </c>
      <c r="V100" s="103">
        <v>3</v>
      </c>
      <c r="W100" s="104">
        <v>3.0120481927710843E-2</v>
      </c>
      <c r="X100" s="104">
        <v>4.5180722891566263E-3</v>
      </c>
    </row>
    <row r="101" spans="14:24" ht="15.6" x14ac:dyDescent="0.3">
      <c r="N101" s="100">
        <v>39568</v>
      </c>
      <c r="O101" s="101">
        <v>631</v>
      </c>
      <c r="P101" s="101">
        <v>96</v>
      </c>
      <c r="Q101" s="101">
        <v>535</v>
      </c>
      <c r="R101" s="102">
        <v>3316669163</v>
      </c>
      <c r="S101" s="102">
        <v>1976877927</v>
      </c>
      <c r="T101" s="102">
        <v>1339791236</v>
      </c>
      <c r="U101" s="103">
        <v>14</v>
      </c>
      <c r="V101" s="103">
        <v>4</v>
      </c>
      <c r="W101" s="104">
        <v>2.2187004754358162E-2</v>
      </c>
      <c r="X101" s="104">
        <v>6.3391442155309036E-3</v>
      </c>
    </row>
    <row r="102" spans="14:24" ht="15.6" x14ac:dyDescent="0.3">
      <c r="N102" s="100">
        <v>39599</v>
      </c>
      <c r="O102" s="101">
        <v>694</v>
      </c>
      <c r="P102" s="101">
        <v>94</v>
      </c>
      <c r="Q102" s="101">
        <v>600</v>
      </c>
      <c r="R102" s="102">
        <v>3222781797</v>
      </c>
      <c r="S102" s="102">
        <v>1921288187</v>
      </c>
      <c r="T102" s="102">
        <v>1301493610</v>
      </c>
      <c r="U102" s="103">
        <v>12</v>
      </c>
      <c r="V102" s="103">
        <v>6</v>
      </c>
      <c r="W102" s="104">
        <v>1.7291066282420751E-2</v>
      </c>
      <c r="X102" s="104">
        <v>8.6455331412103754E-3</v>
      </c>
    </row>
    <row r="103" spans="14:24" ht="15.6" x14ac:dyDescent="0.3">
      <c r="N103" s="100">
        <v>39629</v>
      </c>
      <c r="O103" s="101">
        <v>753</v>
      </c>
      <c r="P103" s="101">
        <v>98</v>
      </c>
      <c r="Q103" s="101">
        <v>655</v>
      </c>
      <c r="R103" s="102">
        <v>6592262454</v>
      </c>
      <c r="S103" s="102">
        <v>5180759763</v>
      </c>
      <c r="T103" s="102">
        <v>1411502691</v>
      </c>
      <c r="U103" s="103">
        <v>24</v>
      </c>
      <c r="V103" s="103">
        <v>2</v>
      </c>
      <c r="W103" s="104">
        <v>3.1872509960159362E-2</v>
      </c>
      <c r="X103" s="104">
        <v>2.6560424966799467E-3</v>
      </c>
    </row>
    <row r="104" spans="14:24" ht="15.6" x14ac:dyDescent="0.3">
      <c r="N104" s="100">
        <v>39660</v>
      </c>
      <c r="O104" s="101">
        <v>699</v>
      </c>
      <c r="P104" s="101">
        <v>99</v>
      </c>
      <c r="Q104" s="101">
        <v>600</v>
      </c>
      <c r="R104" s="102">
        <v>3112700624</v>
      </c>
      <c r="S104" s="102">
        <v>1844059667</v>
      </c>
      <c r="T104" s="102">
        <v>1268640957</v>
      </c>
      <c r="U104" s="103">
        <v>17</v>
      </c>
      <c r="V104" s="103">
        <v>4</v>
      </c>
      <c r="W104" s="104">
        <v>2.4320457796852647E-2</v>
      </c>
      <c r="X104" s="104">
        <v>5.7224606580829757E-3</v>
      </c>
    </row>
    <row r="105" spans="14:24" ht="15.6" x14ac:dyDescent="0.3">
      <c r="N105" s="100">
        <v>39691</v>
      </c>
      <c r="O105" s="101">
        <v>635</v>
      </c>
      <c r="P105" s="101">
        <v>82</v>
      </c>
      <c r="Q105" s="101">
        <v>553</v>
      </c>
      <c r="R105" s="102">
        <v>2879586606</v>
      </c>
      <c r="S105" s="102">
        <v>1732268915</v>
      </c>
      <c r="T105" s="102">
        <v>1147317691</v>
      </c>
      <c r="U105" s="103">
        <v>29</v>
      </c>
      <c r="V105" s="103">
        <v>7</v>
      </c>
      <c r="W105" s="104">
        <v>4.5669291338582677E-2</v>
      </c>
      <c r="X105" s="104">
        <v>1.1023622047244094E-2</v>
      </c>
    </row>
    <row r="106" spans="14:24" ht="15.6" x14ac:dyDescent="0.3">
      <c r="N106" s="100">
        <v>39721</v>
      </c>
      <c r="O106" s="101">
        <v>612</v>
      </c>
      <c r="P106" s="101">
        <v>84</v>
      </c>
      <c r="Q106" s="101">
        <v>528</v>
      </c>
      <c r="R106" s="102">
        <v>3382457962</v>
      </c>
      <c r="S106" s="102">
        <v>2151659317</v>
      </c>
      <c r="T106" s="102">
        <v>1230798645</v>
      </c>
      <c r="U106" s="103">
        <v>39</v>
      </c>
      <c r="V106" s="103">
        <v>5</v>
      </c>
      <c r="W106" s="104">
        <v>6.3725490196078427E-2</v>
      </c>
      <c r="X106" s="104">
        <v>8.1699346405228763E-3</v>
      </c>
    </row>
    <row r="107" spans="14:24" ht="15.6" x14ac:dyDescent="0.3">
      <c r="N107" s="100">
        <v>39752</v>
      </c>
      <c r="O107" s="101">
        <v>567</v>
      </c>
      <c r="P107" s="101">
        <v>68</v>
      </c>
      <c r="Q107" s="101">
        <v>499</v>
      </c>
      <c r="R107" s="102">
        <v>2708189022</v>
      </c>
      <c r="S107" s="102">
        <v>1632693223</v>
      </c>
      <c r="T107" s="102">
        <v>1075495799</v>
      </c>
      <c r="U107" s="103">
        <v>40</v>
      </c>
      <c r="V107" s="103">
        <v>5</v>
      </c>
      <c r="W107" s="104">
        <v>7.0546737213403876E-2</v>
      </c>
      <c r="X107" s="104">
        <v>8.8183421516754845E-3</v>
      </c>
    </row>
    <row r="108" spans="14:24" ht="15.6" x14ac:dyDescent="0.3">
      <c r="N108" s="100">
        <v>39782</v>
      </c>
      <c r="O108" s="101">
        <v>423</v>
      </c>
      <c r="P108" s="101">
        <v>45</v>
      </c>
      <c r="Q108" s="101">
        <v>378</v>
      </c>
      <c r="R108" s="102">
        <v>1274043630</v>
      </c>
      <c r="S108" s="102">
        <v>459894996</v>
      </c>
      <c r="T108" s="102">
        <v>814148634</v>
      </c>
      <c r="U108" s="103">
        <v>27</v>
      </c>
      <c r="V108" s="103">
        <v>7</v>
      </c>
      <c r="W108" s="104">
        <v>6.3829787234042548E-2</v>
      </c>
      <c r="X108" s="104">
        <v>1.6548463356973995E-2</v>
      </c>
    </row>
    <row r="109" spans="14:24" ht="15.6" x14ac:dyDescent="0.3">
      <c r="N109" s="100">
        <v>39813</v>
      </c>
      <c r="O109" s="101">
        <v>662</v>
      </c>
      <c r="P109" s="101">
        <v>88</v>
      </c>
      <c r="Q109" s="101">
        <v>574</v>
      </c>
      <c r="R109" s="102">
        <v>2647594373</v>
      </c>
      <c r="S109" s="102">
        <v>1472714543</v>
      </c>
      <c r="T109" s="102">
        <v>1174879830</v>
      </c>
      <c r="U109" s="103">
        <v>44</v>
      </c>
      <c r="V109" s="103">
        <v>11</v>
      </c>
      <c r="W109" s="104">
        <v>6.6465256797583083E-2</v>
      </c>
      <c r="X109" s="104">
        <v>1.6616314199395771E-2</v>
      </c>
    </row>
    <row r="110" spans="14:24" ht="15.6" x14ac:dyDescent="0.3">
      <c r="N110" s="100">
        <v>39844</v>
      </c>
      <c r="O110" s="101">
        <v>363</v>
      </c>
      <c r="P110" s="101">
        <v>46</v>
      </c>
      <c r="Q110" s="101">
        <v>317</v>
      </c>
      <c r="R110" s="102">
        <v>1197176105</v>
      </c>
      <c r="S110" s="102">
        <v>645937110</v>
      </c>
      <c r="T110" s="102">
        <v>551238995</v>
      </c>
      <c r="U110" s="103">
        <v>49</v>
      </c>
      <c r="V110" s="103">
        <v>10</v>
      </c>
      <c r="W110" s="104">
        <v>0.13498622589531681</v>
      </c>
      <c r="X110" s="104">
        <v>2.7548209366391185E-2</v>
      </c>
    </row>
    <row r="111" spans="14:24" ht="15.6" x14ac:dyDescent="0.3">
      <c r="N111" s="100">
        <v>39872</v>
      </c>
      <c r="O111" s="101">
        <v>365</v>
      </c>
      <c r="P111" s="101">
        <v>34</v>
      </c>
      <c r="Q111" s="101">
        <v>331</v>
      </c>
      <c r="R111" s="102">
        <v>1284563519</v>
      </c>
      <c r="S111" s="102">
        <v>719442371</v>
      </c>
      <c r="T111" s="102">
        <v>565121148</v>
      </c>
      <c r="U111" s="103">
        <v>44</v>
      </c>
      <c r="V111" s="103">
        <v>5</v>
      </c>
      <c r="W111" s="104">
        <v>0.12054794520547946</v>
      </c>
      <c r="X111" s="104">
        <v>1.3698630136986301E-2</v>
      </c>
    </row>
    <row r="112" spans="14:24" ht="15.6" x14ac:dyDescent="0.3">
      <c r="N112" s="100">
        <v>39903</v>
      </c>
      <c r="O112" s="101">
        <v>428</v>
      </c>
      <c r="P112" s="101">
        <v>52</v>
      </c>
      <c r="Q112" s="101">
        <v>376</v>
      </c>
      <c r="R112" s="102">
        <v>1850957385</v>
      </c>
      <c r="S112" s="102">
        <v>809298045</v>
      </c>
      <c r="T112" s="102">
        <v>1041659340</v>
      </c>
      <c r="U112" s="103">
        <v>87</v>
      </c>
      <c r="V112" s="103">
        <v>18</v>
      </c>
      <c r="W112" s="104">
        <v>0.20327102803738317</v>
      </c>
      <c r="X112" s="104">
        <v>4.2056074766355138E-2</v>
      </c>
    </row>
    <row r="113" spans="14:24" ht="15.6" x14ac:dyDescent="0.3">
      <c r="N113" s="100">
        <v>39933</v>
      </c>
      <c r="O113" s="101">
        <v>417</v>
      </c>
      <c r="P113" s="101">
        <v>49</v>
      </c>
      <c r="Q113" s="101">
        <v>368</v>
      </c>
      <c r="R113" s="102">
        <v>1173142187</v>
      </c>
      <c r="S113" s="102">
        <v>633495751</v>
      </c>
      <c r="T113" s="102">
        <v>539646436</v>
      </c>
      <c r="U113" s="103">
        <v>83</v>
      </c>
      <c r="V113" s="103">
        <v>12</v>
      </c>
      <c r="W113" s="104">
        <v>0.19904076738609114</v>
      </c>
      <c r="X113" s="104">
        <v>2.8776978417266189E-2</v>
      </c>
    </row>
    <row r="114" spans="14:24" ht="15.6" x14ac:dyDescent="0.3">
      <c r="N114" s="100">
        <v>39964</v>
      </c>
      <c r="O114" s="101">
        <v>440</v>
      </c>
      <c r="P114" s="101">
        <v>34</v>
      </c>
      <c r="Q114" s="101">
        <v>406</v>
      </c>
      <c r="R114" s="102">
        <v>1060749889</v>
      </c>
      <c r="S114" s="102">
        <v>444031042</v>
      </c>
      <c r="T114" s="102">
        <v>616718847</v>
      </c>
      <c r="U114" s="103">
        <v>77</v>
      </c>
      <c r="V114" s="103">
        <v>11</v>
      </c>
      <c r="W114" s="104">
        <v>0.17499999999999999</v>
      </c>
      <c r="X114" s="104">
        <v>2.5000000000000001E-2</v>
      </c>
    </row>
    <row r="115" spans="14:24" ht="15.6" x14ac:dyDescent="0.3">
      <c r="N115" s="100">
        <v>39994</v>
      </c>
      <c r="O115" s="101">
        <v>553</v>
      </c>
      <c r="P115" s="101">
        <v>61</v>
      </c>
      <c r="Q115" s="101">
        <v>492</v>
      </c>
      <c r="R115" s="102">
        <v>1905506579</v>
      </c>
      <c r="S115" s="102">
        <v>1119754577</v>
      </c>
      <c r="T115" s="102">
        <v>785752002</v>
      </c>
      <c r="U115" s="103">
        <v>98</v>
      </c>
      <c r="V115" s="103">
        <v>14</v>
      </c>
      <c r="W115" s="104">
        <v>0.17721518987341772</v>
      </c>
      <c r="X115" s="104">
        <v>2.5316455696202531E-2</v>
      </c>
    </row>
    <row r="116" spans="14:24" ht="15.6" x14ac:dyDescent="0.3">
      <c r="N116" s="100">
        <v>40025</v>
      </c>
      <c r="O116" s="101">
        <v>499</v>
      </c>
      <c r="P116" s="101">
        <v>49</v>
      </c>
      <c r="Q116" s="101">
        <v>450</v>
      </c>
      <c r="R116" s="102">
        <v>1894720737</v>
      </c>
      <c r="S116" s="102">
        <v>1127062868</v>
      </c>
      <c r="T116" s="102">
        <v>767657869</v>
      </c>
      <c r="U116" s="103">
        <v>94</v>
      </c>
      <c r="V116" s="103">
        <v>14</v>
      </c>
      <c r="W116" s="104">
        <v>0.18837675350701402</v>
      </c>
      <c r="X116" s="104">
        <v>2.8056112224448898E-2</v>
      </c>
    </row>
    <row r="117" spans="14:24" ht="15.6" x14ac:dyDescent="0.3">
      <c r="N117" s="100">
        <v>40056</v>
      </c>
      <c r="O117" s="101">
        <v>463</v>
      </c>
      <c r="P117" s="101">
        <v>56</v>
      </c>
      <c r="Q117" s="101">
        <v>407</v>
      </c>
      <c r="R117" s="102">
        <v>1205884899</v>
      </c>
      <c r="S117" s="102">
        <v>466095776</v>
      </c>
      <c r="T117" s="102">
        <v>739789123</v>
      </c>
      <c r="U117" s="103">
        <v>102</v>
      </c>
      <c r="V117" s="103">
        <v>17</v>
      </c>
      <c r="W117" s="104">
        <v>0.2203023758099352</v>
      </c>
      <c r="X117" s="104">
        <v>3.6717062634989202E-2</v>
      </c>
    </row>
    <row r="118" spans="14:24" ht="15.6" x14ac:dyDescent="0.3">
      <c r="N118" s="100">
        <v>40086</v>
      </c>
      <c r="O118" s="101">
        <v>522</v>
      </c>
      <c r="P118" s="101">
        <v>71</v>
      </c>
      <c r="Q118" s="101">
        <v>451</v>
      </c>
      <c r="R118" s="102">
        <v>1551765962</v>
      </c>
      <c r="S118" s="102">
        <v>827733849</v>
      </c>
      <c r="T118" s="102">
        <v>724032113</v>
      </c>
      <c r="U118" s="103">
        <v>107</v>
      </c>
      <c r="V118" s="103">
        <v>32</v>
      </c>
      <c r="W118" s="104">
        <v>0.2049808429118774</v>
      </c>
      <c r="X118" s="104">
        <v>6.1302681992337162E-2</v>
      </c>
    </row>
    <row r="119" spans="14:24" ht="15.6" x14ac:dyDescent="0.3">
      <c r="N119" s="100">
        <v>40117</v>
      </c>
      <c r="O119" s="101">
        <v>507</v>
      </c>
      <c r="P119" s="101">
        <v>77</v>
      </c>
      <c r="Q119" s="101">
        <v>430</v>
      </c>
      <c r="R119" s="102">
        <v>1697092482</v>
      </c>
      <c r="S119" s="102">
        <v>998361217</v>
      </c>
      <c r="T119" s="102">
        <v>698731265</v>
      </c>
      <c r="U119" s="103">
        <v>107</v>
      </c>
      <c r="V119" s="103">
        <v>35</v>
      </c>
      <c r="W119" s="104">
        <v>0.21104536489151873</v>
      </c>
      <c r="X119" s="104">
        <v>6.9033530571992116E-2</v>
      </c>
    </row>
    <row r="120" spans="14:24" ht="15.6" x14ac:dyDescent="0.3">
      <c r="N120" s="100">
        <v>40147</v>
      </c>
      <c r="O120" s="101">
        <v>468</v>
      </c>
      <c r="P120" s="101">
        <v>68</v>
      </c>
      <c r="Q120" s="101">
        <v>400</v>
      </c>
      <c r="R120" s="102">
        <v>1451726006</v>
      </c>
      <c r="S120" s="102">
        <v>760258677</v>
      </c>
      <c r="T120" s="102">
        <v>691467329</v>
      </c>
      <c r="U120" s="103">
        <v>108</v>
      </c>
      <c r="V120" s="103">
        <v>28</v>
      </c>
      <c r="W120" s="104">
        <v>0.23076923076923078</v>
      </c>
      <c r="X120" s="104">
        <v>5.9829059829059832E-2</v>
      </c>
    </row>
    <row r="121" spans="14:24" ht="15.6" x14ac:dyDescent="0.3">
      <c r="N121" s="100">
        <v>40178</v>
      </c>
      <c r="O121" s="101">
        <v>814</v>
      </c>
      <c r="P121" s="101">
        <v>141</v>
      </c>
      <c r="Q121" s="101">
        <v>673</v>
      </c>
      <c r="R121" s="102">
        <v>3306996739</v>
      </c>
      <c r="S121" s="102">
        <v>1943757810</v>
      </c>
      <c r="T121" s="102">
        <v>1363238929</v>
      </c>
      <c r="U121" s="103">
        <v>166</v>
      </c>
      <c r="V121" s="103">
        <v>49</v>
      </c>
      <c r="W121" s="104">
        <v>0.20393120393120392</v>
      </c>
      <c r="X121" s="104">
        <v>6.0196560196560195E-2</v>
      </c>
    </row>
    <row r="122" spans="14:24" ht="15.6" x14ac:dyDescent="0.3">
      <c r="N122" s="100">
        <v>40209</v>
      </c>
      <c r="O122" s="101">
        <v>490</v>
      </c>
      <c r="P122" s="101">
        <v>56</v>
      </c>
      <c r="Q122" s="101">
        <v>434</v>
      </c>
      <c r="R122" s="102">
        <v>1627032784</v>
      </c>
      <c r="S122" s="102">
        <v>886142254</v>
      </c>
      <c r="T122" s="102">
        <v>740890530</v>
      </c>
      <c r="U122" s="103">
        <v>121</v>
      </c>
      <c r="V122" s="103">
        <v>19</v>
      </c>
      <c r="W122" s="104">
        <v>0.24693877551020407</v>
      </c>
      <c r="X122" s="104">
        <v>3.8775510204081633E-2</v>
      </c>
    </row>
    <row r="123" spans="14:24" ht="15.6" x14ac:dyDescent="0.3">
      <c r="N123" s="100">
        <v>40237</v>
      </c>
      <c r="O123" s="101">
        <v>482</v>
      </c>
      <c r="P123" s="101">
        <v>52</v>
      </c>
      <c r="Q123" s="101">
        <v>430</v>
      </c>
      <c r="R123" s="102">
        <v>1967813183</v>
      </c>
      <c r="S123" s="102">
        <v>1194182649</v>
      </c>
      <c r="T123" s="102">
        <v>773630534</v>
      </c>
      <c r="U123" s="103">
        <v>114</v>
      </c>
      <c r="V123" s="103">
        <v>20</v>
      </c>
      <c r="W123" s="104">
        <v>0.23651452282157676</v>
      </c>
      <c r="X123" s="104">
        <v>4.1493775933609957E-2</v>
      </c>
    </row>
    <row r="124" spans="14:24" ht="15.6" x14ac:dyDescent="0.3">
      <c r="N124" s="100">
        <v>40268</v>
      </c>
      <c r="O124" s="101">
        <v>662</v>
      </c>
      <c r="P124" s="101">
        <v>78</v>
      </c>
      <c r="Q124" s="101">
        <v>584</v>
      </c>
      <c r="R124" s="102">
        <v>2279750443</v>
      </c>
      <c r="S124" s="102">
        <v>1297420764</v>
      </c>
      <c r="T124" s="102">
        <v>982329679</v>
      </c>
      <c r="U124" s="103">
        <v>185</v>
      </c>
      <c r="V124" s="103">
        <v>35</v>
      </c>
      <c r="W124" s="104">
        <v>0.27945619335347432</v>
      </c>
      <c r="X124" s="104">
        <v>5.2870090634441085E-2</v>
      </c>
    </row>
    <row r="125" spans="14:24" ht="15.6" x14ac:dyDescent="0.3">
      <c r="N125" s="100">
        <v>40298</v>
      </c>
      <c r="O125" s="101">
        <v>668</v>
      </c>
      <c r="P125" s="101">
        <v>81</v>
      </c>
      <c r="Q125" s="101">
        <v>587</v>
      </c>
      <c r="R125" s="102">
        <v>1808927806</v>
      </c>
      <c r="S125" s="102">
        <v>953391503</v>
      </c>
      <c r="T125" s="102">
        <v>855536303</v>
      </c>
      <c r="U125" s="103">
        <v>191</v>
      </c>
      <c r="V125" s="103">
        <v>34</v>
      </c>
      <c r="W125" s="104">
        <v>0.28592814371257486</v>
      </c>
      <c r="X125" s="104">
        <v>5.089820359281437E-2</v>
      </c>
    </row>
    <row r="126" spans="14:24" ht="15.6" x14ac:dyDescent="0.3">
      <c r="N126" s="100">
        <v>40329</v>
      </c>
      <c r="O126" s="101">
        <v>578</v>
      </c>
      <c r="P126" s="101">
        <v>91</v>
      </c>
      <c r="Q126" s="101">
        <v>487</v>
      </c>
      <c r="R126" s="102">
        <v>2223481011</v>
      </c>
      <c r="S126" s="102">
        <v>1523271833</v>
      </c>
      <c r="T126" s="102">
        <v>700209178</v>
      </c>
      <c r="U126" s="103">
        <v>150</v>
      </c>
      <c r="V126" s="103">
        <v>28</v>
      </c>
      <c r="W126" s="104">
        <v>0.25951557093425603</v>
      </c>
      <c r="X126" s="104">
        <v>4.8442906574394463E-2</v>
      </c>
    </row>
    <row r="127" spans="14:24" ht="15.6" x14ac:dyDescent="0.3">
      <c r="N127" s="100">
        <v>40359</v>
      </c>
      <c r="O127" s="101">
        <v>773</v>
      </c>
      <c r="P127" s="101">
        <v>125</v>
      </c>
      <c r="Q127" s="101">
        <v>648</v>
      </c>
      <c r="R127" s="102">
        <v>3346721884</v>
      </c>
      <c r="S127" s="102">
        <v>2352553003</v>
      </c>
      <c r="T127" s="102">
        <v>994168881</v>
      </c>
      <c r="U127" s="103">
        <v>199</v>
      </c>
      <c r="V127" s="103">
        <v>42</v>
      </c>
      <c r="W127" s="104">
        <v>0.25743855109961189</v>
      </c>
      <c r="X127" s="104">
        <v>5.4333764553686936E-2</v>
      </c>
    </row>
    <row r="128" spans="14:24" ht="15.6" x14ac:dyDescent="0.3">
      <c r="N128" s="100">
        <v>40390</v>
      </c>
      <c r="O128" s="101">
        <v>678</v>
      </c>
      <c r="P128" s="101">
        <v>103</v>
      </c>
      <c r="Q128" s="101">
        <v>575</v>
      </c>
      <c r="R128" s="102">
        <v>2299052928</v>
      </c>
      <c r="S128" s="102">
        <v>1241562137</v>
      </c>
      <c r="T128" s="102">
        <v>1057490791</v>
      </c>
      <c r="U128" s="103">
        <v>174</v>
      </c>
      <c r="V128" s="103">
        <v>41</v>
      </c>
      <c r="W128" s="104">
        <v>0.25663716814159293</v>
      </c>
      <c r="X128" s="104">
        <v>6.047197640117994E-2</v>
      </c>
    </row>
    <row r="129" spans="14:24" ht="15.6" x14ac:dyDescent="0.3">
      <c r="N129" s="100">
        <v>40421</v>
      </c>
      <c r="O129" s="101">
        <v>688</v>
      </c>
      <c r="P129" s="101">
        <v>99</v>
      </c>
      <c r="Q129" s="101">
        <v>589</v>
      </c>
      <c r="R129" s="102">
        <v>2779694437</v>
      </c>
      <c r="S129" s="102">
        <v>1848619651</v>
      </c>
      <c r="T129" s="102">
        <v>931074786</v>
      </c>
      <c r="U129" s="103">
        <v>192</v>
      </c>
      <c r="V129" s="103">
        <v>33</v>
      </c>
      <c r="W129" s="104">
        <v>0.27906976744186046</v>
      </c>
      <c r="X129" s="104">
        <v>4.7965116279069769E-2</v>
      </c>
    </row>
    <row r="130" spans="14:24" ht="15.6" x14ac:dyDescent="0.3">
      <c r="N130" s="100">
        <v>40451</v>
      </c>
      <c r="O130" s="101">
        <v>756</v>
      </c>
      <c r="P130" s="101">
        <v>138</v>
      </c>
      <c r="Q130" s="101">
        <v>618</v>
      </c>
      <c r="R130" s="102">
        <v>4180749805</v>
      </c>
      <c r="S130" s="102">
        <v>3202378535</v>
      </c>
      <c r="T130" s="102">
        <v>978371270</v>
      </c>
      <c r="U130" s="103">
        <v>205</v>
      </c>
      <c r="V130" s="103">
        <v>39</v>
      </c>
      <c r="W130" s="104">
        <v>0.27116402116402116</v>
      </c>
      <c r="X130" s="104">
        <v>5.1587301587301584E-2</v>
      </c>
    </row>
    <row r="131" spans="14:24" ht="15.6" x14ac:dyDescent="0.3">
      <c r="N131" s="100">
        <v>40482</v>
      </c>
      <c r="O131" s="101">
        <v>660</v>
      </c>
      <c r="P131" s="101">
        <v>102</v>
      </c>
      <c r="Q131" s="101">
        <v>558</v>
      </c>
      <c r="R131" s="102">
        <v>3324607642</v>
      </c>
      <c r="S131" s="102">
        <v>2370289275</v>
      </c>
      <c r="T131" s="102">
        <v>954318367</v>
      </c>
      <c r="U131" s="103">
        <v>186</v>
      </c>
      <c r="V131" s="103">
        <v>43</v>
      </c>
      <c r="W131" s="104">
        <v>0.2818181818181818</v>
      </c>
      <c r="X131" s="104">
        <v>6.5151515151515155E-2</v>
      </c>
    </row>
    <row r="132" spans="14:24" ht="15.6" x14ac:dyDescent="0.3">
      <c r="N132" s="100">
        <v>40512</v>
      </c>
      <c r="O132" s="101">
        <v>728</v>
      </c>
      <c r="P132" s="101">
        <v>134</v>
      </c>
      <c r="Q132" s="101">
        <v>594</v>
      </c>
      <c r="R132" s="102">
        <v>3733883537</v>
      </c>
      <c r="S132" s="102">
        <v>2442919267</v>
      </c>
      <c r="T132" s="102">
        <v>1290964270</v>
      </c>
      <c r="U132" s="103">
        <v>191</v>
      </c>
      <c r="V132" s="103">
        <v>50</v>
      </c>
      <c r="W132" s="104">
        <v>0.26236263736263737</v>
      </c>
      <c r="X132" s="104">
        <v>6.8681318681318687E-2</v>
      </c>
    </row>
    <row r="133" spans="14:24" ht="15.6" x14ac:dyDescent="0.3">
      <c r="N133" s="100">
        <v>40543</v>
      </c>
      <c r="O133" s="101">
        <v>1213</v>
      </c>
      <c r="P133" s="101">
        <v>224</v>
      </c>
      <c r="Q133" s="101">
        <v>989</v>
      </c>
      <c r="R133" s="102">
        <v>6209014783</v>
      </c>
      <c r="S133" s="102">
        <v>4295937521</v>
      </c>
      <c r="T133" s="102">
        <v>1913077262</v>
      </c>
      <c r="U133" s="103">
        <v>288</v>
      </c>
      <c r="V133" s="103">
        <v>67</v>
      </c>
      <c r="W133" s="104">
        <v>0.23742786479802144</v>
      </c>
      <c r="X133" s="104">
        <v>5.5234954657873044E-2</v>
      </c>
    </row>
    <row r="134" spans="14:24" ht="15.6" x14ac:dyDescent="0.3">
      <c r="N134" s="100">
        <v>40574</v>
      </c>
      <c r="O134" s="101">
        <v>634</v>
      </c>
      <c r="P134" s="101">
        <v>111</v>
      </c>
      <c r="Q134" s="101">
        <v>523</v>
      </c>
      <c r="R134" s="102">
        <v>2572152184</v>
      </c>
      <c r="S134" s="102">
        <v>1722818837</v>
      </c>
      <c r="T134" s="102">
        <v>849333347</v>
      </c>
      <c r="U134" s="103">
        <v>155</v>
      </c>
      <c r="V134" s="103">
        <v>39</v>
      </c>
      <c r="W134" s="104">
        <v>0.24447949526813881</v>
      </c>
      <c r="X134" s="104">
        <v>6.1514195583596214E-2</v>
      </c>
    </row>
    <row r="135" spans="14:24" ht="15.6" x14ac:dyDescent="0.3">
      <c r="N135" s="100">
        <v>40602</v>
      </c>
      <c r="O135" s="101">
        <v>617</v>
      </c>
      <c r="P135" s="101">
        <v>108</v>
      </c>
      <c r="Q135" s="101">
        <v>509</v>
      </c>
      <c r="R135" s="102">
        <v>3540684683</v>
      </c>
      <c r="S135" s="102">
        <v>2804671579</v>
      </c>
      <c r="T135" s="102">
        <v>736013104</v>
      </c>
      <c r="U135" s="103">
        <v>156</v>
      </c>
      <c r="V135" s="103">
        <v>40</v>
      </c>
      <c r="W135" s="104">
        <v>0.25283630470016205</v>
      </c>
      <c r="X135" s="104">
        <v>6.4829821717990274E-2</v>
      </c>
    </row>
    <row r="136" spans="14:24" ht="15.6" x14ac:dyDescent="0.3">
      <c r="N136" s="100">
        <v>40633</v>
      </c>
      <c r="O136" s="101">
        <v>936</v>
      </c>
      <c r="P136" s="101">
        <v>133</v>
      </c>
      <c r="Q136" s="101">
        <v>803</v>
      </c>
      <c r="R136" s="102">
        <v>3310191366</v>
      </c>
      <c r="S136" s="102">
        <v>2035548475</v>
      </c>
      <c r="T136" s="102">
        <v>1274642891</v>
      </c>
      <c r="U136" s="103">
        <v>275</v>
      </c>
      <c r="V136" s="103">
        <v>70</v>
      </c>
      <c r="W136" s="104">
        <v>0.29380341880341881</v>
      </c>
      <c r="X136" s="104">
        <v>7.4786324786324784E-2</v>
      </c>
    </row>
    <row r="137" spans="14:24" ht="15.6" x14ac:dyDescent="0.3">
      <c r="N137" s="100">
        <v>40663</v>
      </c>
      <c r="O137" s="101">
        <v>878</v>
      </c>
      <c r="P137" s="101">
        <v>144</v>
      </c>
      <c r="Q137" s="101">
        <v>734</v>
      </c>
      <c r="R137" s="102">
        <v>3559271151</v>
      </c>
      <c r="S137" s="102">
        <v>2388049104</v>
      </c>
      <c r="T137" s="102">
        <v>1171222047</v>
      </c>
      <c r="U137" s="103">
        <v>224</v>
      </c>
      <c r="V137" s="103">
        <v>61</v>
      </c>
      <c r="W137" s="104">
        <v>0.25512528473804102</v>
      </c>
      <c r="X137" s="104">
        <v>6.9476082004555809E-2</v>
      </c>
    </row>
    <row r="138" spans="14:24" ht="15.6" x14ac:dyDescent="0.3">
      <c r="N138" s="100">
        <v>40694</v>
      </c>
      <c r="O138" s="101">
        <v>950</v>
      </c>
      <c r="P138" s="101">
        <v>162</v>
      </c>
      <c r="Q138" s="101">
        <v>788</v>
      </c>
      <c r="R138" s="102">
        <v>5210422180</v>
      </c>
      <c r="S138" s="102">
        <v>3945126075</v>
      </c>
      <c r="T138" s="102">
        <v>1265296105</v>
      </c>
      <c r="U138" s="103">
        <v>233</v>
      </c>
      <c r="V138" s="103">
        <v>59</v>
      </c>
      <c r="W138" s="104">
        <v>0.24526315789473685</v>
      </c>
      <c r="X138" s="104">
        <v>6.210526315789474E-2</v>
      </c>
    </row>
    <row r="139" spans="14:24" ht="15.6" x14ac:dyDescent="0.3">
      <c r="N139" s="100">
        <v>40724</v>
      </c>
      <c r="O139" s="101">
        <v>1075</v>
      </c>
      <c r="P139" s="101">
        <v>202</v>
      </c>
      <c r="Q139" s="101">
        <v>873</v>
      </c>
      <c r="R139" s="102">
        <v>5658500413</v>
      </c>
      <c r="S139" s="102">
        <v>4204883074</v>
      </c>
      <c r="T139" s="102">
        <v>1453617339</v>
      </c>
      <c r="U139" s="103">
        <v>228</v>
      </c>
      <c r="V139" s="103">
        <v>72</v>
      </c>
      <c r="W139" s="104">
        <v>0.21209302325581394</v>
      </c>
      <c r="X139" s="104">
        <v>6.6976744186046516E-2</v>
      </c>
    </row>
    <row r="140" spans="14:24" ht="15.6" x14ac:dyDescent="0.3">
      <c r="N140" s="100">
        <v>40755</v>
      </c>
      <c r="O140" s="101">
        <v>874</v>
      </c>
      <c r="P140" s="101">
        <v>163</v>
      </c>
      <c r="Q140" s="101">
        <v>711</v>
      </c>
      <c r="R140" s="102">
        <v>4211317596</v>
      </c>
      <c r="S140" s="102">
        <v>3029301781</v>
      </c>
      <c r="T140" s="102">
        <v>1182015815</v>
      </c>
      <c r="U140" s="103">
        <v>197</v>
      </c>
      <c r="V140" s="103">
        <v>53</v>
      </c>
      <c r="W140" s="104">
        <v>0.22540045766590389</v>
      </c>
      <c r="X140" s="104">
        <v>6.0640732265446223E-2</v>
      </c>
    </row>
    <row r="141" spans="14:24" ht="15.6" x14ac:dyDescent="0.3">
      <c r="N141" s="100">
        <v>40786</v>
      </c>
      <c r="O141" s="101">
        <v>924</v>
      </c>
      <c r="P141" s="101">
        <v>150</v>
      </c>
      <c r="Q141" s="101">
        <v>774</v>
      </c>
      <c r="R141" s="102">
        <v>4830325207</v>
      </c>
      <c r="S141" s="102">
        <v>3464288649</v>
      </c>
      <c r="T141" s="102">
        <v>1366036558</v>
      </c>
      <c r="U141" s="103">
        <v>212</v>
      </c>
      <c r="V141" s="103">
        <v>52</v>
      </c>
      <c r="W141" s="104">
        <v>0.22943722943722944</v>
      </c>
      <c r="X141" s="104">
        <v>5.627705627705628E-2</v>
      </c>
    </row>
    <row r="142" spans="14:24" ht="15.6" x14ac:dyDescent="0.3">
      <c r="N142" s="100">
        <v>40816</v>
      </c>
      <c r="O142" s="101">
        <v>918</v>
      </c>
      <c r="P142" s="101">
        <v>161</v>
      </c>
      <c r="Q142" s="101">
        <v>757</v>
      </c>
      <c r="R142" s="102">
        <v>4839681534</v>
      </c>
      <c r="S142" s="102">
        <v>3532858161</v>
      </c>
      <c r="T142" s="102">
        <v>1306823373</v>
      </c>
      <c r="U142" s="103">
        <v>203</v>
      </c>
      <c r="V142" s="103">
        <v>52</v>
      </c>
      <c r="W142" s="104">
        <v>0.22113289760348584</v>
      </c>
      <c r="X142" s="104">
        <v>5.6644880174291937E-2</v>
      </c>
    </row>
    <row r="143" spans="14:24" ht="15.6" x14ac:dyDescent="0.3">
      <c r="N143" s="100">
        <v>40847</v>
      </c>
      <c r="O143" s="101">
        <v>825</v>
      </c>
      <c r="P143" s="101">
        <v>155</v>
      </c>
      <c r="Q143" s="101">
        <v>670</v>
      </c>
      <c r="R143" s="102">
        <v>4823393173</v>
      </c>
      <c r="S143" s="102">
        <v>3595650790</v>
      </c>
      <c r="T143" s="102">
        <v>1227742383</v>
      </c>
      <c r="U143" s="103">
        <v>166</v>
      </c>
      <c r="V143" s="103">
        <v>50</v>
      </c>
      <c r="W143" s="104">
        <v>0.2012121212121212</v>
      </c>
      <c r="X143" s="104">
        <v>6.0606060606060608E-2</v>
      </c>
    </row>
    <row r="144" spans="14:24" ht="15.6" x14ac:dyDescent="0.3">
      <c r="N144" s="100">
        <v>40877</v>
      </c>
      <c r="O144" s="101">
        <v>834</v>
      </c>
      <c r="P144" s="101">
        <v>126</v>
      </c>
      <c r="Q144" s="101">
        <v>708</v>
      </c>
      <c r="R144" s="102">
        <v>3974172576</v>
      </c>
      <c r="S144" s="102">
        <v>2718290837</v>
      </c>
      <c r="T144" s="102">
        <v>1255881739</v>
      </c>
      <c r="U144" s="103">
        <v>200</v>
      </c>
      <c r="V144" s="103">
        <v>32</v>
      </c>
      <c r="W144" s="104">
        <v>0.23980815347721823</v>
      </c>
      <c r="X144" s="104">
        <v>3.8369304556354913E-2</v>
      </c>
    </row>
    <row r="145" spans="14:24" ht="15.6" x14ac:dyDescent="0.3">
      <c r="N145" s="100">
        <v>40908</v>
      </c>
      <c r="O145" s="101">
        <v>1319</v>
      </c>
      <c r="P145" s="101">
        <v>231</v>
      </c>
      <c r="Q145" s="101">
        <v>1088</v>
      </c>
      <c r="R145" s="102">
        <v>7360728514</v>
      </c>
      <c r="S145" s="102">
        <v>5484223393</v>
      </c>
      <c r="T145" s="102">
        <v>1876505121</v>
      </c>
      <c r="U145" s="103">
        <v>295</v>
      </c>
      <c r="V145" s="103">
        <v>61</v>
      </c>
      <c r="W145" s="104">
        <v>0.22365428354814254</v>
      </c>
      <c r="X145" s="104">
        <v>4.6247156937073541E-2</v>
      </c>
    </row>
    <row r="146" spans="14:24" ht="15.6" x14ac:dyDescent="0.3">
      <c r="N146" s="100">
        <v>40939</v>
      </c>
      <c r="O146" s="101">
        <v>725</v>
      </c>
      <c r="P146" s="101">
        <v>121</v>
      </c>
      <c r="Q146" s="101">
        <v>604</v>
      </c>
      <c r="R146" s="102">
        <v>3639212855</v>
      </c>
      <c r="S146" s="102">
        <v>2617024237</v>
      </c>
      <c r="T146" s="102">
        <v>1022188618</v>
      </c>
      <c r="U146" s="103">
        <v>145</v>
      </c>
      <c r="V146" s="103">
        <v>26</v>
      </c>
      <c r="W146" s="104">
        <v>0.2</v>
      </c>
      <c r="X146" s="104">
        <v>3.5862068965517239E-2</v>
      </c>
    </row>
    <row r="147" spans="14:24" ht="15.6" x14ac:dyDescent="0.3">
      <c r="N147" s="100">
        <v>40968</v>
      </c>
      <c r="O147" s="101">
        <v>846</v>
      </c>
      <c r="P147" s="101">
        <v>143</v>
      </c>
      <c r="Q147" s="101">
        <v>703</v>
      </c>
      <c r="R147" s="102">
        <v>3841561201</v>
      </c>
      <c r="S147" s="102">
        <v>2628914978</v>
      </c>
      <c r="T147" s="102">
        <v>1212646223</v>
      </c>
      <c r="U147" s="103">
        <v>189</v>
      </c>
      <c r="V147" s="103">
        <v>47</v>
      </c>
      <c r="W147" s="104">
        <v>0.22340425531914893</v>
      </c>
      <c r="X147" s="104">
        <v>5.5555555555555552E-2</v>
      </c>
    </row>
    <row r="148" spans="14:24" ht="15.6" x14ac:dyDescent="0.3">
      <c r="N148" s="100">
        <v>40999</v>
      </c>
      <c r="O148" s="101">
        <v>1082</v>
      </c>
      <c r="P148" s="101">
        <v>179</v>
      </c>
      <c r="Q148" s="101">
        <v>903</v>
      </c>
      <c r="R148" s="102">
        <v>5265279806</v>
      </c>
      <c r="S148" s="102">
        <v>3674413844</v>
      </c>
      <c r="T148" s="102">
        <v>1590865962</v>
      </c>
      <c r="U148" s="103">
        <v>233</v>
      </c>
      <c r="V148" s="103">
        <v>46</v>
      </c>
      <c r="W148" s="104">
        <v>0.21534195933456562</v>
      </c>
      <c r="X148" s="104">
        <v>4.2513863216266171E-2</v>
      </c>
    </row>
    <row r="149" spans="14:24" ht="15.6" x14ac:dyDescent="0.3">
      <c r="N149" s="100">
        <v>41029</v>
      </c>
      <c r="O149" s="101">
        <v>941</v>
      </c>
      <c r="P149" s="101">
        <v>145</v>
      </c>
      <c r="Q149" s="101">
        <v>796</v>
      </c>
      <c r="R149" s="102">
        <v>3998303964</v>
      </c>
      <c r="S149" s="102">
        <v>2730017831</v>
      </c>
      <c r="T149" s="102">
        <v>1268286133</v>
      </c>
      <c r="U149" s="103">
        <v>210</v>
      </c>
      <c r="V149" s="103">
        <v>51</v>
      </c>
      <c r="W149" s="104">
        <v>0.22316684378320936</v>
      </c>
      <c r="X149" s="104">
        <v>5.4197662061636558E-2</v>
      </c>
    </row>
    <row r="150" spans="14:24" ht="15.6" x14ac:dyDescent="0.3">
      <c r="N150" s="100">
        <v>41060</v>
      </c>
      <c r="O150" s="101">
        <v>1118</v>
      </c>
      <c r="P150" s="101">
        <v>173</v>
      </c>
      <c r="Q150" s="101">
        <v>945</v>
      </c>
      <c r="R150" s="102">
        <v>4996125136</v>
      </c>
      <c r="S150" s="102">
        <v>3147756443</v>
      </c>
      <c r="T150" s="102">
        <v>1848368693</v>
      </c>
      <c r="U150" s="103">
        <v>226</v>
      </c>
      <c r="V150" s="103">
        <v>54</v>
      </c>
      <c r="W150" s="104">
        <v>0.20214669051878353</v>
      </c>
      <c r="X150" s="104">
        <v>4.8300536672629693E-2</v>
      </c>
    </row>
    <row r="151" spans="14:24" ht="15.6" x14ac:dyDescent="0.3">
      <c r="N151" s="100">
        <v>41090</v>
      </c>
      <c r="O151" s="101">
        <v>1188</v>
      </c>
      <c r="P151" s="101">
        <v>193</v>
      </c>
      <c r="Q151" s="101">
        <v>995</v>
      </c>
      <c r="R151" s="102">
        <v>5847099330</v>
      </c>
      <c r="S151" s="102">
        <v>4111668202</v>
      </c>
      <c r="T151" s="102">
        <v>1735431128</v>
      </c>
      <c r="U151" s="103">
        <v>235</v>
      </c>
      <c r="V151" s="103">
        <v>53</v>
      </c>
      <c r="W151" s="104">
        <v>0.1978114478114478</v>
      </c>
      <c r="X151" s="104">
        <v>4.4612794612794611E-2</v>
      </c>
    </row>
    <row r="152" spans="14:24" ht="15.6" x14ac:dyDescent="0.3">
      <c r="N152" s="100">
        <v>41121</v>
      </c>
      <c r="O152" s="101">
        <v>1003</v>
      </c>
      <c r="P152" s="101">
        <v>169</v>
      </c>
      <c r="Q152" s="101">
        <v>834</v>
      </c>
      <c r="R152" s="102">
        <v>5471766592</v>
      </c>
      <c r="S152" s="102">
        <v>3874507916</v>
      </c>
      <c r="T152" s="102">
        <v>1597258676</v>
      </c>
      <c r="U152" s="103">
        <v>201</v>
      </c>
      <c r="V152" s="103">
        <v>57</v>
      </c>
      <c r="W152" s="104">
        <v>0.20039880358923232</v>
      </c>
      <c r="X152" s="104">
        <v>5.6829511465603187E-2</v>
      </c>
    </row>
    <row r="153" spans="14:24" ht="15.6" x14ac:dyDescent="0.3">
      <c r="N153" s="100">
        <v>41152</v>
      </c>
      <c r="O153" s="101">
        <v>1184</v>
      </c>
      <c r="P153" s="101">
        <v>189</v>
      </c>
      <c r="Q153" s="101">
        <v>995</v>
      </c>
      <c r="R153" s="102">
        <v>5964729479</v>
      </c>
      <c r="S153" s="102">
        <v>4233488288</v>
      </c>
      <c r="T153" s="102">
        <v>1731241191</v>
      </c>
      <c r="U153" s="103">
        <v>207</v>
      </c>
      <c r="V153" s="103">
        <v>41</v>
      </c>
      <c r="W153" s="104">
        <v>0.17483108108108109</v>
      </c>
      <c r="X153" s="104">
        <v>3.4628378378378379E-2</v>
      </c>
    </row>
    <row r="154" spans="14:24" ht="15.6" x14ac:dyDescent="0.3">
      <c r="N154" s="100">
        <v>41182</v>
      </c>
      <c r="O154" s="101">
        <v>1027</v>
      </c>
      <c r="P154" s="101">
        <v>154</v>
      </c>
      <c r="Q154" s="101">
        <v>873</v>
      </c>
      <c r="R154" s="102">
        <v>4918677689</v>
      </c>
      <c r="S154" s="102">
        <v>3424444723</v>
      </c>
      <c r="T154" s="102">
        <v>1494232966</v>
      </c>
      <c r="U154" s="103">
        <v>209</v>
      </c>
      <c r="V154" s="103">
        <v>40</v>
      </c>
      <c r="W154" s="104">
        <v>0.20350535540408959</v>
      </c>
      <c r="X154" s="104">
        <v>3.8948393378773129E-2</v>
      </c>
    </row>
    <row r="155" spans="14:24" ht="15.6" x14ac:dyDescent="0.3">
      <c r="N155" s="100">
        <v>41213</v>
      </c>
      <c r="O155" s="101">
        <v>1130</v>
      </c>
      <c r="P155" s="101">
        <v>167</v>
      </c>
      <c r="Q155" s="101">
        <v>963</v>
      </c>
      <c r="R155" s="102">
        <v>5065894326</v>
      </c>
      <c r="S155" s="102">
        <v>3258734568</v>
      </c>
      <c r="T155" s="102">
        <v>1807159758</v>
      </c>
      <c r="U155" s="103">
        <v>172</v>
      </c>
      <c r="V155" s="103">
        <v>42</v>
      </c>
      <c r="W155" s="104">
        <v>0.15221238938053097</v>
      </c>
      <c r="X155" s="104">
        <v>3.7168141592920353E-2</v>
      </c>
    </row>
    <row r="156" spans="14:24" ht="15.6" x14ac:dyDescent="0.3">
      <c r="N156" s="100">
        <v>41243</v>
      </c>
      <c r="O156" s="101">
        <v>1191</v>
      </c>
      <c r="P156" s="101">
        <v>216</v>
      </c>
      <c r="Q156" s="101">
        <v>975</v>
      </c>
      <c r="R156" s="102">
        <v>6134955656</v>
      </c>
      <c r="S156" s="102">
        <v>4202161882</v>
      </c>
      <c r="T156" s="102">
        <v>1932793774</v>
      </c>
      <c r="U156" s="103">
        <v>177</v>
      </c>
      <c r="V156" s="103">
        <v>57</v>
      </c>
      <c r="W156" s="104">
        <v>0.1486146095717884</v>
      </c>
      <c r="X156" s="104">
        <v>4.7858942065491183E-2</v>
      </c>
    </row>
    <row r="157" spans="14:24" ht="15.6" x14ac:dyDescent="0.3">
      <c r="N157" s="100">
        <v>41274</v>
      </c>
      <c r="O157" s="101">
        <v>2016</v>
      </c>
      <c r="P157" s="101">
        <v>368</v>
      </c>
      <c r="Q157" s="101">
        <v>1648</v>
      </c>
      <c r="R157" s="102">
        <v>11330093924</v>
      </c>
      <c r="S157" s="102">
        <v>7507131192</v>
      </c>
      <c r="T157" s="102">
        <v>3822962732</v>
      </c>
      <c r="U157" s="103">
        <v>261</v>
      </c>
      <c r="V157" s="103">
        <v>72</v>
      </c>
      <c r="W157" s="104">
        <v>0.12946428571428573</v>
      </c>
      <c r="X157" s="104">
        <v>3.5714285714285712E-2</v>
      </c>
    </row>
    <row r="158" spans="14:24" ht="15.6" x14ac:dyDescent="0.3">
      <c r="N158" s="100">
        <v>41305</v>
      </c>
      <c r="O158" s="101">
        <v>868</v>
      </c>
      <c r="P158" s="101">
        <v>130</v>
      </c>
      <c r="Q158" s="101">
        <v>738</v>
      </c>
      <c r="R158" s="102">
        <v>3565918587</v>
      </c>
      <c r="S158" s="102">
        <v>2475455728</v>
      </c>
      <c r="T158" s="102">
        <v>1090462859</v>
      </c>
      <c r="U158" s="103">
        <v>140</v>
      </c>
      <c r="V158" s="103">
        <v>42</v>
      </c>
      <c r="W158" s="104">
        <v>0.16129032258064516</v>
      </c>
      <c r="X158" s="104">
        <v>4.8387096774193547E-2</v>
      </c>
    </row>
    <row r="159" spans="14:24" ht="15.6" x14ac:dyDescent="0.3">
      <c r="N159" s="100">
        <v>41333</v>
      </c>
      <c r="O159" s="101">
        <v>838</v>
      </c>
      <c r="P159" s="101">
        <v>116</v>
      </c>
      <c r="Q159" s="101">
        <v>722</v>
      </c>
      <c r="R159" s="102">
        <v>3228632681</v>
      </c>
      <c r="S159" s="102">
        <v>1996276470</v>
      </c>
      <c r="T159" s="102">
        <v>1232356211</v>
      </c>
      <c r="U159" s="103">
        <v>139</v>
      </c>
      <c r="V159" s="103">
        <v>30</v>
      </c>
      <c r="W159" s="104">
        <v>0.16587112171837709</v>
      </c>
      <c r="X159" s="104">
        <v>3.5799522673031027E-2</v>
      </c>
    </row>
    <row r="160" spans="14:24" ht="15.6" x14ac:dyDescent="0.3">
      <c r="N160" s="100">
        <v>41364</v>
      </c>
      <c r="O160" s="101">
        <v>1211</v>
      </c>
      <c r="P160" s="101">
        <v>177</v>
      </c>
      <c r="Q160" s="101">
        <v>1034</v>
      </c>
      <c r="R160" s="102">
        <v>5614857057</v>
      </c>
      <c r="S160" s="102">
        <v>3833623939</v>
      </c>
      <c r="T160" s="102">
        <v>1781233118</v>
      </c>
      <c r="U160" s="103">
        <v>205</v>
      </c>
      <c r="V160" s="103">
        <v>37</v>
      </c>
      <c r="W160" s="104">
        <v>0.16928158546655656</v>
      </c>
      <c r="X160" s="104">
        <v>3.0553261767134601E-2</v>
      </c>
    </row>
    <row r="161" spans="14:24" ht="15.6" x14ac:dyDescent="0.3">
      <c r="N161" s="100">
        <v>41394</v>
      </c>
      <c r="O161" s="101">
        <v>1215</v>
      </c>
      <c r="P161" s="101">
        <v>186</v>
      </c>
      <c r="Q161" s="101">
        <v>1029</v>
      </c>
      <c r="R161" s="102">
        <v>6059432896</v>
      </c>
      <c r="S161" s="102">
        <v>4256945763</v>
      </c>
      <c r="T161" s="102">
        <v>1802487133</v>
      </c>
      <c r="U161" s="103">
        <v>175</v>
      </c>
      <c r="V161" s="103">
        <v>38</v>
      </c>
      <c r="W161" s="104">
        <v>0.1440329218106996</v>
      </c>
      <c r="X161" s="104">
        <v>3.1275720164609055E-2</v>
      </c>
    </row>
    <row r="162" spans="14:24" ht="15.6" x14ac:dyDescent="0.3">
      <c r="N162" s="100">
        <v>41425</v>
      </c>
      <c r="O162" s="101">
        <v>1414</v>
      </c>
      <c r="P162" s="101">
        <v>196</v>
      </c>
      <c r="Q162" s="101">
        <v>1218</v>
      </c>
      <c r="R162" s="102">
        <v>6514102979</v>
      </c>
      <c r="S162" s="102">
        <v>4341957375</v>
      </c>
      <c r="T162" s="102">
        <v>2172145604</v>
      </c>
      <c r="U162" s="103">
        <v>205</v>
      </c>
      <c r="V162" s="103">
        <v>49</v>
      </c>
      <c r="W162" s="104">
        <v>0.14497878359264499</v>
      </c>
      <c r="X162" s="104">
        <v>3.4653465346534656E-2</v>
      </c>
    </row>
    <row r="163" spans="14:24" ht="15.6" x14ac:dyDescent="0.3">
      <c r="N163" s="100">
        <v>41455</v>
      </c>
      <c r="O163" s="101">
        <v>1445</v>
      </c>
      <c r="P163" s="101">
        <v>251</v>
      </c>
      <c r="Q163" s="101">
        <v>1194</v>
      </c>
      <c r="R163" s="102">
        <v>9163818353</v>
      </c>
      <c r="S163" s="102">
        <v>6605446946</v>
      </c>
      <c r="T163" s="102">
        <v>2558371407</v>
      </c>
      <c r="U163" s="103">
        <v>206</v>
      </c>
      <c r="V163" s="103">
        <v>48</v>
      </c>
      <c r="W163" s="104">
        <v>0.14256055363321798</v>
      </c>
      <c r="X163" s="104">
        <v>3.3217993079584777E-2</v>
      </c>
    </row>
    <row r="164" spans="14:24" ht="15.6" x14ac:dyDescent="0.3">
      <c r="N164" s="100">
        <v>41486</v>
      </c>
      <c r="O164" s="101">
        <v>1353</v>
      </c>
      <c r="P164" s="101">
        <v>193</v>
      </c>
      <c r="Q164" s="101">
        <v>1160</v>
      </c>
      <c r="R164" s="102">
        <v>6041701592</v>
      </c>
      <c r="S164" s="102">
        <v>3944598458</v>
      </c>
      <c r="T164" s="102">
        <v>2097103134</v>
      </c>
      <c r="U164" s="103">
        <v>152</v>
      </c>
      <c r="V164" s="103">
        <v>44</v>
      </c>
      <c r="W164" s="104">
        <v>0.1123429416112343</v>
      </c>
      <c r="X164" s="104">
        <v>3.2520325203252036E-2</v>
      </c>
    </row>
    <row r="165" spans="14:24" ht="15.6" x14ac:dyDescent="0.3">
      <c r="N165" s="100">
        <v>41517</v>
      </c>
      <c r="O165" s="101">
        <v>1420</v>
      </c>
      <c r="P165" s="101">
        <v>242</v>
      </c>
      <c r="Q165" s="101">
        <v>1178</v>
      </c>
      <c r="R165" s="102">
        <v>7384020346</v>
      </c>
      <c r="S165" s="102">
        <v>4792314656</v>
      </c>
      <c r="T165" s="102">
        <v>2591705690</v>
      </c>
      <c r="U165" s="103">
        <v>201</v>
      </c>
      <c r="V165" s="103">
        <v>43</v>
      </c>
      <c r="W165" s="104">
        <v>0.14154929577464789</v>
      </c>
      <c r="X165" s="104">
        <v>3.0281690140845072E-2</v>
      </c>
    </row>
    <row r="166" spans="14:24" ht="15.6" x14ac:dyDescent="0.3">
      <c r="N166" s="100">
        <v>41547</v>
      </c>
      <c r="O166" s="101">
        <v>1299</v>
      </c>
      <c r="P166" s="101">
        <v>199</v>
      </c>
      <c r="Q166" s="101">
        <v>1100</v>
      </c>
      <c r="R166" s="102">
        <v>7028840845</v>
      </c>
      <c r="S166" s="102">
        <v>4878443303</v>
      </c>
      <c r="T166" s="102">
        <v>2150397542</v>
      </c>
      <c r="U166" s="103">
        <v>153</v>
      </c>
      <c r="V166" s="103">
        <v>34</v>
      </c>
      <c r="W166" s="104">
        <v>0.11778290993071594</v>
      </c>
      <c r="X166" s="104">
        <v>2.6173979984603541E-2</v>
      </c>
    </row>
    <row r="167" spans="14:24" ht="15.6" x14ac:dyDescent="0.3">
      <c r="N167" s="100">
        <v>41578</v>
      </c>
      <c r="O167" s="101">
        <v>1411</v>
      </c>
      <c r="P167" s="101">
        <v>224</v>
      </c>
      <c r="Q167" s="101">
        <v>1187</v>
      </c>
      <c r="R167" s="102">
        <v>9043343656</v>
      </c>
      <c r="S167" s="102">
        <v>6898407929</v>
      </c>
      <c r="T167" s="102">
        <v>2144935727</v>
      </c>
      <c r="U167" s="103">
        <v>155</v>
      </c>
      <c r="V167" s="103">
        <v>34</v>
      </c>
      <c r="W167" s="104">
        <v>0.10985116938341602</v>
      </c>
      <c r="X167" s="104">
        <v>2.4096385542168676E-2</v>
      </c>
    </row>
    <row r="168" spans="14:24" ht="15.6" x14ac:dyDescent="0.3">
      <c r="N168" s="100">
        <v>41608</v>
      </c>
      <c r="O168" s="101">
        <v>1135</v>
      </c>
      <c r="P168" s="101">
        <v>194</v>
      </c>
      <c r="Q168" s="101">
        <v>941</v>
      </c>
      <c r="R168" s="102">
        <v>6249354513</v>
      </c>
      <c r="S168" s="102">
        <v>4360925265</v>
      </c>
      <c r="T168" s="102">
        <v>1888429248</v>
      </c>
      <c r="U168" s="103">
        <v>162</v>
      </c>
      <c r="V168" s="103">
        <v>44</v>
      </c>
      <c r="W168" s="104">
        <v>0.14273127753303966</v>
      </c>
      <c r="X168" s="104">
        <v>3.8766519823788544E-2</v>
      </c>
    </row>
    <row r="169" spans="14:24" ht="15.6" x14ac:dyDescent="0.3">
      <c r="N169" s="100">
        <v>41639</v>
      </c>
      <c r="O169" s="101">
        <v>1858</v>
      </c>
      <c r="P169" s="101">
        <v>370</v>
      </c>
      <c r="Q169" s="101">
        <v>1488</v>
      </c>
      <c r="R169" s="102">
        <v>11548953325</v>
      </c>
      <c r="S169" s="102">
        <v>8338139505</v>
      </c>
      <c r="T169" s="102">
        <v>3210813820</v>
      </c>
      <c r="U169" s="103">
        <v>197</v>
      </c>
      <c r="V169" s="103">
        <v>76</v>
      </c>
      <c r="W169" s="104">
        <v>0.10602798708288483</v>
      </c>
      <c r="X169" s="104">
        <v>4.0904198062432721E-2</v>
      </c>
    </row>
    <row r="170" spans="14:24" ht="15.6" x14ac:dyDescent="0.3">
      <c r="N170" s="100">
        <v>41670</v>
      </c>
      <c r="O170" s="101">
        <v>1219</v>
      </c>
      <c r="P170" s="101">
        <v>188</v>
      </c>
      <c r="Q170" s="101">
        <v>1031</v>
      </c>
      <c r="R170" s="102">
        <v>5196083367</v>
      </c>
      <c r="S170" s="102">
        <v>2877915647</v>
      </c>
      <c r="T170" s="102">
        <v>2318167720</v>
      </c>
      <c r="U170" s="103">
        <v>120</v>
      </c>
      <c r="V170" s="103">
        <v>35</v>
      </c>
      <c r="W170" s="104">
        <v>9.844134536505332E-2</v>
      </c>
      <c r="X170" s="104">
        <v>2.871205906480722E-2</v>
      </c>
    </row>
    <row r="171" spans="14:24" ht="15.6" x14ac:dyDescent="0.3">
      <c r="N171" s="100">
        <v>41698</v>
      </c>
      <c r="O171" s="101">
        <v>1126</v>
      </c>
      <c r="P171" s="101">
        <v>165</v>
      </c>
      <c r="Q171" s="101">
        <v>961</v>
      </c>
      <c r="R171" s="102">
        <v>4950233679</v>
      </c>
      <c r="S171" s="102">
        <v>3204299061</v>
      </c>
      <c r="T171" s="102">
        <v>1745934618</v>
      </c>
      <c r="U171" s="103">
        <v>91</v>
      </c>
      <c r="V171" s="103">
        <v>27</v>
      </c>
      <c r="W171" s="104">
        <v>8.0817051509769089E-2</v>
      </c>
      <c r="X171" s="104">
        <v>2.3978685612788632E-2</v>
      </c>
    </row>
    <row r="172" spans="14:24" ht="15.6" x14ac:dyDescent="0.3">
      <c r="N172" s="100">
        <v>41729</v>
      </c>
      <c r="O172" s="101">
        <v>1278</v>
      </c>
      <c r="P172" s="101">
        <v>218</v>
      </c>
      <c r="Q172" s="101">
        <v>1060</v>
      </c>
      <c r="R172" s="102">
        <v>6788088221</v>
      </c>
      <c r="S172" s="102">
        <v>4595968638</v>
      </c>
      <c r="T172" s="102">
        <v>2192119583</v>
      </c>
      <c r="U172" s="103">
        <v>133</v>
      </c>
      <c r="V172" s="103">
        <v>33</v>
      </c>
      <c r="W172" s="104">
        <v>0.10406885758998435</v>
      </c>
      <c r="X172" s="104">
        <v>2.5821596244131457E-2</v>
      </c>
    </row>
    <row r="173" spans="14:24" ht="15.6" x14ac:dyDescent="0.3">
      <c r="N173" s="100">
        <v>41759</v>
      </c>
      <c r="O173" s="101">
        <v>1287</v>
      </c>
      <c r="P173" s="101">
        <v>198</v>
      </c>
      <c r="Q173" s="101">
        <v>1089</v>
      </c>
      <c r="R173" s="102">
        <v>6441011925</v>
      </c>
      <c r="S173" s="102">
        <v>4179884502</v>
      </c>
      <c r="T173" s="102">
        <v>2261127423</v>
      </c>
      <c r="U173" s="103">
        <v>154</v>
      </c>
      <c r="V173" s="103">
        <v>26</v>
      </c>
      <c r="W173" s="104">
        <v>0.11965811965811966</v>
      </c>
      <c r="X173" s="104">
        <v>2.0202020202020204E-2</v>
      </c>
    </row>
    <row r="174" spans="14:24" ht="15.6" x14ac:dyDescent="0.3">
      <c r="N174" s="100">
        <v>41790</v>
      </c>
      <c r="O174" s="101">
        <v>1431</v>
      </c>
      <c r="P174" s="101">
        <v>234</v>
      </c>
      <c r="Q174" s="101">
        <v>1197</v>
      </c>
      <c r="R174" s="102">
        <v>7960532542</v>
      </c>
      <c r="S174" s="102">
        <v>5588614615</v>
      </c>
      <c r="T174" s="102">
        <v>2371917927</v>
      </c>
      <c r="U174" s="103">
        <v>131</v>
      </c>
      <c r="V174" s="103">
        <v>49</v>
      </c>
      <c r="W174" s="104">
        <v>9.1544374563242492E-2</v>
      </c>
      <c r="X174" s="104">
        <v>3.4241788958770093E-2</v>
      </c>
    </row>
    <row r="175" spans="14:24" ht="15.6" x14ac:dyDescent="0.3">
      <c r="N175" s="100">
        <v>41820</v>
      </c>
      <c r="O175" s="101">
        <v>1620</v>
      </c>
      <c r="P175" s="101">
        <v>278</v>
      </c>
      <c r="Q175" s="101">
        <v>1342</v>
      </c>
      <c r="R175" s="102">
        <v>13151590513</v>
      </c>
      <c r="S175" s="102">
        <v>10251117068</v>
      </c>
      <c r="T175" s="102">
        <v>2900473445</v>
      </c>
      <c r="U175" s="103">
        <v>147</v>
      </c>
      <c r="V175" s="103">
        <v>33</v>
      </c>
      <c r="W175" s="104">
        <v>9.0740740740740747E-2</v>
      </c>
      <c r="X175" s="104">
        <v>2.0370370370370372E-2</v>
      </c>
    </row>
    <row r="176" spans="14:24" ht="15.6" x14ac:dyDescent="0.3">
      <c r="N176" s="100">
        <v>41851</v>
      </c>
      <c r="O176" s="101">
        <v>1497</v>
      </c>
      <c r="P176" s="101">
        <v>275</v>
      </c>
      <c r="Q176" s="101">
        <v>1222</v>
      </c>
      <c r="R176" s="102">
        <v>10137094665</v>
      </c>
      <c r="S176" s="102">
        <v>7233652696</v>
      </c>
      <c r="T176" s="102">
        <v>2903441969</v>
      </c>
      <c r="U176" s="103">
        <v>121</v>
      </c>
      <c r="V176" s="103">
        <v>31</v>
      </c>
      <c r="W176" s="104">
        <v>8.082832331329326E-2</v>
      </c>
      <c r="X176" s="104">
        <v>2.0708082832331328E-2</v>
      </c>
    </row>
    <row r="177" spans="14:24" ht="15.6" x14ac:dyDescent="0.3">
      <c r="N177" s="100">
        <v>41882</v>
      </c>
      <c r="O177" s="101">
        <v>1434</v>
      </c>
      <c r="P177" s="101">
        <v>242</v>
      </c>
      <c r="Q177" s="101">
        <v>1192</v>
      </c>
      <c r="R177" s="102">
        <v>8660714249</v>
      </c>
      <c r="S177" s="102">
        <v>6088268069</v>
      </c>
      <c r="T177" s="102">
        <v>2572446180</v>
      </c>
      <c r="U177" s="103">
        <v>107</v>
      </c>
      <c r="V177" s="103">
        <v>17</v>
      </c>
      <c r="W177" s="104">
        <v>7.4616457461645747E-2</v>
      </c>
      <c r="X177" s="104">
        <v>1.1854951185495118E-2</v>
      </c>
    </row>
    <row r="178" spans="14:24" ht="15.6" x14ac:dyDescent="0.3">
      <c r="N178" s="100">
        <v>41912</v>
      </c>
      <c r="O178" s="101">
        <v>1442</v>
      </c>
      <c r="P178" s="101">
        <v>267</v>
      </c>
      <c r="Q178" s="101">
        <v>1175</v>
      </c>
      <c r="R178" s="102">
        <v>8894405662</v>
      </c>
      <c r="S178" s="102">
        <v>6347594492</v>
      </c>
      <c r="T178" s="102">
        <v>2546811170</v>
      </c>
      <c r="U178" s="103">
        <v>110</v>
      </c>
      <c r="V178" s="103">
        <v>25</v>
      </c>
      <c r="W178" s="104">
        <v>7.6282940360610257E-2</v>
      </c>
      <c r="X178" s="104">
        <v>1.7337031900138695E-2</v>
      </c>
    </row>
    <row r="179" spans="14:24" ht="15.6" x14ac:dyDescent="0.3">
      <c r="N179" s="100">
        <v>41943</v>
      </c>
      <c r="O179" s="101">
        <v>1571</v>
      </c>
      <c r="P179" s="101">
        <v>292</v>
      </c>
      <c r="Q179" s="101">
        <v>1279</v>
      </c>
      <c r="R179" s="102">
        <v>10703464892</v>
      </c>
      <c r="S179" s="102">
        <v>7789022291</v>
      </c>
      <c r="T179" s="102">
        <v>2914442601</v>
      </c>
      <c r="U179" s="103">
        <v>100</v>
      </c>
      <c r="V179" s="103">
        <v>26</v>
      </c>
      <c r="W179" s="104">
        <v>6.3653723742838952E-2</v>
      </c>
      <c r="X179" s="104">
        <v>1.6549968173138127E-2</v>
      </c>
    </row>
    <row r="180" spans="14:24" ht="15.6" x14ac:dyDescent="0.3">
      <c r="N180" s="100">
        <v>41973</v>
      </c>
      <c r="O180" s="101">
        <v>1297</v>
      </c>
      <c r="P180" s="101">
        <v>237</v>
      </c>
      <c r="Q180" s="101">
        <v>1060</v>
      </c>
      <c r="R180" s="102">
        <v>8428250817</v>
      </c>
      <c r="S180" s="102">
        <v>6141561392</v>
      </c>
      <c r="T180" s="102">
        <v>2286689425</v>
      </c>
      <c r="U180" s="103">
        <v>98</v>
      </c>
      <c r="V180" s="103">
        <v>16</v>
      </c>
      <c r="W180" s="104">
        <v>7.5558982266769464E-2</v>
      </c>
      <c r="X180" s="104">
        <v>1.2336160370084811E-2</v>
      </c>
    </row>
    <row r="181" spans="14:24" ht="15.6" x14ac:dyDescent="0.3">
      <c r="N181" s="100">
        <v>42004</v>
      </c>
      <c r="O181" s="101">
        <v>1966</v>
      </c>
      <c r="P181" s="101">
        <v>395</v>
      </c>
      <c r="Q181" s="101">
        <v>1571</v>
      </c>
      <c r="R181" s="102">
        <v>14110987871</v>
      </c>
      <c r="S181" s="102">
        <v>10558411185</v>
      </c>
      <c r="T181" s="102">
        <v>3552576686</v>
      </c>
      <c r="U181" s="103">
        <v>127</v>
      </c>
      <c r="V181" s="103">
        <v>38</v>
      </c>
      <c r="W181" s="104">
        <v>6.4598168870803663E-2</v>
      </c>
      <c r="X181" s="104">
        <v>1.9328585961342827E-2</v>
      </c>
    </row>
    <row r="182" spans="14:24" ht="15.6" x14ac:dyDescent="0.3">
      <c r="N182" s="100">
        <v>42035</v>
      </c>
      <c r="O182" s="101">
        <v>1264</v>
      </c>
      <c r="P182" s="101">
        <v>234</v>
      </c>
      <c r="Q182" s="101">
        <v>1030</v>
      </c>
      <c r="R182" s="102">
        <v>11593530235</v>
      </c>
      <c r="S182" s="102">
        <v>7019603943</v>
      </c>
      <c r="T182" s="102">
        <v>4573926292</v>
      </c>
      <c r="U182" s="103">
        <v>73</v>
      </c>
      <c r="V182" s="103">
        <v>20</v>
      </c>
      <c r="W182" s="104">
        <v>5.7753164556962028E-2</v>
      </c>
      <c r="X182" s="104">
        <v>1.5822784810126583E-2</v>
      </c>
    </row>
    <row r="183" spans="14:24" ht="15.6" x14ac:dyDescent="0.3">
      <c r="N183" s="100">
        <v>42063</v>
      </c>
      <c r="O183" s="101">
        <v>1247</v>
      </c>
      <c r="P183" s="101">
        <v>199</v>
      </c>
      <c r="Q183" s="101">
        <v>1048</v>
      </c>
      <c r="R183" s="102">
        <v>8004692654</v>
      </c>
      <c r="S183" s="102">
        <v>5383673769</v>
      </c>
      <c r="T183" s="102">
        <v>2621018885</v>
      </c>
      <c r="U183" s="103">
        <v>72</v>
      </c>
      <c r="V183" s="103">
        <v>13</v>
      </c>
      <c r="W183" s="104">
        <v>5.7738572574178026E-2</v>
      </c>
      <c r="X183" s="104">
        <v>1.0425020048115477E-2</v>
      </c>
    </row>
    <row r="184" spans="14:24" ht="15.6" x14ac:dyDescent="0.3">
      <c r="N184" s="100">
        <v>42094</v>
      </c>
      <c r="O184" s="101">
        <v>1487</v>
      </c>
      <c r="P184" s="101">
        <v>239</v>
      </c>
      <c r="Q184" s="101">
        <v>1248</v>
      </c>
      <c r="R184" s="102">
        <v>8943112360</v>
      </c>
      <c r="S184" s="102">
        <v>6085831366</v>
      </c>
      <c r="T184" s="102">
        <v>2857280994</v>
      </c>
      <c r="U184" s="103">
        <v>97</v>
      </c>
      <c r="V184" s="103">
        <v>20</v>
      </c>
      <c r="W184" s="104">
        <v>6.5232010759919301E-2</v>
      </c>
      <c r="X184" s="104">
        <v>1.3449899125756557E-2</v>
      </c>
    </row>
    <row r="185" spans="14:24" ht="15.6" x14ac:dyDescent="0.3">
      <c r="N185" s="100">
        <v>42124</v>
      </c>
      <c r="O185" s="101">
        <v>1451</v>
      </c>
      <c r="P185" s="101">
        <v>230</v>
      </c>
      <c r="Q185" s="101">
        <v>1221</v>
      </c>
      <c r="R185" s="102">
        <v>7661504282</v>
      </c>
      <c r="S185" s="102">
        <v>4887482633</v>
      </c>
      <c r="T185" s="102">
        <v>2774021649</v>
      </c>
      <c r="U185" s="103">
        <v>88</v>
      </c>
      <c r="V185" s="103">
        <v>22</v>
      </c>
      <c r="W185" s="104">
        <v>6.0647829083390767E-2</v>
      </c>
      <c r="X185" s="104">
        <v>1.5161957270847692E-2</v>
      </c>
    </row>
    <row r="186" spans="14:24" ht="15.6" x14ac:dyDescent="0.3">
      <c r="N186" s="100">
        <v>42155</v>
      </c>
      <c r="O186" s="101">
        <v>1429</v>
      </c>
      <c r="P186" s="101">
        <v>248</v>
      </c>
      <c r="Q186" s="101">
        <v>1181</v>
      </c>
      <c r="R186" s="102">
        <v>11842813657</v>
      </c>
      <c r="S186" s="102">
        <v>8774923008</v>
      </c>
      <c r="T186" s="102">
        <v>3067890649</v>
      </c>
      <c r="U186" s="103">
        <v>91</v>
      </c>
      <c r="V186" s="103">
        <v>20</v>
      </c>
      <c r="W186" s="104">
        <v>6.3680895731280621E-2</v>
      </c>
      <c r="X186" s="104">
        <v>1.3995801259622114E-2</v>
      </c>
    </row>
    <row r="187" spans="14:24" ht="15.6" x14ac:dyDescent="0.3">
      <c r="N187" s="100">
        <v>42185</v>
      </c>
      <c r="O187" s="101">
        <v>1756</v>
      </c>
      <c r="P187" s="101">
        <v>299</v>
      </c>
      <c r="Q187" s="101">
        <v>1457</v>
      </c>
      <c r="R187" s="102">
        <v>12632355031</v>
      </c>
      <c r="S187" s="102">
        <v>8720361548</v>
      </c>
      <c r="T187" s="102">
        <v>3911993483</v>
      </c>
      <c r="U187" s="103">
        <v>102</v>
      </c>
      <c r="V187" s="103">
        <v>24</v>
      </c>
      <c r="W187" s="104">
        <v>5.808656036446469E-2</v>
      </c>
      <c r="X187" s="104">
        <v>1.366742596810934E-2</v>
      </c>
    </row>
    <row r="188" spans="14:24" ht="15.6" x14ac:dyDescent="0.3">
      <c r="N188" s="100">
        <v>42216</v>
      </c>
      <c r="O188" s="101">
        <v>1696</v>
      </c>
      <c r="P188" s="101">
        <v>301</v>
      </c>
      <c r="Q188" s="101">
        <v>1395</v>
      </c>
      <c r="R188" s="102">
        <v>9927194000</v>
      </c>
      <c r="S188" s="102">
        <v>6443412621</v>
      </c>
      <c r="T188" s="102">
        <v>3483781379</v>
      </c>
      <c r="U188" s="103">
        <v>95</v>
      </c>
      <c r="V188" s="103">
        <v>23</v>
      </c>
      <c r="W188" s="104">
        <v>5.6014150943396228E-2</v>
      </c>
      <c r="X188" s="104">
        <v>1.3561320754716982E-2</v>
      </c>
    </row>
    <row r="189" spans="14:24" ht="15.6" x14ac:dyDescent="0.3">
      <c r="N189" s="100">
        <v>42247</v>
      </c>
      <c r="O189" s="101">
        <v>1474</v>
      </c>
      <c r="P189" s="101">
        <v>259</v>
      </c>
      <c r="Q189" s="101">
        <v>1215</v>
      </c>
      <c r="R189" s="102">
        <v>10996100240</v>
      </c>
      <c r="S189" s="102">
        <v>8094250783</v>
      </c>
      <c r="T189" s="102">
        <v>2901849457</v>
      </c>
      <c r="U189" s="103">
        <v>78</v>
      </c>
      <c r="V189" s="103">
        <v>21</v>
      </c>
      <c r="W189" s="104">
        <v>5.2917232021709636E-2</v>
      </c>
      <c r="X189" s="104">
        <v>1.4246947082767978E-2</v>
      </c>
    </row>
    <row r="190" spans="14:24" ht="15.6" x14ac:dyDescent="0.3">
      <c r="N190" s="100">
        <v>42277</v>
      </c>
      <c r="O190" s="101">
        <v>1550</v>
      </c>
      <c r="P190" s="101">
        <v>291</v>
      </c>
      <c r="Q190" s="101">
        <v>1259</v>
      </c>
      <c r="R190" s="102">
        <v>10042542800</v>
      </c>
      <c r="S190" s="102">
        <v>7068776826</v>
      </c>
      <c r="T190" s="102">
        <v>2973765974</v>
      </c>
      <c r="U190" s="103">
        <v>75</v>
      </c>
      <c r="V190" s="103">
        <v>21</v>
      </c>
      <c r="W190" s="104">
        <v>4.8387096774193547E-2</v>
      </c>
      <c r="X190" s="104">
        <v>1.3548387096774193E-2</v>
      </c>
    </row>
    <row r="191" spans="14:24" ht="15.6" x14ac:dyDescent="0.3">
      <c r="N191" s="100">
        <v>42308</v>
      </c>
      <c r="O191" s="101">
        <v>1644</v>
      </c>
      <c r="P191" s="101">
        <v>311</v>
      </c>
      <c r="Q191" s="101">
        <v>1333</v>
      </c>
      <c r="R191" s="102">
        <v>10946187749</v>
      </c>
      <c r="S191" s="102">
        <v>7862388825</v>
      </c>
      <c r="T191" s="102">
        <v>3083798924</v>
      </c>
      <c r="U191" s="103">
        <v>72</v>
      </c>
      <c r="V191" s="103">
        <v>20</v>
      </c>
      <c r="W191" s="104">
        <v>4.3795620437956206E-2</v>
      </c>
      <c r="X191" s="104">
        <v>1.2165450121654502E-2</v>
      </c>
    </row>
    <row r="192" spans="14:24" ht="15.6" x14ac:dyDescent="0.3">
      <c r="N192" s="100">
        <v>42338</v>
      </c>
      <c r="O192" s="101">
        <v>1476</v>
      </c>
      <c r="P192" s="101">
        <v>244</v>
      </c>
      <c r="Q192" s="101">
        <v>1232</v>
      </c>
      <c r="R192" s="102">
        <v>8746637969</v>
      </c>
      <c r="S192" s="102">
        <v>5881564167</v>
      </c>
      <c r="T192" s="102">
        <v>2865073802</v>
      </c>
      <c r="U192" s="103">
        <v>66</v>
      </c>
      <c r="V192" s="103">
        <v>23</v>
      </c>
      <c r="W192" s="104">
        <v>4.4715447154471545E-2</v>
      </c>
      <c r="X192" s="104">
        <v>1.5582655826558265E-2</v>
      </c>
    </row>
    <row r="193" spans="14:24" ht="15.6" x14ac:dyDescent="0.3">
      <c r="N193" s="100">
        <v>42369</v>
      </c>
      <c r="O193" s="101">
        <v>2121</v>
      </c>
      <c r="P193" s="101">
        <v>420</v>
      </c>
      <c r="Q193" s="101">
        <v>1701</v>
      </c>
      <c r="R193" s="102">
        <v>20353873314</v>
      </c>
      <c r="S193" s="102">
        <v>16181242078</v>
      </c>
      <c r="T193" s="102">
        <v>4172631236</v>
      </c>
      <c r="U193" s="103">
        <v>117</v>
      </c>
      <c r="V193" s="103">
        <v>30</v>
      </c>
      <c r="W193" s="104">
        <v>5.5162659123055166E-2</v>
      </c>
      <c r="X193" s="104">
        <v>1.4144271570014143E-2</v>
      </c>
    </row>
    <row r="194" spans="14:24" ht="15.6" x14ac:dyDescent="0.3">
      <c r="N194" s="100">
        <v>42400</v>
      </c>
      <c r="O194" s="101">
        <v>1362</v>
      </c>
      <c r="P194" s="101">
        <v>233</v>
      </c>
      <c r="Q194" s="101">
        <v>1129</v>
      </c>
      <c r="R194" s="102">
        <v>8671467648</v>
      </c>
      <c r="S194" s="102">
        <v>5808459751</v>
      </c>
      <c r="T194" s="102">
        <v>2863007897</v>
      </c>
      <c r="U194" s="103">
        <v>63</v>
      </c>
      <c r="V194" s="103">
        <v>13</v>
      </c>
      <c r="W194" s="104">
        <v>4.6255506607929514E-2</v>
      </c>
      <c r="X194" s="104">
        <v>9.544787077826725E-3</v>
      </c>
    </row>
    <row r="195" spans="14:24" ht="15.6" x14ac:dyDescent="0.3">
      <c r="N195" s="100">
        <v>42429</v>
      </c>
      <c r="O195" s="101">
        <v>1341</v>
      </c>
      <c r="P195" s="101">
        <v>229</v>
      </c>
      <c r="Q195" s="101">
        <v>1112</v>
      </c>
      <c r="R195" s="102">
        <v>8131067400</v>
      </c>
      <c r="S195" s="102">
        <v>5494463082</v>
      </c>
      <c r="T195" s="102">
        <v>2636604318</v>
      </c>
      <c r="U195" s="103">
        <v>57</v>
      </c>
      <c r="V195" s="103">
        <v>11</v>
      </c>
      <c r="W195" s="104">
        <v>4.2505592841163314E-2</v>
      </c>
      <c r="X195" s="104">
        <v>8.2028337061894104E-3</v>
      </c>
    </row>
    <row r="196" spans="14:24" ht="15.6" x14ac:dyDescent="0.3">
      <c r="N196" s="100">
        <v>42460</v>
      </c>
      <c r="O196" s="101">
        <v>1784</v>
      </c>
      <c r="P196" s="101">
        <v>293</v>
      </c>
      <c r="Q196" s="101">
        <v>1491</v>
      </c>
      <c r="R196" s="102">
        <v>9832647575</v>
      </c>
      <c r="S196" s="102">
        <v>6390745201</v>
      </c>
      <c r="T196" s="102">
        <v>3441902374</v>
      </c>
      <c r="U196" s="103">
        <v>82</v>
      </c>
      <c r="V196" s="103">
        <v>22</v>
      </c>
      <c r="W196" s="104">
        <v>4.5964125560538117E-2</v>
      </c>
      <c r="X196" s="104">
        <v>1.2331838565022421E-2</v>
      </c>
    </row>
    <row r="197" spans="14:24" ht="15.6" x14ac:dyDescent="0.3">
      <c r="N197" s="100">
        <v>42490</v>
      </c>
      <c r="O197" s="101">
        <v>1579</v>
      </c>
      <c r="P197" s="101">
        <v>217</v>
      </c>
      <c r="Q197" s="101">
        <v>1362</v>
      </c>
      <c r="R197" s="102">
        <v>7611151727</v>
      </c>
      <c r="S197" s="102">
        <v>4575235030</v>
      </c>
      <c r="T197" s="102">
        <v>3035916697</v>
      </c>
      <c r="U197" s="103">
        <v>79</v>
      </c>
      <c r="V197" s="103">
        <v>11</v>
      </c>
      <c r="W197" s="104">
        <v>5.0031665611146296E-2</v>
      </c>
      <c r="X197" s="104">
        <v>6.9664344521849272E-3</v>
      </c>
    </row>
    <row r="198" spans="14:24" ht="15.6" x14ac:dyDescent="0.3">
      <c r="N198" s="100">
        <v>42521</v>
      </c>
      <c r="O198" s="101">
        <v>1668</v>
      </c>
      <c r="P198" s="101">
        <v>270</v>
      </c>
      <c r="Q198" s="101">
        <v>1398</v>
      </c>
      <c r="R198" s="102">
        <v>9000188524</v>
      </c>
      <c r="S198" s="102">
        <v>5895355263</v>
      </c>
      <c r="T198" s="102">
        <v>3104833261</v>
      </c>
      <c r="U198" s="103">
        <v>72</v>
      </c>
      <c r="V198" s="103">
        <v>23</v>
      </c>
      <c r="W198" s="104">
        <v>4.3165467625899283E-2</v>
      </c>
      <c r="X198" s="104">
        <v>1.3788968824940047E-2</v>
      </c>
    </row>
    <row r="199" spans="14:24" ht="15.6" x14ac:dyDescent="0.3">
      <c r="N199" s="100">
        <v>42551</v>
      </c>
      <c r="O199" s="101">
        <v>1895</v>
      </c>
      <c r="P199" s="101">
        <v>366</v>
      </c>
      <c r="Q199" s="101">
        <v>1529</v>
      </c>
      <c r="R199" s="102">
        <v>16457126543</v>
      </c>
      <c r="S199" s="102">
        <v>12827344832</v>
      </c>
      <c r="T199" s="102">
        <v>3629781711</v>
      </c>
      <c r="U199" s="103">
        <v>74</v>
      </c>
      <c r="V199" s="103">
        <v>22</v>
      </c>
      <c r="W199" s="104">
        <v>3.9050131926121369E-2</v>
      </c>
      <c r="X199" s="104">
        <v>1.1609498680738786E-2</v>
      </c>
    </row>
    <row r="200" spans="14:24" ht="15.6" x14ac:dyDescent="0.3">
      <c r="N200" s="100">
        <v>42582</v>
      </c>
      <c r="O200" s="101">
        <v>1527</v>
      </c>
      <c r="P200" s="101">
        <v>275</v>
      </c>
      <c r="Q200" s="101">
        <v>1252</v>
      </c>
      <c r="R200" s="102">
        <v>10814461097</v>
      </c>
      <c r="S200" s="102">
        <v>7984132440</v>
      </c>
      <c r="T200" s="102">
        <v>2830328657</v>
      </c>
      <c r="U200" s="103">
        <v>40</v>
      </c>
      <c r="V200" s="103">
        <v>17</v>
      </c>
      <c r="W200" s="104">
        <v>2.6195153896529141E-2</v>
      </c>
      <c r="X200" s="104">
        <v>1.1132940406024885E-2</v>
      </c>
    </row>
    <row r="201" spans="14:24" ht="15.6" x14ac:dyDescent="0.3">
      <c r="N201" s="100">
        <v>42613</v>
      </c>
      <c r="O201" s="101">
        <v>1636</v>
      </c>
      <c r="P201" s="101">
        <v>293</v>
      </c>
      <c r="Q201" s="101">
        <v>1343</v>
      </c>
      <c r="R201" s="102">
        <v>11159434430</v>
      </c>
      <c r="S201" s="102">
        <v>8223709598</v>
      </c>
      <c r="T201" s="102">
        <v>2935724832</v>
      </c>
      <c r="U201" s="103">
        <v>59</v>
      </c>
      <c r="V201" s="103">
        <v>14</v>
      </c>
      <c r="W201" s="104">
        <v>3.6063569682151589E-2</v>
      </c>
      <c r="X201" s="104">
        <v>8.557457212713936E-3</v>
      </c>
    </row>
    <row r="202" spans="14:24" ht="15.6" x14ac:dyDescent="0.3">
      <c r="N202" s="100">
        <v>42643</v>
      </c>
      <c r="O202" s="101">
        <v>1652</v>
      </c>
      <c r="P202" s="101">
        <v>329</v>
      </c>
      <c r="Q202" s="101">
        <v>1323</v>
      </c>
      <c r="R202" s="102">
        <v>12415300363</v>
      </c>
      <c r="S202" s="102">
        <v>9169163555</v>
      </c>
      <c r="T202" s="102">
        <v>3246136808</v>
      </c>
      <c r="U202" s="103">
        <v>48</v>
      </c>
      <c r="V202" s="103">
        <v>24</v>
      </c>
      <c r="W202" s="104">
        <v>2.9055690072639227E-2</v>
      </c>
      <c r="X202" s="104">
        <v>1.4527845036319613E-2</v>
      </c>
    </row>
    <row r="203" spans="14:24" ht="15.6" x14ac:dyDescent="0.3">
      <c r="N203" s="100">
        <v>42674</v>
      </c>
      <c r="O203" s="101">
        <v>1493</v>
      </c>
      <c r="P203" s="101">
        <v>282</v>
      </c>
      <c r="Q203" s="101">
        <v>1211</v>
      </c>
      <c r="R203" s="102">
        <v>11160739925</v>
      </c>
      <c r="S203" s="102">
        <v>8391767886</v>
      </c>
      <c r="T203" s="102">
        <v>2768972039</v>
      </c>
      <c r="U203" s="103">
        <v>33</v>
      </c>
      <c r="V203" s="103">
        <v>21</v>
      </c>
      <c r="W203" s="104">
        <v>2.2103148024112524E-2</v>
      </c>
      <c r="X203" s="104">
        <v>1.406563965170797E-2</v>
      </c>
    </row>
    <row r="204" spans="14:24" ht="15.6" x14ac:dyDescent="0.3">
      <c r="N204" s="100">
        <v>42704</v>
      </c>
      <c r="O204" s="101">
        <v>1509</v>
      </c>
      <c r="P204" s="101">
        <v>312</v>
      </c>
      <c r="Q204" s="101">
        <v>1197</v>
      </c>
      <c r="R204" s="102">
        <v>12448406469</v>
      </c>
      <c r="S204" s="102">
        <v>9451941931</v>
      </c>
      <c r="T204" s="102">
        <v>2996464538</v>
      </c>
      <c r="U204" s="103">
        <v>47</v>
      </c>
      <c r="V204" s="103">
        <v>16</v>
      </c>
      <c r="W204" s="104">
        <v>3.1146454605699137E-2</v>
      </c>
      <c r="X204" s="104">
        <v>1.0603048376408217E-2</v>
      </c>
    </row>
    <row r="205" spans="14:24" ht="15.6" x14ac:dyDescent="0.3">
      <c r="N205" s="100">
        <v>42735</v>
      </c>
      <c r="O205" s="101">
        <v>1793</v>
      </c>
      <c r="P205" s="101">
        <v>379</v>
      </c>
      <c r="Q205" s="101">
        <v>1414</v>
      </c>
      <c r="R205" s="102">
        <v>14813514815</v>
      </c>
      <c r="S205" s="102">
        <v>11506068287</v>
      </c>
      <c r="T205" s="102">
        <v>3307446528</v>
      </c>
      <c r="U205" s="103">
        <v>61</v>
      </c>
      <c r="V205" s="103">
        <v>19</v>
      </c>
      <c r="W205" s="104">
        <v>3.4021193530395982E-2</v>
      </c>
      <c r="X205" s="104">
        <v>1.0596765197992191E-2</v>
      </c>
    </row>
    <row r="206" spans="14:24" ht="15.6" x14ac:dyDescent="0.3">
      <c r="N206" s="100">
        <v>42766</v>
      </c>
      <c r="O206" s="101">
        <v>1420</v>
      </c>
      <c r="P206" s="101">
        <v>285</v>
      </c>
      <c r="Q206" s="101">
        <v>1135</v>
      </c>
      <c r="R206" s="102">
        <v>11068049413</v>
      </c>
      <c r="S206" s="102">
        <v>7998890178</v>
      </c>
      <c r="T206" s="102">
        <v>3069159235</v>
      </c>
      <c r="U206" s="103">
        <v>29</v>
      </c>
      <c r="V206" s="103">
        <v>15</v>
      </c>
      <c r="W206" s="104">
        <v>2.0422535211267606E-2</v>
      </c>
      <c r="X206" s="104">
        <v>1.0563380281690141E-2</v>
      </c>
    </row>
    <row r="207" spans="14:24" ht="15.6" x14ac:dyDescent="0.3">
      <c r="N207" s="100">
        <v>42794</v>
      </c>
      <c r="O207" s="101">
        <v>1068</v>
      </c>
      <c r="P207" s="101">
        <v>209</v>
      </c>
      <c r="Q207" s="101">
        <v>859</v>
      </c>
      <c r="R207" s="102">
        <v>7971464259</v>
      </c>
      <c r="S207" s="102">
        <v>5825433618</v>
      </c>
      <c r="T207" s="102">
        <v>2146030641</v>
      </c>
      <c r="U207" s="103">
        <v>21</v>
      </c>
      <c r="V207" s="103">
        <v>8</v>
      </c>
      <c r="W207" s="104">
        <v>1.9662921348314606E-2</v>
      </c>
      <c r="X207" s="104">
        <v>7.4906367041198503E-3</v>
      </c>
    </row>
    <row r="208" spans="14:24" ht="15.6" x14ac:dyDescent="0.3">
      <c r="N208" s="100">
        <v>42825</v>
      </c>
      <c r="O208" s="101">
        <v>1388</v>
      </c>
      <c r="P208" s="101">
        <v>271</v>
      </c>
      <c r="Q208" s="101">
        <v>1117</v>
      </c>
      <c r="R208" s="102">
        <v>10227502304</v>
      </c>
      <c r="S208" s="102">
        <v>7349763234</v>
      </c>
      <c r="T208" s="102">
        <v>2877739070</v>
      </c>
      <c r="U208" s="103">
        <v>36</v>
      </c>
      <c r="V208" s="103">
        <v>13</v>
      </c>
      <c r="W208" s="104">
        <v>2.5936599423631124E-2</v>
      </c>
      <c r="X208" s="104">
        <v>9.3659942363112387E-3</v>
      </c>
    </row>
    <row r="209" spans="14:24" ht="15.6" x14ac:dyDescent="0.3">
      <c r="N209" s="100">
        <v>42855</v>
      </c>
      <c r="O209" s="101">
        <v>958</v>
      </c>
      <c r="P209" s="101">
        <v>239</v>
      </c>
      <c r="Q209" s="101">
        <v>719</v>
      </c>
      <c r="R209" s="102">
        <v>9260093158</v>
      </c>
      <c r="S209" s="102">
        <v>7099733008</v>
      </c>
      <c r="T209" s="102">
        <v>2160360150</v>
      </c>
      <c r="U209" s="103">
        <v>15</v>
      </c>
      <c r="V209" s="103">
        <v>9</v>
      </c>
      <c r="W209" s="104">
        <v>1.5657620041753653E-2</v>
      </c>
      <c r="X209" s="104">
        <v>9.3945720250521916E-3</v>
      </c>
    </row>
    <row r="210" spans="14:24" ht="15.6" x14ac:dyDescent="0.3">
      <c r="N210" s="100">
        <v>42886</v>
      </c>
      <c r="O210" s="101">
        <v>1131</v>
      </c>
      <c r="P210" s="101">
        <v>281</v>
      </c>
      <c r="Q210" s="101">
        <v>850</v>
      </c>
      <c r="R210" s="102">
        <v>9066100997</v>
      </c>
      <c r="S210" s="102">
        <v>6102714750</v>
      </c>
      <c r="T210" s="102">
        <v>2963386247</v>
      </c>
      <c r="U210" s="103">
        <v>17</v>
      </c>
      <c r="V210" s="103">
        <v>15</v>
      </c>
      <c r="W210" s="104">
        <v>1.5030946065428824E-2</v>
      </c>
      <c r="X210" s="104">
        <v>1.3262599469496022E-2</v>
      </c>
    </row>
    <row r="211" spans="14:24" ht="15.6" x14ac:dyDescent="0.3">
      <c r="N211" s="100">
        <v>42916</v>
      </c>
      <c r="O211" s="101">
        <v>1397</v>
      </c>
      <c r="P211" s="101">
        <v>372</v>
      </c>
      <c r="Q211" s="101">
        <v>1025</v>
      </c>
      <c r="R211" s="102">
        <v>13281629021</v>
      </c>
      <c r="S211" s="102">
        <v>9611757619</v>
      </c>
      <c r="T211" s="102">
        <v>3669871402</v>
      </c>
      <c r="U211" s="103">
        <v>12</v>
      </c>
      <c r="V211" s="103">
        <v>25</v>
      </c>
      <c r="W211" s="104">
        <v>8.5898353614889053E-3</v>
      </c>
      <c r="X211" s="104">
        <v>1.789549033643522E-2</v>
      </c>
    </row>
    <row r="212" spans="14:24" ht="15.6" x14ac:dyDescent="0.3">
      <c r="N212" s="100">
        <v>42947</v>
      </c>
      <c r="O212" s="101">
        <v>1116</v>
      </c>
      <c r="P212" s="101">
        <v>268</v>
      </c>
      <c r="Q212" s="101">
        <v>848</v>
      </c>
      <c r="R212" s="102">
        <v>10214061583</v>
      </c>
      <c r="S212" s="102">
        <v>7346961999</v>
      </c>
      <c r="T212" s="102">
        <v>2867099584</v>
      </c>
      <c r="U212" s="103">
        <v>15</v>
      </c>
      <c r="V212" s="103">
        <v>12</v>
      </c>
      <c r="W212" s="104">
        <v>1.3440860215053764E-2</v>
      </c>
      <c r="X212" s="104">
        <v>1.0752688172043012E-2</v>
      </c>
    </row>
    <row r="213" spans="14:24" ht="15.6" x14ac:dyDescent="0.3">
      <c r="N213" s="100">
        <v>42978</v>
      </c>
      <c r="O213" s="101">
        <v>1263</v>
      </c>
      <c r="P213" s="101">
        <v>297</v>
      </c>
      <c r="Q213" s="101">
        <v>966</v>
      </c>
      <c r="R213" s="102">
        <v>11140577974</v>
      </c>
      <c r="S213" s="102">
        <v>7673993673</v>
      </c>
      <c r="T213" s="102">
        <v>3466584301</v>
      </c>
      <c r="U213" s="103">
        <v>15</v>
      </c>
      <c r="V213" s="103">
        <v>18</v>
      </c>
      <c r="W213" s="104">
        <v>1.1876484560570071E-2</v>
      </c>
      <c r="X213" s="104">
        <v>1.4251781472684086E-2</v>
      </c>
    </row>
    <row r="214" spans="14:24" ht="15.6" x14ac:dyDescent="0.3">
      <c r="N214" s="100">
        <v>43008</v>
      </c>
      <c r="O214" s="101">
        <v>1165</v>
      </c>
      <c r="P214" s="101">
        <v>295</v>
      </c>
      <c r="Q214" s="101">
        <v>870</v>
      </c>
      <c r="R214" s="102">
        <v>11183273541</v>
      </c>
      <c r="S214" s="102">
        <v>8277927793</v>
      </c>
      <c r="T214" s="102">
        <v>2905345748</v>
      </c>
      <c r="U214" s="103">
        <v>16</v>
      </c>
      <c r="V214" s="103">
        <v>13</v>
      </c>
      <c r="W214" s="104">
        <v>1.3733905579399141E-2</v>
      </c>
      <c r="X214" s="104">
        <v>1.1158798283261802E-2</v>
      </c>
    </row>
    <row r="215" spans="14:24" ht="15.6" x14ac:dyDescent="0.3">
      <c r="N215" s="100">
        <v>43039</v>
      </c>
      <c r="O215" s="101">
        <v>1286</v>
      </c>
      <c r="P215" s="101">
        <v>306</v>
      </c>
      <c r="Q215" s="101">
        <v>980</v>
      </c>
      <c r="R215" s="102">
        <v>12199309264</v>
      </c>
      <c r="S215" s="102">
        <v>9193607558</v>
      </c>
      <c r="T215" s="102">
        <v>3005701706</v>
      </c>
      <c r="U215" s="103">
        <v>21</v>
      </c>
      <c r="V215" s="103">
        <v>14</v>
      </c>
      <c r="W215" s="104">
        <v>1.6329704510108865E-2</v>
      </c>
      <c r="X215" s="104">
        <v>1.088646967340591E-2</v>
      </c>
    </row>
    <row r="216" spans="14:24" ht="15.6" x14ac:dyDescent="0.3">
      <c r="N216" s="100">
        <v>43069</v>
      </c>
      <c r="O216" s="101">
        <v>1196</v>
      </c>
      <c r="P216" s="101">
        <v>277</v>
      </c>
      <c r="Q216" s="101">
        <v>919</v>
      </c>
      <c r="R216" s="102">
        <v>11646954129</v>
      </c>
      <c r="S216" s="102">
        <v>8345208921</v>
      </c>
      <c r="T216" s="102">
        <v>3301745208</v>
      </c>
      <c r="U216" s="103">
        <v>23</v>
      </c>
      <c r="V216" s="103">
        <v>19</v>
      </c>
      <c r="W216" s="104">
        <v>1.9230769230769232E-2</v>
      </c>
      <c r="X216" s="104">
        <v>1.588628762541806E-2</v>
      </c>
    </row>
    <row r="217" spans="14:24" ht="15.6" x14ac:dyDescent="0.3">
      <c r="N217" s="100">
        <v>43100</v>
      </c>
      <c r="O217" s="101">
        <v>1341</v>
      </c>
      <c r="P217" s="101">
        <v>349</v>
      </c>
      <c r="Q217" s="101">
        <v>992</v>
      </c>
      <c r="R217" s="102">
        <v>14203926970</v>
      </c>
      <c r="S217" s="102">
        <v>10587218951</v>
      </c>
      <c r="T217" s="102">
        <v>3616708019</v>
      </c>
      <c r="U217" s="103">
        <v>24</v>
      </c>
      <c r="V217" s="103">
        <v>16</v>
      </c>
      <c r="W217" s="104">
        <v>1.7897091722595078E-2</v>
      </c>
      <c r="X217" s="104">
        <v>1.1931394481730051E-2</v>
      </c>
    </row>
    <row r="218" spans="14:24" ht="15.6" x14ac:dyDescent="0.3">
      <c r="N218" s="100">
        <v>43131</v>
      </c>
      <c r="O218" s="101">
        <v>1198</v>
      </c>
      <c r="P218" s="101">
        <v>273</v>
      </c>
      <c r="Q218" s="101">
        <v>925</v>
      </c>
      <c r="R218" s="102">
        <v>11352934642</v>
      </c>
      <c r="S218" s="102">
        <v>8197769545</v>
      </c>
      <c r="T218" s="102">
        <v>3155165097</v>
      </c>
      <c r="U218" s="103">
        <v>19</v>
      </c>
      <c r="V218" s="103">
        <v>13</v>
      </c>
      <c r="W218" s="104">
        <v>1.5859766277128547E-2</v>
      </c>
      <c r="X218" s="104">
        <v>1.0851419031719533E-2</v>
      </c>
    </row>
    <row r="219" spans="14:24" ht="15.6" x14ac:dyDescent="0.3">
      <c r="N219" s="100">
        <v>43159</v>
      </c>
      <c r="O219" s="101">
        <v>995</v>
      </c>
      <c r="P219" s="101">
        <v>237</v>
      </c>
      <c r="Q219" s="101">
        <v>758</v>
      </c>
      <c r="R219" s="102">
        <v>9333273729</v>
      </c>
      <c r="S219" s="102">
        <v>6627791425</v>
      </c>
      <c r="T219" s="102">
        <v>2705482304</v>
      </c>
      <c r="U219" s="103">
        <v>11</v>
      </c>
      <c r="V219" s="103">
        <v>10</v>
      </c>
      <c r="W219" s="104">
        <v>1.1055276381909548E-2</v>
      </c>
      <c r="X219" s="104">
        <v>1.0050251256281407E-2</v>
      </c>
    </row>
    <row r="220" spans="14:24" ht="15.6" x14ac:dyDescent="0.3">
      <c r="N220" s="100">
        <v>43190</v>
      </c>
      <c r="O220" s="101">
        <v>1362</v>
      </c>
      <c r="P220" s="101">
        <v>274</v>
      </c>
      <c r="Q220" s="101">
        <v>1088</v>
      </c>
      <c r="R220" s="102">
        <v>13152815175</v>
      </c>
      <c r="S220" s="102">
        <v>9633946903</v>
      </c>
      <c r="T220" s="102">
        <v>3518868272</v>
      </c>
      <c r="U220" s="103">
        <v>22</v>
      </c>
      <c r="V220" s="103">
        <v>11</v>
      </c>
      <c r="W220" s="104">
        <v>1.6152716593245228E-2</v>
      </c>
      <c r="X220" s="104">
        <v>8.0763582966226141E-3</v>
      </c>
    </row>
    <row r="221" spans="14:24" ht="15.6" x14ac:dyDescent="0.3">
      <c r="N221" s="100">
        <v>43220</v>
      </c>
      <c r="O221" s="101">
        <v>1462</v>
      </c>
      <c r="P221" s="101">
        <v>247</v>
      </c>
      <c r="Q221" s="101">
        <v>1215</v>
      </c>
      <c r="R221" s="102">
        <v>9621028297</v>
      </c>
      <c r="S221" s="102">
        <v>6292105608</v>
      </c>
      <c r="T221" s="102">
        <v>3328922689</v>
      </c>
      <c r="U221" s="103">
        <v>24</v>
      </c>
      <c r="V221" s="103">
        <v>14</v>
      </c>
      <c r="W221" s="104">
        <v>1.6415868673050615E-2</v>
      </c>
      <c r="X221" s="104">
        <v>9.575923392612859E-3</v>
      </c>
    </row>
    <row r="222" spans="14:24" ht="15.6" x14ac:dyDescent="0.3">
      <c r="N222" s="100">
        <v>43251</v>
      </c>
      <c r="O222" s="101">
        <v>1562</v>
      </c>
      <c r="P222" s="101">
        <v>273</v>
      </c>
      <c r="Q222" s="101">
        <v>1289</v>
      </c>
      <c r="R222" s="102">
        <v>11177122083</v>
      </c>
      <c r="S222" s="102">
        <v>7710184512</v>
      </c>
      <c r="T222" s="102">
        <v>3466937571</v>
      </c>
      <c r="U222" s="103">
        <v>20</v>
      </c>
      <c r="V222" s="103">
        <v>16</v>
      </c>
      <c r="W222" s="104">
        <v>1.2804097311139564E-2</v>
      </c>
      <c r="X222" s="104">
        <v>1.0243277848911651E-2</v>
      </c>
    </row>
    <row r="223" spans="14:24" ht="15.6" x14ac:dyDescent="0.3">
      <c r="N223" s="100">
        <v>43281</v>
      </c>
      <c r="O223" s="101">
        <v>1555</v>
      </c>
      <c r="P223" s="101">
        <v>309</v>
      </c>
      <c r="Q223" s="101">
        <v>1246</v>
      </c>
      <c r="R223" s="102">
        <v>13802369034</v>
      </c>
      <c r="S223" s="102">
        <v>9822456612</v>
      </c>
      <c r="T223" s="102">
        <v>3979912422</v>
      </c>
      <c r="U223" s="103">
        <v>25</v>
      </c>
      <c r="V223" s="103">
        <v>20</v>
      </c>
      <c r="W223" s="104">
        <v>1.607717041800643E-2</v>
      </c>
      <c r="X223" s="104">
        <v>1.2861736334405145E-2</v>
      </c>
    </row>
    <row r="224" spans="14:24" ht="15.6" x14ac:dyDescent="0.3">
      <c r="N224" s="100">
        <v>43312</v>
      </c>
      <c r="O224" s="101">
        <v>1410</v>
      </c>
      <c r="P224" s="101">
        <v>306</v>
      </c>
      <c r="Q224" s="101">
        <v>1104</v>
      </c>
      <c r="R224" s="102">
        <v>11431324318</v>
      </c>
      <c r="S224" s="102">
        <v>8004456879</v>
      </c>
      <c r="T224" s="102">
        <v>3426867439</v>
      </c>
      <c r="U224" s="103">
        <v>20</v>
      </c>
      <c r="V224" s="103">
        <v>12</v>
      </c>
      <c r="W224" s="104">
        <v>1.4184397163120567E-2</v>
      </c>
      <c r="X224" s="104">
        <v>8.5106382978723406E-3</v>
      </c>
    </row>
    <row r="225" spans="14:24" ht="15.6" x14ac:dyDescent="0.3">
      <c r="N225" s="100">
        <v>43343</v>
      </c>
      <c r="O225" s="101">
        <v>1513</v>
      </c>
      <c r="P225" s="101">
        <v>346</v>
      </c>
      <c r="Q225" s="101">
        <v>1167</v>
      </c>
      <c r="R225" s="102">
        <v>13655128420</v>
      </c>
      <c r="S225" s="102">
        <v>9988307480</v>
      </c>
      <c r="T225" s="102">
        <v>3666820940</v>
      </c>
      <c r="U225" s="103">
        <v>16</v>
      </c>
      <c r="V225" s="103">
        <v>18</v>
      </c>
      <c r="W225" s="104">
        <v>1.0575016523463317E-2</v>
      </c>
      <c r="X225" s="104">
        <v>1.1896893588896233E-2</v>
      </c>
    </row>
    <row r="226" spans="14:24" ht="15.6" x14ac:dyDescent="0.3">
      <c r="N226" s="100">
        <v>43373</v>
      </c>
      <c r="O226" s="101">
        <v>1230</v>
      </c>
      <c r="P226" s="101">
        <v>248</v>
      </c>
      <c r="Q226" s="101">
        <v>982</v>
      </c>
      <c r="R226" s="102">
        <v>11210810751</v>
      </c>
      <c r="S226" s="102">
        <v>8262342866</v>
      </c>
      <c r="T226" s="102">
        <v>2948467885</v>
      </c>
      <c r="U226" s="103">
        <v>16</v>
      </c>
      <c r="V226" s="103">
        <v>12</v>
      </c>
      <c r="W226" s="104">
        <v>1.3008130081300813E-2</v>
      </c>
      <c r="X226" s="104">
        <v>9.7560975609756097E-3</v>
      </c>
    </row>
    <row r="227" spans="14:24" ht="15.6" x14ac:dyDescent="0.3">
      <c r="N227" s="100">
        <v>43404</v>
      </c>
      <c r="O227" s="101">
        <v>1482</v>
      </c>
      <c r="P227" s="101">
        <v>327</v>
      </c>
      <c r="Q227" s="101">
        <v>1155</v>
      </c>
      <c r="R227" s="102">
        <v>14215814014</v>
      </c>
      <c r="S227" s="102">
        <v>10479463488</v>
      </c>
      <c r="T227" s="102">
        <v>3736350526</v>
      </c>
      <c r="U227" s="103">
        <v>14</v>
      </c>
      <c r="V227" s="103">
        <v>15</v>
      </c>
      <c r="W227" s="104">
        <v>9.4466936572199737E-3</v>
      </c>
      <c r="X227" s="104">
        <v>1.0121457489878543E-2</v>
      </c>
    </row>
    <row r="228" spans="14:24" ht="15.6" x14ac:dyDescent="0.3">
      <c r="N228" s="100">
        <v>43434</v>
      </c>
      <c r="O228" s="101">
        <v>1350</v>
      </c>
      <c r="P228" s="101">
        <v>325</v>
      </c>
      <c r="Q228" s="101">
        <v>1025</v>
      </c>
      <c r="R228" s="102">
        <v>13621080051</v>
      </c>
      <c r="S228" s="102">
        <v>10011006816</v>
      </c>
      <c r="T228" s="102">
        <v>3610073235</v>
      </c>
      <c r="U228" s="103">
        <v>14</v>
      </c>
      <c r="V228" s="103">
        <v>19</v>
      </c>
      <c r="W228" s="104">
        <v>1.037037037037037E-2</v>
      </c>
      <c r="X228" s="104">
        <v>1.4074074074074074E-2</v>
      </c>
    </row>
    <row r="229" spans="14:24" ht="15.6" x14ac:dyDescent="0.3">
      <c r="N229" s="100">
        <v>43465</v>
      </c>
      <c r="O229" s="101">
        <v>1643</v>
      </c>
      <c r="P229" s="101">
        <v>394</v>
      </c>
      <c r="Q229" s="101">
        <v>1249</v>
      </c>
      <c r="R229" s="102">
        <v>17167187230</v>
      </c>
      <c r="S229" s="102">
        <v>13288258677</v>
      </c>
      <c r="T229" s="102">
        <v>3878928553</v>
      </c>
      <c r="U229" s="103">
        <v>19</v>
      </c>
      <c r="V229" s="103">
        <v>12</v>
      </c>
      <c r="W229" s="104">
        <v>1.1564211807668898E-2</v>
      </c>
      <c r="X229" s="104">
        <v>7.3037127206329886E-3</v>
      </c>
    </row>
    <row r="230" spans="14:24" ht="15.6" x14ac:dyDescent="0.3">
      <c r="N230" s="100">
        <v>43496</v>
      </c>
      <c r="O230" s="101">
        <v>1259</v>
      </c>
      <c r="P230" s="101">
        <v>243</v>
      </c>
      <c r="Q230" s="101">
        <v>1016</v>
      </c>
      <c r="R230" s="102">
        <v>9440297157</v>
      </c>
      <c r="S230" s="102">
        <v>6314825875</v>
      </c>
      <c r="T230" s="102">
        <v>3125471282</v>
      </c>
      <c r="U230" s="103">
        <v>17</v>
      </c>
      <c r="V230" s="103">
        <v>13</v>
      </c>
      <c r="W230" s="104">
        <v>1.3502779984114376E-2</v>
      </c>
      <c r="X230" s="104">
        <v>1.0325655281969817E-2</v>
      </c>
    </row>
    <row r="231" spans="14:24" ht="15.6" x14ac:dyDescent="0.3">
      <c r="N231" s="100">
        <v>43524</v>
      </c>
      <c r="O231" s="101">
        <v>1094</v>
      </c>
      <c r="P231" s="101">
        <v>231</v>
      </c>
      <c r="Q231" s="101">
        <v>863</v>
      </c>
      <c r="R231" s="101">
        <v>9534897945</v>
      </c>
      <c r="S231" s="102">
        <v>6801132901</v>
      </c>
      <c r="T231" s="102">
        <v>2733765044</v>
      </c>
      <c r="U231" s="103">
        <v>16</v>
      </c>
      <c r="V231" s="103">
        <v>8</v>
      </c>
      <c r="W231" s="104">
        <v>1.4625228519195612E-2</v>
      </c>
      <c r="X231" s="104">
        <v>7.3126142595978062E-3</v>
      </c>
    </row>
    <row r="232" spans="14:24" ht="15.6" x14ac:dyDescent="0.3">
      <c r="N232" s="100">
        <v>43555</v>
      </c>
      <c r="O232" s="101">
        <v>1298</v>
      </c>
      <c r="P232" s="101">
        <v>263</v>
      </c>
      <c r="Q232" s="101">
        <v>1035</v>
      </c>
      <c r="R232" s="101">
        <v>10329514636</v>
      </c>
      <c r="S232" s="102">
        <v>6802853539</v>
      </c>
      <c r="T232" s="102">
        <v>3526661097</v>
      </c>
      <c r="U232" s="103">
        <v>18</v>
      </c>
      <c r="V232" s="103">
        <v>11</v>
      </c>
      <c r="W232" s="104">
        <v>1.386748844375963E-2</v>
      </c>
      <c r="X232" s="104">
        <v>8.4745762711864406E-3</v>
      </c>
    </row>
    <row r="233" spans="14:24" ht="15.6" x14ac:dyDescent="0.3">
      <c r="N233" s="100">
        <v>43585</v>
      </c>
      <c r="O233" s="101">
        <v>1326</v>
      </c>
      <c r="P233" s="101">
        <v>249</v>
      </c>
      <c r="Q233" s="101">
        <v>1077</v>
      </c>
      <c r="R233" s="101">
        <v>8782201989</v>
      </c>
      <c r="S233" s="102">
        <v>5540852133</v>
      </c>
      <c r="T233" s="102">
        <v>3241349856</v>
      </c>
      <c r="U233" s="103">
        <v>19</v>
      </c>
      <c r="V233" s="103">
        <v>9</v>
      </c>
      <c r="W233" s="104">
        <v>1.4328808446455505E-2</v>
      </c>
      <c r="X233" s="104">
        <v>6.7873303167420816E-3</v>
      </c>
    </row>
    <row r="234" spans="14:24" ht="15.6" x14ac:dyDescent="0.3">
      <c r="N234" s="100">
        <v>43616</v>
      </c>
      <c r="O234" s="101">
        <v>1520</v>
      </c>
      <c r="P234" s="101">
        <v>319</v>
      </c>
      <c r="Q234" s="101">
        <v>1201</v>
      </c>
      <c r="R234" s="101">
        <v>13072900477</v>
      </c>
      <c r="S234" s="102">
        <v>9049911869</v>
      </c>
      <c r="T234" s="102">
        <v>4022988608</v>
      </c>
      <c r="U234" s="103">
        <v>22</v>
      </c>
      <c r="V234" s="103">
        <v>16</v>
      </c>
      <c r="W234" s="104">
        <v>1.4473684210526316E-2</v>
      </c>
      <c r="X234" s="104">
        <v>1.0526315789473684E-2</v>
      </c>
    </row>
    <row r="235" spans="14:24" ht="15.6" x14ac:dyDescent="0.3">
      <c r="N235" s="100">
        <v>43646</v>
      </c>
      <c r="O235" s="101">
        <v>1461</v>
      </c>
      <c r="P235" s="101">
        <v>336</v>
      </c>
      <c r="Q235" s="101">
        <v>1125</v>
      </c>
      <c r="R235" s="101">
        <v>15828734222</v>
      </c>
      <c r="S235" s="102">
        <v>11985919376</v>
      </c>
      <c r="T235" s="102">
        <v>3842814846</v>
      </c>
      <c r="U235" s="103">
        <v>17</v>
      </c>
      <c r="V235" s="103">
        <v>7</v>
      </c>
      <c r="W235" s="104">
        <v>1.1635865845311431E-2</v>
      </c>
      <c r="X235" s="104">
        <v>4.7912388774811769E-3</v>
      </c>
    </row>
    <row r="236" spans="14:24" ht="15.6" x14ac:dyDescent="0.3">
      <c r="N236" s="100">
        <v>43677</v>
      </c>
      <c r="O236" s="101">
        <v>1463</v>
      </c>
      <c r="P236" s="101">
        <v>316</v>
      </c>
      <c r="Q236" s="101">
        <v>1147</v>
      </c>
      <c r="R236" s="101">
        <v>14152329587</v>
      </c>
      <c r="S236" s="102">
        <v>10298117108</v>
      </c>
      <c r="T236" s="102">
        <v>3854212479</v>
      </c>
      <c r="U236" s="103">
        <v>23</v>
      </c>
      <c r="V236" s="103">
        <v>10</v>
      </c>
      <c r="W236" s="104">
        <v>1.5721120984278879E-2</v>
      </c>
      <c r="X236" s="104">
        <v>6.8352699931647299E-3</v>
      </c>
    </row>
    <row r="237" spans="14:24" ht="15.6" x14ac:dyDescent="0.3">
      <c r="N237" s="100">
        <v>43708</v>
      </c>
      <c r="O237" s="101">
        <v>1546</v>
      </c>
      <c r="P237" s="101">
        <v>342</v>
      </c>
      <c r="Q237" s="101">
        <v>1204</v>
      </c>
      <c r="R237" s="101">
        <v>13720719213</v>
      </c>
      <c r="S237" s="102">
        <v>9876612806</v>
      </c>
      <c r="T237" s="102">
        <v>3844106407</v>
      </c>
      <c r="U237" s="103">
        <v>15</v>
      </c>
      <c r="V237" s="103">
        <v>9</v>
      </c>
      <c r="W237" s="104">
        <v>9.7024579560155231E-3</v>
      </c>
      <c r="X237" s="104">
        <v>5.8214747736093147E-3</v>
      </c>
    </row>
    <row r="238" spans="14:24" ht="15.6" x14ac:dyDescent="0.3">
      <c r="N238" s="100">
        <v>43738</v>
      </c>
      <c r="O238" s="101">
        <v>1600</v>
      </c>
      <c r="P238" s="101">
        <v>346</v>
      </c>
      <c r="Q238" s="101">
        <v>1254</v>
      </c>
      <c r="R238" s="101">
        <v>15413510270</v>
      </c>
      <c r="S238" s="102">
        <v>11225350364</v>
      </c>
      <c r="T238" s="102">
        <v>4188159906</v>
      </c>
      <c r="U238" s="103">
        <v>19</v>
      </c>
      <c r="V238" s="103">
        <v>10</v>
      </c>
      <c r="W238" s="104">
        <v>1.1875E-2</v>
      </c>
      <c r="X238" s="104">
        <v>6.2500000000000003E-3</v>
      </c>
    </row>
    <row r="239" spans="14:24" ht="15.6" x14ac:dyDescent="0.3">
      <c r="N239" s="100">
        <v>43769</v>
      </c>
      <c r="O239" s="101">
        <v>1665</v>
      </c>
      <c r="P239" s="101">
        <v>313</v>
      </c>
      <c r="Q239" s="101">
        <v>1352</v>
      </c>
      <c r="R239" s="101">
        <v>13677711500</v>
      </c>
      <c r="S239" s="102">
        <v>9609452313</v>
      </c>
      <c r="T239" s="102">
        <v>4068259187</v>
      </c>
      <c r="U239" s="103">
        <v>17</v>
      </c>
      <c r="V239" s="103">
        <v>5</v>
      </c>
      <c r="W239" s="104">
        <v>1.0210210210210209E-2</v>
      </c>
      <c r="X239" s="104">
        <v>3.003003003003003E-3</v>
      </c>
    </row>
    <row r="240" spans="14:24" ht="15.6" x14ac:dyDescent="0.3">
      <c r="N240" s="100">
        <v>43799</v>
      </c>
      <c r="O240" s="101">
        <v>1415</v>
      </c>
      <c r="P240" s="101">
        <v>288</v>
      </c>
      <c r="Q240" s="101">
        <v>1127</v>
      </c>
      <c r="R240" s="101">
        <v>12988219788</v>
      </c>
      <c r="S240" s="102">
        <v>9276626017</v>
      </c>
      <c r="T240" s="102">
        <v>3711593771</v>
      </c>
      <c r="U240" s="103">
        <v>20</v>
      </c>
      <c r="V240" s="103">
        <v>6</v>
      </c>
      <c r="W240" s="104">
        <v>1.4134275618374558E-2</v>
      </c>
      <c r="X240" s="104">
        <v>4.2402826855123671E-3</v>
      </c>
    </row>
    <row r="241" spans="14:24" ht="15.6" x14ac:dyDescent="0.3">
      <c r="N241" s="100">
        <v>43830</v>
      </c>
      <c r="O241" s="101">
        <v>1950</v>
      </c>
      <c r="P241" s="101">
        <v>432</v>
      </c>
      <c r="Q241" s="101">
        <v>1518</v>
      </c>
      <c r="R241" s="101">
        <v>20197989129</v>
      </c>
      <c r="S241" s="102">
        <v>15294487779</v>
      </c>
      <c r="T241" s="102">
        <v>4903501350</v>
      </c>
      <c r="U241" s="103">
        <v>26</v>
      </c>
      <c r="V241" s="103">
        <v>12</v>
      </c>
      <c r="W241" s="104">
        <v>1.3333333333333334E-2</v>
      </c>
      <c r="X241" s="104">
        <v>6.1538461538461538E-3</v>
      </c>
    </row>
    <row r="242" spans="14:24" ht="15.6" x14ac:dyDescent="0.3">
      <c r="N242" s="100">
        <v>43861</v>
      </c>
      <c r="O242" s="101">
        <v>1533</v>
      </c>
      <c r="P242" s="101">
        <v>273</v>
      </c>
      <c r="Q242" s="101">
        <v>1260</v>
      </c>
      <c r="R242" s="101">
        <v>11790518607</v>
      </c>
      <c r="S242" s="102">
        <v>7947955964</v>
      </c>
      <c r="T242" s="102">
        <v>3842562643</v>
      </c>
      <c r="U242" s="103">
        <v>18</v>
      </c>
      <c r="V242" s="103">
        <v>5</v>
      </c>
      <c r="W242" s="104">
        <v>1.1741682974559686E-2</v>
      </c>
      <c r="X242" s="104">
        <v>3.2615786040443573E-3</v>
      </c>
    </row>
    <row r="243" spans="14:24" ht="15.6" x14ac:dyDescent="0.3">
      <c r="N243" s="100">
        <v>43890</v>
      </c>
      <c r="O243" s="101">
        <v>1282</v>
      </c>
      <c r="P243" s="101">
        <v>243</v>
      </c>
      <c r="Q243" s="101">
        <v>1039</v>
      </c>
      <c r="R243" s="101">
        <v>10918509736</v>
      </c>
      <c r="S243" s="102">
        <v>7703143071</v>
      </c>
      <c r="T243" s="102">
        <v>3215366665</v>
      </c>
      <c r="U243" s="103">
        <v>14</v>
      </c>
      <c r="V243" s="103">
        <v>8</v>
      </c>
      <c r="W243" s="104">
        <v>1.0920436817472699E-2</v>
      </c>
      <c r="X243" s="104">
        <v>6.2402496099843996E-3</v>
      </c>
    </row>
    <row r="244" spans="14:24" ht="15.6" x14ac:dyDescent="0.3">
      <c r="N244" s="100">
        <v>43921</v>
      </c>
      <c r="O244" s="101">
        <v>1189</v>
      </c>
      <c r="P244" s="101">
        <v>216</v>
      </c>
      <c r="Q244" s="101">
        <v>973</v>
      </c>
      <c r="R244" s="101">
        <v>9366553298</v>
      </c>
      <c r="S244" s="102">
        <v>6407835801</v>
      </c>
      <c r="T244" s="102">
        <v>2958717497</v>
      </c>
      <c r="U244" s="103">
        <v>19</v>
      </c>
      <c r="V244" s="103">
        <v>5</v>
      </c>
      <c r="W244" s="104">
        <v>1.59798149705635E-2</v>
      </c>
      <c r="X244" s="104">
        <v>4.2052144659377629E-3</v>
      </c>
    </row>
    <row r="245" spans="14:24" ht="15.6" x14ac:dyDescent="0.3">
      <c r="N245" s="100">
        <v>43951</v>
      </c>
      <c r="O245" s="101">
        <v>766</v>
      </c>
      <c r="P245" s="101">
        <v>126</v>
      </c>
      <c r="Q245" s="101">
        <v>640</v>
      </c>
      <c r="R245" s="101">
        <v>5457129714</v>
      </c>
      <c r="S245" s="102">
        <v>3682650834</v>
      </c>
      <c r="T245" s="102">
        <v>1774478880</v>
      </c>
      <c r="U245" s="103">
        <v>7</v>
      </c>
      <c r="V245" s="103">
        <v>3</v>
      </c>
      <c r="W245" s="104">
        <v>9.138381201044387E-3</v>
      </c>
      <c r="X245" s="104">
        <v>3.9164490861618795E-3</v>
      </c>
    </row>
    <row r="246" spans="14:24" ht="15.6" x14ac:dyDescent="0.3">
      <c r="N246" s="100">
        <v>43982</v>
      </c>
      <c r="O246" s="101">
        <v>706</v>
      </c>
      <c r="P246" s="101">
        <v>110</v>
      </c>
      <c r="Q246" s="101">
        <v>596</v>
      </c>
      <c r="R246" s="101">
        <v>4044269022</v>
      </c>
      <c r="S246" s="102">
        <v>2330681738</v>
      </c>
      <c r="T246" s="102">
        <v>1713587284</v>
      </c>
      <c r="U246" s="103">
        <v>8</v>
      </c>
      <c r="V246" s="103">
        <v>6</v>
      </c>
      <c r="W246" s="104">
        <v>1.1331444759206799E-2</v>
      </c>
      <c r="X246" s="104">
        <v>8.4985835694051E-3</v>
      </c>
    </row>
    <row r="247" spans="14:24" ht="15.6" x14ac:dyDescent="0.3">
      <c r="N247" s="100">
        <v>44012</v>
      </c>
      <c r="O247" s="101">
        <v>891</v>
      </c>
      <c r="P247" s="101">
        <v>145</v>
      </c>
      <c r="Q247" s="101">
        <v>746</v>
      </c>
      <c r="R247" s="101">
        <v>4898192855</v>
      </c>
      <c r="S247" s="102">
        <v>2822216233</v>
      </c>
      <c r="T247" s="102">
        <v>2075976622</v>
      </c>
      <c r="U247" s="103">
        <v>14</v>
      </c>
      <c r="V247" s="103">
        <v>8</v>
      </c>
      <c r="W247" s="104">
        <v>1.5712682379349047E-2</v>
      </c>
      <c r="X247" s="104">
        <v>8.9786756453423128E-3</v>
      </c>
    </row>
    <row r="248" spans="14:24" ht="15.6" x14ac:dyDescent="0.3">
      <c r="N248" s="100">
        <v>44043</v>
      </c>
      <c r="O248" s="101">
        <v>1071</v>
      </c>
      <c r="P248" s="101">
        <v>160</v>
      </c>
      <c r="Q248" s="101">
        <v>911</v>
      </c>
      <c r="R248" s="101">
        <v>5656271841</v>
      </c>
      <c r="S248" s="102">
        <v>3216186649</v>
      </c>
      <c r="T248" s="102">
        <v>2440085192</v>
      </c>
      <c r="U248" s="103">
        <v>17</v>
      </c>
      <c r="V248" s="103">
        <v>8</v>
      </c>
      <c r="W248" s="104">
        <v>1.5873015873015872E-2</v>
      </c>
      <c r="X248" s="104">
        <v>7.4696545284780582E-3</v>
      </c>
    </row>
    <row r="249" spans="14:24" ht="15.6" x14ac:dyDescent="0.3">
      <c r="N249" s="100">
        <v>44074</v>
      </c>
      <c r="O249" s="101">
        <v>1082</v>
      </c>
      <c r="P249" s="101">
        <v>152</v>
      </c>
      <c r="Q249" s="101">
        <v>930</v>
      </c>
      <c r="R249" s="101">
        <v>5327751109</v>
      </c>
      <c r="S249" s="102">
        <v>2958385273</v>
      </c>
      <c r="T249" s="102">
        <v>2369365836</v>
      </c>
      <c r="U249" s="103">
        <v>15</v>
      </c>
      <c r="V249" s="103">
        <v>4</v>
      </c>
      <c r="W249" s="104">
        <v>1.3863216266173753E-2</v>
      </c>
      <c r="X249" s="104">
        <v>3.6968576709796672E-3</v>
      </c>
    </row>
    <row r="250" spans="14:24" ht="15.6" x14ac:dyDescent="0.3">
      <c r="N250" s="100">
        <v>44104</v>
      </c>
      <c r="O250" s="101">
        <v>1323</v>
      </c>
      <c r="P250" s="101">
        <v>229</v>
      </c>
      <c r="Q250" s="101">
        <v>1094</v>
      </c>
      <c r="R250" s="101">
        <v>10158638927</v>
      </c>
      <c r="S250" s="102">
        <v>7180572577</v>
      </c>
      <c r="T250" s="102">
        <v>2978066350</v>
      </c>
      <c r="U250" s="103">
        <v>17</v>
      </c>
      <c r="V250" s="103">
        <v>7</v>
      </c>
      <c r="W250" s="104">
        <v>1.2849584278155708E-2</v>
      </c>
      <c r="X250" s="104">
        <v>5.2910052910052907E-3</v>
      </c>
    </row>
    <row r="251" spans="14:24" ht="15.6" x14ac:dyDescent="0.3">
      <c r="N251" s="100">
        <v>44135</v>
      </c>
      <c r="O251" s="101">
        <v>1402</v>
      </c>
      <c r="P251" s="101">
        <v>258</v>
      </c>
      <c r="Q251" s="101">
        <v>1144</v>
      </c>
      <c r="R251" s="101">
        <v>10999839522</v>
      </c>
      <c r="S251" s="102">
        <v>7478279305</v>
      </c>
      <c r="T251" s="102">
        <v>3521560217</v>
      </c>
      <c r="U251" s="103">
        <v>18</v>
      </c>
      <c r="V251" s="103">
        <v>9</v>
      </c>
      <c r="W251" s="104">
        <v>1.2838801711840228E-2</v>
      </c>
      <c r="X251" s="104">
        <v>6.4194008559201139E-3</v>
      </c>
    </row>
    <row r="252" spans="14:24" ht="15.6" x14ac:dyDescent="0.3">
      <c r="N252" s="100">
        <v>44165</v>
      </c>
      <c r="O252" s="101">
        <v>1337</v>
      </c>
      <c r="P252" s="101">
        <v>227</v>
      </c>
      <c r="Q252" s="101">
        <v>1110</v>
      </c>
      <c r="R252" s="101">
        <v>9870311499</v>
      </c>
      <c r="S252" s="102">
        <v>6518803196</v>
      </c>
      <c r="T252" s="102">
        <v>3351508303</v>
      </c>
      <c r="U252" s="103">
        <v>31</v>
      </c>
      <c r="V252" s="103">
        <v>5</v>
      </c>
      <c r="W252" s="104">
        <v>2.3186237845923711E-2</v>
      </c>
      <c r="X252" s="104">
        <v>3.7397157816005983E-3</v>
      </c>
    </row>
    <row r="253" spans="14:24" ht="15.6" x14ac:dyDescent="0.3">
      <c r="N253" s="100">
        <v>44196</v>
      </c>
      <c r="O253" s="101">
        <v>2430</v>
      </c>
      <c r="P253" s="101">
        <v>485</v>
      </c>
      <c r="Q253" s="101">
        <v>1945</v>
      </c>
      <c r="R253" s="101">
        <v>20674789163</v>
      </c>
      <c r="S253" s="102">
        <v>14515100208</v>
      </c>
      <c r="T253" s="102">
        <v>6159688955</v>
      </c>
      <c r="U253" s="103">
        <v>36</v>
      </c>
      <c r="V253" s="103">
        <v>16</v>
      </c>
      <c r="W253" s="104">
        <v>1.4814814814814815E-2</v>
      </c>
      <c r="X253" s="104">
        <v>6.5843621399176953E-3</v>
      </c>
    </row>
    <row r="254" spans="14:24" ht="15.6" x14ac:dyDescent="0.3">
      <c r="N254" s="100">
        <v>44227</v>
      </c>
      <c r="O254" s="101">
        <v>1333</v>
      </c>
      <c r="P254" s="101">
        <v>235</v>
      </c>
      <c r="Q254" s="101">
        <v>1098</v>
      </c>
      <c r="R254" s="101">
        <v>9598460480</v>
      </c>
      <c r="S254" s="102">
        <v>6563814092</v>
      </c>
      <c r="T254" s="102">
        <v>3034646388</v>
      </c>
      <c r="U254" s="103">
        <v>28</v>
      </c>
      <c r="V254" s="103">
        <v>7</v>
      </c>
      <c r="W254" s="104">
        <v>2.1005251312828207E-2</v>
      </c>
      <c r="X254" s="104">
        <v>5.2513128282070517E-3</v>
      </c>
    </row>
    <row r="255" spans="14:24" ht="15.6" x14ac:dyDescent="0.3">
      <c r="N255" s="100">
        <v>44255</v>
      </c>
      <c r="O255" s="101">
        <v>1317</v>
      </c>
      <c r="P255" s="101">
        <v>192</v>
      </c>
      <c r="Q255" s="101">
        <v>1125</v>
      </c>
      <c r="R255" s="101">
        <v>7658452369</v>
      </c>
      <c r="S255" s="102">
        <v>4439722545</v>
      </c>
      <c r="T255" s="102">
        <v>3218729824</v>
      </c>
      <c r="U255" s="103">
        <v>19</v>
      </c>
      <c r="V255" s="103">
        <v>2</v>
      </c>
      <c r="W255" s="104">
        <v>1.4426727410782081E-2</v>
      </c>
      <c r="X255" s="104">
        <v>1.5186028853454822E-3</v>
      </c>
    </row>
    <row r="256" spans="14:24" ht="15.6" x14ac:dyDescent="0.3">
      <c r="N256" s="100">
        <v>44286</v>
      </c>
      <c r="O256" s="101">
        <v>1839</v>
      </c>
      <c r="P256" s="101">
        <v>262</v>
      </c>
      <c r="Q256" s="101">
        <v>1577</v>
      </c>
      <c r="R256" s="101">
        <v>11331150318</v>
      </c>
      <c r="S256" s="102">
        <v>6830282465</v>
      </c>
      <c r="T256" s="102">
        <v>4500867853</v>
      </c>
      <c r="U256" s="103">
        <v>25</v>
      </c>
      <c r="V256" s="103">
        <v>11</v>
      </c>
      <c r="W256" s="104">
        <v>1.3594344752582926E-2</v>
      </c>
      <c r="X256" s="104">
        <v>5.9815116911364876E-3</v>
      </c>
    </row>
    <row r="257" spans="14:24" ht="15.6" x14ac:dyDescent="0.3">
      <c r="N257" s="100">
        <v>44316</v>
      </c>
      <c r="O257" s="101">
        <v>1907</v>
      </c>
      <c r="P257" s="101">
        <v>333</v>
      </c>
      <c r="Q257" s="101">
        <v>1574</v>
      </c>
      <c r="R257" s="101">
        <v>14000415028</v>
      </c>
      <c r="S257" s="102">
        <v>9032939792</v>
      </c>
      <c r="T257" s="102">
        <v>4967475236</v>
      </c>
      <c r="U257" s="103">
        <v>20</v>
      </c>
      <c r="V257" s="103">
        <v>10</v>
      </c>
      <c r="W257" s="104">
        <v>1.048767697954903E-2</v>
      </c>
      <c r="X257" s="104">
        <v>5.243838489774515E-3</v>
      </c>
    </row>
    <row r="258" spans="14:24" ht="15.6" x14ac:dyDescent="0.3">
      <c r="N258" s="100">
        <v>44347</v>
      </c>
      <c r="O258" s="101">
        <v>1947</v>
      </c>
      <c r="P258" s="101">
        <v>304</v>
      </c>
      <c r="Q258" s="101">
        <v>1643</v>
      </c>
      <c r="R258" s="101">
        <v>12482406104</v>
      </c>
      <c r="S258" s="102">
        <v>7799689820</v>
      </c>
      <c r="T258" s="102">
        <v>4682716284</v>
      </c>
      <c r="U258" s="103">
        <v>27</v>
      </c>
      <c r="V258" s="103">
        <v>7</v>
      </c>
      <c r="W258" s="104">
        <v>1.386748844375963E-2</v>
      </c>
      <c r="X258" s="104">
        <v>3.5952747817154596E-3</v>
      </c>
    </row>
    <row r="259" spans="14:24" ht="15.6" x14ac:dyDescent="0.3">
      <c r="N259" s="100">
        <v>44377</v>
      </c>
      <c r="O259" s="101">
        <v>2321</v>
      </c>
      <c r="P259" s="101">
        <v>388</v>
      </c>
      <c r="Q259" s="101">
        <v>1933</v>
      </c>
      <c r="R259" s="101">
        <v>17831727576</v>
      </c>
      <c r="S259" s="102">
        <v>11472341042</v>
      </c>
      <c r="T259" s="102">
        <v>6359386534</v>
      </c>
      <c r="U259" s="103">
        <v>41</v>
      </c>
      <c r="V259" s="103">
        <v>8</v>
      </c>
      <c r="W259" s="104">
        <v>1.7664799655320983E-2</v>
      </c>
      <c r="X259" s="104">
        <v>3.4467901766479965E-3</v>
      </c>
    </row>
    <row r="260" spans="14:24" ht="15.6" x14ac:dyDescent="0.3">
      <c r="N260" s="100">
        <v>44408</v>
      </c>
      <c r="O260" s="101">
        <v>2129</v>
      </c>
      <c r="P260" s="101">
        <v>367</v>
      </c>
      <c r="Q260" s="101">
        <v>1762</v>
      </c>
      <c r="R260" s="101">
        <v>18121302754</v>
      </c>
      <c r="S260" s="102">
        <v>12202460269</v>
      </c>
      <c r="T260" s="102">
        <v>5918842485</v>
      </c>
      <c r="U260" s="103">
        <v>31</v>
      </c>
      <c r="V260" s="103">
        <v>12</v>
      </c>
      <c r="W260" s="104">
        <v>1.4560826679192109E-2</v>
      </c>
      <c r="X260" s="104">
        <v>5.6364490371066224E-3</v>
      </c>
    </row>
    <row r="261" spans="14:24" ht="15.6" x14ac:dyDescent="0.3">
      <c r="N261" s="100">
        <v>44439</v>
      </c>
      <c r="O261" s="101">
        <v>2253</v>
      </c>
      <c r="P261" s="101">
        <v>407</v>
      </c>
      <c r="Q261" s="101">
        <v>1846</v>
      </c>
      <c r="R261" s="101">
        <v>20071739892</v>
      </c>
      <c r="S261" s="102">
        <v>14029284773</v>
      </c>
      <c r="T261" s="102">
        <v>6042455119</v>
      </c>
      <c r="U261" s="103">
        <v>29</v>
      </c>
      <c r="V261" s="103">
        <v>10</v>
      </c>
      <c r="W261" s="104">
        <v>1.2871726586773191E-2</v>
      </c>
      <c r="X261" s="104">
        <v>4.4385264092321351E-3</v>
      </c>
    </row>
    <row r="262" spans="14:24" ht="15.6" x14ac:dyDescent="0.3">
      <c r="N262" s="100">
        <v>44469</v>
      </c>
      <c r="O262" s="101">
        <v>2283</v>
      </c>
      <c r="P262" s="101">
        <v>416</v>
      </c>
      <c r="Q262" s="101">
        <v>1867</v>
      </c>
      <c r="R262" s="101">
        <v>20895679043</v>
      </c>
      <c r="S262" s="102">
        <v>14180002491</v>
      </c>
      <c r="T262" s="102">
        <v>6715676552</v>
      </c>
      <c r="U262" s="103">
        <v>28</v>
      </c>
      <c r="V262" s="103">
        <v>9</v>
      </c>
      <c r="W262" s="104">
        <v>1.2264564169951819E-2</v>
      </c>
      <c r="X262" s="104">
        <v>3.9421813403416554E-3</v>
      </c>
    </row>
    <row r="263" spans="14:24" ht="15.6" x14ac:dyDescent="0.3">
      <c r="N263" s="100">
        <v>44500</v>
      </c>
      <c r="O263" s="101">
        <v>2301</v>
      </c>
      <c r="P263" s="101">
        <v>415</v>
      </c>
      <c r="Q263" s="101">
        <v>1886</v>
      </c>
      <c r="R263" s="101">
        <v>20766212532</v>
      </c>
      <c r="S263" s="102">
        <v>14296372589</v>
      </c>
      <c r="T263" s="102">
        <v>6469839943</v>
      </c>
      <c r="U263" s="103">
        <v>27</v>
      </c>
      <c r="V263" s="103">
        <v>8</v>
      </c>
      <c r="W263" s="104">
        <v>1.1734028683181226E-2</v>
      </c>
      <c r="X263" s="104">
        <v>3.4767492394611041E-3</v>
      </c>
    </row>
    <row r="264" spans="14:24" ht="15.6" x14ac:dyDescent="0.3">
      <c r="N264" s="100">
        <v>44530</v>
      </c>
      <c r="O264" s="101">
        <v>2308</v>
      </c>
      <c r="P264" s="101">
        <v>411</v>
      </c>
      <c r="Q264" s="101">
        <v>1897</v>
      </c>
      <c r="R264" s="101">
        <v>20398339398</v>
      </c>
      <c r="S264" s="102">
        <v>13912220495</v>
      </c>
      <c r="T264" s="102">
        <v>6486118903</v>
      </c>
      <c r="U264" s="103">
        <v>25</v>
      </c>
      <c r="V264" s="103">
        <v>6</v>
      </c>
      <c r="W264" s="104">
        <v>1.0831889081455806E-2</v>
      </c>
      <c r="X264" s="104">
        <v>2.5996533795493936E-3</v>
      </c>
    </row>
    <row r="265" spans="14:24" ht="15.6" x14ac:dyDescent="0.3">
      <c r="N265" s="100">
        <v>44561</v>
      </c>
      <c r="O265" s="101">
        <v>3839</v>
      </c>
      <c r="P265" s="101">
        <v>804</v>
      </c>
      <c r="Q265" s="101">
        <v>3035</v>
      </c>
      <c r="R265" s="101">
        <v>38978600911</v>
      </c>
      <c r="S265" s="102">
        <v>27101377669</v>
      </c>
      <c r="T265" s="102">
        <v>11877223242</v>
      </c>
      <c r="U265" s="103">
        <v>30</v>
      </c>
      <c r="V265" s="103">
        <v>20</v>
      </c>
      <c r="W265" s="104">
        <v>7.814535035165408E-3</v>
      </c>
      <c r="X265" s="104">
        <v>5.209690023443605E-3</v>
      </c>
    </row>
    <row r="266" spans="14:24" ht="15.6" x14ac:dyDescent="0.3">
      <c r="N266" s="100">
        <v>44592</v>
      </c>
      <c r="O266" s="101">
        <v>1751</v>
      </c>
      <c r="P266" s="101">
        <v>275</v>
      </c>
      <c r="Q266" s="101">
        <v>1476</v>
      </c>
      <c r="R266" s="101">
        <v>14199014914</v>
      </c>
      <c r="S266" s="102">
        <v>8837378436</v>
      </c>
      <c r="T266" s="102">
        <v>5361636478</v>
      </c>
      <c r="U266" s="103">
        <v>18</v>
      </c>
      <c r="V266" s="103">
        <v>8</v>
      </c>
      <c r="W266" s="104">
        <v>1.0279840091376356E-2</v>
      </c>
      <c r="X266" s="104">
        <v>4.5688178183894918E-3</v>
      </c>
    </row>
    <row r="267" spans="14:24" ht="15.6" x14ac:dyDescent="0.3">
      <c r="N267" s="100">
        <v>44620</v>
      </c>
      <c r="O267" s="101">
        <v>1750</v>
      </c>
      <c r="P267" s="101">
        <v>279</v>
      </c>
      <c r="Q267" s="101">
        <v>1471</v>
      </c>
      <c r="R267" s="101">
        <v>14133104608</v>
      </c>
      <c r="S267" s="102">
        <v>8910294399</v>
      </c>
      <c r="T267" s="102">
        <v>5222810209</v>
      </c>
      <c r="U267" s="103">
        <v>20</v>
      </c>
      <c r="V267" s="103">
        <v>7</v>
      </c>
      <c r="W267" s="104">
        <v>1.1428571428571429E-2</v>
      </c>
      <c r="X267" s="104">
        <v>4.0000000000000001E-3</v>
      </c>
    </row>
    <row r="268" spans="14:24" ht="15.6" x14ac:dyDescent="0.3">
      <c r="N268" s="100">
        <v>44651</v>
      </c>
      <c r="O268" s="101">
        <v>2323</v>
      </c>
      <c r="P268" s="101">
        <v>380</v>
      </c>
      <c r="Q268" s="101">
        <v>1943</v>
      </c>
      <c r="R268" s="101">
        <v>19865333908</v>
      </c>
      <c r="S268" s="102">
        <v>13269143262</v>
      </c>
      <c r="T268" s="102">
        <v>6596190646</v>
      </c>
      <c r="U268" s="103">
        <v>28</v>
      </c>
      <c r="V268" s="103">
        <v>14</v>
      </c>
      <c r="W268" s="104">
        <v>1.2053379250968575E-2</v>
      </c>
      <c r="X268" s="104">
        <v>6.0266896254842876E-3</v>
      </c>
    </row>
    <row r="269" spans="14:24" ht="15.6" x14ac:dyDescent="0.3">
      <c r="N269" s="100">
        <v>44681</v>
      </c>
      <c r="O269" s="101">
        <v>2227</v>
      </c>
      <c r="P269" s="101">
        <v>350</v>
      </c>
      <c r="Q269" s="101">
        <v>1877</v>
      </c>
      <c r="R269" s="101">
        <v>19065233624</v>
      </c>
      <c r="S269" s="102">
        <v>11967639192</v>
      </c>
      <c r="T269" s="102">
        <v>7097594432</v>
      </c>
      <c r="U269" s="103">
        <v>26</v>
      </c>
      <c r="V269" s="103">
        <v>10</v>
      </c>
      <c r="W269" s="104">
        <v>1.1674898967220475E-2</v>
      </c>
      <c r="X269" s="104">
        <v>4.4903457566232603E-3</v>
      </c>
    </row>
    <row r="270" spans="14:24" ht="15.6" x14ac:dyDescent="0.3">
      <c r="N270" s="100">
        <v>44712</v>
      </c>
      <c r="O270" s="101">
        <v>2154</v>
      </c>
      <c r="P270" s="101">
        <v>352</v>
      </c>
      <c r="Q270" s="101">
        <v>1802</v>
      </c>
      <c r="R270" s="101">
        <v>19004299804</v>
      </c>
      <c r="S270" s="102">
        <v>11953417530</v>
      </c>
      <c r="T270" s="102">
        <v>7050882274</v>
      </c>
      <c r="U270" s="103">
        <v>26</v>
      </c>
      <c r="V270" s="103">
        <v>10</v>
      </c>
      <c r="W270" s="104">
        <v>1.2070566388115135E-2</v>
      </c>
      <c r="X270" s="104">
        <v>4.642525533890436E-3</v>
      </c>
    </row>
    <row r="271" spans="14:24" ht="15.6" x14ac:dyDescent="0.3">
      <c r="N271" s="100">
        <v>44742</v>
      </c>
      <c r="O271" s="101">
        <v>2449</v>
      </c>
      <c r="P271" s="101">
        <v>434</v>
      </c>
      <c r="Q271" s="101">
        <v>2015</v>
      </c>
      <c r="R271" s="101">
        <v>23871488558</v>
      </c>
      <c r="S271" s="102">
        <v>16042136015</v>
      </c>
      <c r="T271" s="102">
        <v>7829352543</v>
      </c>
      <c r="U271" s="103">
        <v>23</v>
      </c>
      <c r="V271" s="103">
        <v>11</v>
      </c>
      <c r="W271" s="104">
        <v>9.391588403429971E-3</v>
      </c>
      <c r="X271" s="104">
        <v>4.49162923642303E-3</v>
      </c>
    </row>
    <row r="272" spans="14:24" ht="15.6" x14ac:dyDescent="0.3">
      <c r="N272" s="100">
        <v>44773</v>
      </c>
      <c r="O272" s="101">
        <v>1914</v>
      </c>
      <c r="P272" s="101">
        <v>334</v>
      </c>
      <c r="Q272" s="101">
        <v>1580</v>
      </c>
      <c r="R272" s="101">
        <v>16986583964</v>
      </c>
      <c r="S272" s="102">
        <v>11119661746</v>
      </c>
      <c r="T272" s="102">
        <v>5866922218</v>
      </c>
      <c r="U272" s="103">
        <v>27</v>
      </c>
      <c r="V272" s="103">
        <v>8</v>
      </c>
      <c r="W272" s="104">
        <v>1.4106583072100314E-2</v>
      </c>
      <c r="X272" s="104">
        <v>4.1797283176593526E-3</v>
      </c>
    </row>
    <row r="273" spans="14:24" ht="15.6" x14ac:dyDescent="0.3">
      <c r="N273" s="100">
        <v>44804</v>
      </c>
      <c r="O273" s="101">
        <v>1919</v>
      </c>
      <c r="P273" s="101">
        <v>319</v>
      </c>
      <c r="Q273" s="101">
        <v>1600</v>
      </c>
      <c r="R273" s="101">
        <v>15815821057</v>
      </c>
      <c r="S273" s="102">
        <v>10119308360</v>
      </c>
      <c r="T273" s="102">
        <v>5696512697</v>
      </c>
      <c r="U273" s="103">
        <v>23</v>
      </c>
      <c r="V273" s="103">
        <v>8</v>
      </c>
      <c r="W273" s="104">
        <v>1.1985409067222511E-2</v>
      </c>
      <c r="X273" s="104">
        <v>4.1688379364252211E-3</v>
      </c>
    </row>
    <row r="274" spans="14:24" ht="15.6" x14ac:dyDescent="0.3">
      <c r="N274" s="100">
        <v>44834</v>
      </c>
      <c r="O274" s="101">
        <v>1810</v>
      </c>
      <c r="P274" s="101">
        <v>305</v>
      </c>
      <c r="Q274" s="101">
        <v>1505</v>
      </c>
      <c r="R274" s="101">
        <v>16617826615</v>
      </c>
      <c r="S274" s="102">
        <v>10893234567</v>
      </c>
      <c r="T274" s="102">
        <v>5724592048</v>
      </c>
      <c r="U274" s="103">
        <v>30</v>
      </c>
      <c r="V274" s="103">
        <v>14</v>
      </c>
      <c r="W274" s="104">
        <v>1.6574585635359115E-2</v>
      </c>
      <c r="X274" s="104">
        <v>7.7348066298342545E-3</v>
      </c>
    </row>
    <row r="275" spans="14:24" ht="15.6" x14ac:dyDescent="0.3">
      <c r="N275" s="100">
        <v>44865</v>
      </c>
      <c r="O275" s="101">
        <v>1611</v>
      </c>
      <c r="P275" s="101">
        <v>263</v>
      </c>
      <c r="Q275" s="101">
        <v>1348</v>
      </c>
      <c r="R275" s="101">
        <v>13362302434</v>
      </c>
      <c r="S275" s="102">
        <v>8150112666</v>
      </c>
      <c r="T275" s="102">
        <v>5212189768</v>
      </c>
      <c r="U275" s="103">
        <v>25</v>
      </c>
      <c r="V275" s="103">
        <v>12</v>
      </c>
      <c r="W275" s="104">
        <v>1.5518311607697082E-2</v>
      </c>
      <c r="X275" s="104">
        <v>7.4487895716945996E-3</v>
      </c>
    </row>
    <row r="276" spans="14:24" ht="15.6" x14ac:dyDescent="0.3">
      <c r="N276" s="100">
        <v>44895</v>
      </c>
      <c r="O276" s="101">
        <v>1486</v>
      </c>
      <c r="P276" s="101">
        <v>256</v>
      </c>
      <c r="Q276" s="101">
        <v>1230</v>
      </c>
      <c r="R276" s="101">
        <v>12166501446</v>
      </c>
      <c r="S276" s="102">
        <v>8011220041</v>
      </c>
      <c r="T276" s="102">
        <v>4155281405</v>
      </c>
      <c r="U276" s="103">
        <v>20</v>
      </c>
      <c r="V276" s="103">
        <v>13</v>
      </c>
      <c r="W276" s="104">
        <v>1.3458950201884253E-2</v>
      </c>
      <c r="X276" s="104">
        <v>8.7483176312247637E-3</v>
      </c>
    </row>
    <row r="277" spans="14:24" ht="15.6" x14ac:dyDescent="0.3">
      <c r="N277" s="100">
        <v>44926</v>
      </c>
      <c r="O277" s="101">
        <v>1745</v>
      </c>
      <c r="P277" s="101">
        <v>290</v>
      </c>
      <c r="Q277" s="101">
        <v>1455</v>
      </c>
      <c r="R277" s="101">
        <v>12887103187</v>
      </c>
      <c r="S277" s="102">
        <v>7677757913</v>
      </c>
      <c r="T277" s="102">
        <v>5209345274</v>
      </c>
      <c r="U277" s="103">
        <v>26</v>
      </c>
      <c r="V277" s="103">
        <v>15</v>
      </c>
      <c r="W277" s="104">
        <v>1.4899713467048711E-2</v>
      </c>
      <c r="X277" s="104">
        <v>8.5959885386819486E-3</v>
      </c>
    </row>
    <row r="278" spans="14:24" ht="15.6" x14ac:dyDescent="0.3">
      <c r="N278" s="100">
        <v>44957</v>
      </c>
      <c r="O278" s="101">
        <v>1199</v>
      </c>
      <c r="P278" s="101">
        <v>143</v>
      </c>
      <c r="Q278" s="101">
        <v>1056</v>
      </c>
      <c r="R278" s="101">
        <v>6831934019</v>
      </c>
      <c r="S278" s="102">
        <v>3396091730</v>
      </c>
      <c r="T278" s="102">
        <v>3435842289</v>
      </c>
      <c r="U278" s="103">
        <v>17</v>
      </c>
      <c r="V278" s="103">
        <v>9</v>
      </c>
      <c r="W278" s="104">
        <v>1.4178482068390326E-2</v>
      </c>
      <c r="X278" s="104">
        <v>7.5062552126772307E-3</v>
      </c>
    </row>
    <row r="279" spans="14:24" ht="15.6" x14ac:dyDescent="0.3">
      <c r="N279" s="100">
        <v>44985</v>
      </c>
      <c r="O279" s="101">
        <v>1048</v>
      </c>
      <c r="P279" s="101">
        <v>141</v>
      </c>
      <c r="Q279" s="101">
        <v>907</v>
      </c>
      <c r="R279" s="101">
        <v>6022095567</v>
      </c>
      <c r="S279" s="102">
        <v>2970311942</v>
      </c>
      <c r="T279" s="102">
        <v>3051783625</v>
      </c>
      <c r="U279" s="103">
        <v>15</v>
      </c>
      <c r="V279" s="103">
        <v>7</v>
      </c>
      <c r="W279" s="104">
        <v>1.4312977099236641E-2</v>
      </c>
      <c r="X279" s="104">
        <v>6.6793893129770991E-3</v>
      </c>
    </row>
    <row r="280" spans="14:24" ht="15.6" x14ac:dyDescent="0.3">
      <c r="N280" s="100">
        <v>45016</v>
      </c>
      <c r="O280" s="101">
        <v>1378</v>
      </c>
      <c r="P280" s="101">
        <v>175</v>
      </c>
      <c r="Q280" s="101">
        <v>1203</v>
      </c>
      <c r="R280" s="101">
        <v>9796918294</v>
      </c>
      <c r="S280" s="102">
        <v>5475621596</v>
      </c>
      <c r="T280" s="102">
        <v>4321296698</v>
      </c>
      <c r="U280" s="103">
        <v>24</v>
      </c>
      <c r="V280" s="103">
        <v>10</v>
      </c>
      <c r="W280" s="104">
        <v>1.741654571843251E-2</v>
      </c>
      <c r="X280" s="104">
        <v>7.2568940493468797E-3</v>
      </c>
    </row>
    <row r="281" spans="14:24" ht="15.6" x14ac:dyDescent="0.3">
      <c r="N281" s="100">
        <v>45046</v>
      </c>
      <c r="O281" s="101">
        <v>1109</v>
      </c>
      <c r="P281" s="101">
        <v>132</v>
      </c>
      <c r="Q281" s="101">
        <v>977</v>
      </c>
      <c r="R281" s="101">
        <v>5872627878</v>
      </c>
      <c r="S281" s="102">
        <v>3001835657</v>
      </c>
      <c r="T281" s="102">
        <v>2870792221</v>
      </c>
      <c r="U281" s="103">
        <v>24</v>
      </c>
      <c r="V281" s="103">
        <v>5</v>
      </c>
      <c r="W281" s="104">
        <v>2.1641118124436431E-2</v>
      </c>
      <c r="X281" s="104">
        <v>4.508566275924256E-3</v>
      </c>
    </row>
    <row r="282" spans="14:24" ht="15.6" x14ac:dyDescent="0.3">
      <c r="N282" s="100">
        <v>45077</v>
      </c>
      <c r="O282" s="101">
        <v>1370</v>
      </c>
      <c r="P282" s="101">
        <v>156</v>
      </c>
      <c r="Q282" s="101">
        <v>1214</v>
      </c>
      <c r="R282" s="101">
        <v>7786357318</v>
      </c>
      <c r="S282" s="102">
        <v>3837456585</v>
      </c>
      <c r="T282" s="102">
        <v>3948900733</v>
      </c>
      <c r="U282" s="103">
        <v>22</v>
      </c>
      <c r="V282" s="103">
        <v>3</v>
      </c>
      <c r="W282" s="104">
        <v>1.6058394160583942E-2</v>
      </c>
      <c r="X282" s="104">
        <v>2.1897810218978104E-3</v>
      </c>
    </row>
    <row r="283" spans="14:24" ht="15.6" x14ac:dyDescent="0.3">
      <c r="N283" s="100">
        <v>45107</v>
      </c>
      <c r="O283" s="101">
        <v>1453</v>
      </c>
      <c r="P283" s="101">
        <v>203</v>
      </c>
      <c r="Q283" s="101">
        <v>1250</v>
      </c>
      <c r="R283" s="101">
        <v>9895144097</v>
      </c>
      <c r="S283" s="102">
        <v>5430786134</v>
      </c>
      <c r="T283" s="102">
        <v>4464357963</v>
      </c>
      <c r="U283" s="103">
        <v>18</v>
      </c>
      <c r="V283" s="103">
        <v>16</v>
      </c>
      <c r="W283" s="104">
        <v>1.2388162422573986E-2</v>
      </c>
      <c r="X283" s="104">
        <v>1.1011699931176875E-2</v>
      </c>
    </row>
    <row r="284" spans="14:24" ht="15.6" x14ac:dyDescent="0.3">
      <c r="N284" s="100">
        <v>45138</v>
      </c>
      <c r="O284" s="101">
        <v>1146</v>
      </c>
      <c r="P284" s="101">
        <v>156</v>
      </c>
      <c r="Q284" s="101">
        <v>990</v>
      </c>
      <c r="R284" s="101">
        <v>7855669843</v>
      </c>
      <c r="S284" s="102">
        <v>4817012781</v>
      </c>
      <c r="T284" s="102">
        <v>3038657062</v>
      </c>
      <c r="U284" s="103">
        <v>22</v>
      </c>
      <c r="V284" s="103">
        <v>10</v>
      </c>
      <c r="W284" s="104">
        <v>1.9197207678883072E-2</v>
      </c>
      <c r="X284" s="104">
        <v>8.7260034904013961E-3</v>
      </c>
    </row>
    <row r="285" spans="14:24" ht="15.6" x14ac:dyDescent="0.3">
      <c r="N285" s="100">
        <v>45169</v>
      </c>
      <c r="O285" s="101">
        <v>1336</v>
      </c>
      <c r="P285" s="101">
        <v>197</v>
      </c>
      <c r="Q285" s="101">
        <v>1139</v>
      </c>
      <c r="R285" s="101">
        <v>9837663920</v>
      </c>
      <c r="S285" s="102">
        <v>6138499843</v>
      </c>
      <c r="T285" s="102">
        <v>3699164077</v>
      </c>
      <c r="U285" s="103">
        <v>23</v>
      </c>
      <c r="V285" s="103">
        <v>8</v>
      </c>
      <c r="W285" s="104">
        <v>1.7215568862275449E-2</v>
      </c>
      <c r="X285" s="104">
        <v>5.9880239520958087E-3</v>
      </c>
    </row>
    <row r="286" spans="14:24" ht="15.6" x14ac:dyDescent="0.3">
      <c r="N286" s="100">
        <v>45199</v>
      </c>
      <c r="O286" s="101">
        <v>1316</v>
      </c>
      <c r="P286" s="101">
        <v>205</v>
      </c>
      <c r="Q286" s="101">
        <v>1111</v>
      </c>
      <c r="R286" s="101">
        <v>9282377155</v>
      </c>
      <c r="S286" s="102">
        <v>5639089530</v>
      </c>
      <c r="T286" s="102">
        <v>3643287625</v>
      </c>
      <c r="U286" s="103">
        <v>18</v>
      </c>
      <c r="V286" s="103">
        <v>12</v>
      </c>
      <c r="W286" s="104">
        <v>1.3677811550151976E-2</v>
      </c>
      <c r="X286" s="104">
        <v>9.11854103343465E-3</v>
      </c>
    </row>
    <row r="287" spans="14:24" ht="15.6" x14ac:dyDescent="0.3">
      <c r="N287" s="100">
        <v>45230</v>
      </c>
      <c r="O287" s="101">
        <v>1399</v>
      </c>
      <c r="P287" s="101">
        <v>195</v>
      </c>
      <c r="Q287" s="101">
        <v>1204</v>
      </c>
      <c r="R287" s="101">
        <v>9568915413</v>
      </c>
      <c r="S287" s="102">
        <v>5519017293</v>
      </c>
      <c r="T287" s="102">
        <v>4049898120</v>
      </c>
      <c r="U287" s="103">
        <v>23</v>
      </c>
      <c r="V287" s="103">
        <v>16</v>
      </c>
      <c r="W287" s="104">
        <v>1.6440314510364547E-2</v>
      </c>
      <c r="X287" s="104">
        <v>1.143674052894925E-2</v>
      </c>
    </row>
    <row r="288" spans="14:24" ht="15.6" x14ac:dyDescent="0.3">
      <c r="N288" s="100">
        <v>45260</v>
      </c>
      <c r="O288" s="101">
        <v>1230</v>
      </c>
      <c r="P288" s="101">
        <v>154</v>
      </c>
      <c r="Q288" s="101">
        <v>1076</v>
      </c>
      <c r="R288" s="101">
        <v>6576969609</v>
      </c>
      <c r="S288" s="102">
        <v>3204516315</v>
      </c>
      <c r="T288" s="102">
        <v>3372453294</v>
      </c>
      <c r="U288" s="103">
        <v>33</v>
      </c>
      <c r="V288" s="103">
        <v>11</v>
      </c>
      <c r="W288" s="104">
        <v>2.6829268292682926E-2</v>
      </c>
      <c r="X288" s="104">
        <v>8.9430894308943094E-3</v>
      </c>
    </row>
    <row r="289" spans="14:24" ht="15.6" x14ac:dyDescent="0.3">
      <c r="N289" s="100">
        <v>45291</v>
      </c>
      <c r="O289" s="101">
        <v>1485</v>
      </c>
      <c r="P289" s="101">
        <v>243</v>
      </c>
      <c r="Q289" s="101">
        <v>1242</v>
      </c>
      <c r="R289" s="101">
        <v>10490377832</v>
      </c>
      <c r="S289" s="102">
        <v>5825753533</v>
      </c>
      <c r="T289" s="102">
        <v>4664624299</v>
      </c>
      <c r="U289" s="103">
        <v>35</v>
      </c>
      <c r="V289" s="103">
        <v>24</v>
      </c>
      <c r="W289" s="104">
        <v>2.3569023569023569E-2</v>
      </c>
      <c r="X289" s="104">
        <v>1.6161616161616162E-2</v>
      </c>
    </row>
    <row r="290" spans="14:24" ht="15.6" x14ac:dyDescent="0.3">
      <c r="N290" s="100">
        <v>45322</v>
      </c>
      <c r="O290" s="101">
        <v>1160</v>
      </c>
      <c r="P290" s="101">
        <v>148</v>
      </c>
      <c r="Q290" s="101">
        <v>1012</v>
      </c>
      <c r="R290" s="101">
        <v>6825540423</v>
      </c>
      <c r="S290" s="102">
        <v>3362733738</v>
      </c>
      <c r="T290" s="102">
        <v>3462806685</v>
      </c>
      <c r="U290" s="103">
        <v>23</v>
      </c>
      <c r="V290" s="103">
        <v>12</v>
      </c>
      <c r="W290" s="104">
        <v>1.9827586206896553E-2</v>
      </c>
      <c r="X290" s="104">
        <v>1.0344827586206896E-2</v>
      </c>
    </row>
    <row r="291" spans="14:24" ht="15.6" x14ac:dyDescent="0.3">
      <c r="N291" s="100">
        <v>45351</v>
      </c>
      <c r="O291" s="101">
        <v>1000</v>
      </c>
      <c r="P291" s="101">
        <v>147</v>
      </c>
      <c r="Q291" s="101">
        <v>853</v>
      </c>
      <c r="R291" s="101">
        <v>6067381108</v>
      </c>
      <c r="S291" s="102">
        <v>3401213591</v>
      </c>
      <c r="T291" s="102">
        <v>2666167517</v>
      </c>
      <c r="U291" s="103">
        <v>15</v>
      </c>
      <c r="V291" s="103">
        <v>9</v>
      </c>
      <c r="W291" s="104">
        <v>1.4999999999999999E-2</v>
      </c>
      <c r="X291" s="104">
        <v>8.9999999999999993E-3</v>
      </c>
    </row>
    <row r="292" spans="14:24" ht="15.6" x14ac:dyDescent="0.3">
      <c r="N292" s="100">
        <v>45382</v>
      </c>
      <c r="O292" s="101">
        <v>1139</v>
      </c>
      <c r="P292" s="101">
        <v>162</v>
      </c>
      <c r="Q292" s="101">
        <v>977</v>
      </c>
      <c r="R292" s="101">
        <v>7039509387</v>
      </c>
      <c r="S292" s="102">
        <v>4005499762</v>
      </c>
      <c r="T292" s="102">
        <v>3034009625</v>
      </c>
      <c r="U292" s="103">
        <v>27</v>
      </c>
      <c r="V292" s="103">
        <v>17</v>
      </c>
      <c r="W292" s="104">
        <v>2.3705004389815629E-2</v>
      </c>
      <c r="X292" s="104">
        <v>1.4925373134328358E-2</v>
      </c>
    </row>
    <row r="293" spans="14:24" ht="15.6" x14ac:dyDescent="0.3">
      <c r="N293" s="100">
        <v>45412</v>
      </c>
      <c r="O293" s="101">
        <v>1327</v>
      </c>
      <c r="P293" s="101">
        <v>190</v>
      </c>
      <c r="Q293" s="101">
        <v>1137</v>
      </c>
      <c r="R293" s="101">
        <v>9024742259</v>
      </c>
      <c r="S293" s="102">
        <v>5256725427</v>
      </c>
      <c r="T293" s="102">
        <v>3768016832</v>
      </c>
      <c r="U293" s="103">
        <v>33</v>
      </c>
      <c r="V293" s="103">
        <v>20</v>
      </c>
      <c r="W293" s="104">
        <v>2.4868123587038434E-2</v>
      </c>
      <c r="X293" s="104">
        <v>1.5071590052750565E-2</v>
      </c>
    </row>
    <row r="294" spans="14:24" ht="15.6" x14ac:dyDescent="0.3">
      <c r="N294" s="100">
        <v>45443</v>
      </c>
      <c r="O294" s="101">
        <v>1487</v>
      </c>
      <c r="P294" s="101">
        <v>195</v>
      </c>
      <c r="Q294" s="101">
        <v>1292</v>
      </c>
      <c r="R294" s="101">
        <v>9866308977</v>
      </c>
      <c r="S294" s="102">
        <v>5461336260</v>
      </c>
      <c r="T294" s="102">
        <v>4404972717</v>
      </c>
      <c r="U294" s="103">
        <v>22</v>
      </c>
      <c r="V294" s="103">
        <v>14</v>
      </c>
      <c r="W294" s="104">
        <v>1.4794889038332213E-2</v>
      </c>
      <c r="X294" s="104">
        <v>9.4149293880295901E-3</v>
      </c>
    </row>
    <row r="295" spans="14:24" ht="15.6" x14ac:dyDescent="0.3">
      <c r="N295" s="100">
        <v>45473</v>
      </c>
      <c r="O295" s="101">
        <v>1323</v>
      </c>
      <c r="P295" s="101">
        <v>189</v>
      </c>
      <c r="Q295" s="101">
        <v>1134</v>
      </c>
      <c r="R295" s="101">
        <v>9868532154</v>
      </c>
      <c r="S295" s="102">
        <v>6062692742</v>
      </c>
      <c r="T295" s="102">
        <v>3805839412</v>
      </c>
      <c r="U295" s="103">
        <v>19</v>
      </c>
      <c r="V295" s="103">
        <v>23</v>
      </c>
      <c r="W295" s="104">
        <v>1.436130007558579E-2</v>
      </c>
      <c r="X295" s="104">
        <v>1.7384731670445956E-2</v>
      </c>
    </row>
    <row r="296" spans="14:24" ht="15.6" x14ac:dyDescent="0.3">
      <c r="N296" s="100">
        <v>45504</v>
      </c>
      <c r="O296" s="101">
        <v>1489</v>
      </c>
      <c r="P296" s="101">
        <v>201</v>
      </c>
      <c r="Q296" s="101">
        <v>1288</v>
      </c>
      <c r="R296" s="101">
        <v>9811593187</v>
      </c>
      <c r="S296" s="102">
        <v>5726817846</v>
      </c>
      <c r="T296" s="102">
        <v>4084775341</v>
      </c>
      <c r="U296" s="103">
        <v>31</v>
      </c>
      <c r="V296" s="103">
        <v>15</v>
      </c>
      <c r="W296" s="104">
        <v>2.0819341840161182E-2</v>
      </c>
      <c r="X296" s="104">
        <v>1.0073875083948958E-2</v>
      </c>
    </row>
    <row r="297" spans="14:24" ht="15.6" x14ac:dyDescent="0.3">
      <c r="N297" s="100">
        <v>45535</v>
      </c>
      <c r="O297" s="101">
        <v>1482</v>
      </c>
      <c r="P297" s="101">
        <v>236</v>
      </c>
      <c r="Q297" s="101">
        <v>1246</v>
      </c>
      <c r="R297" s="101">
        <v>10287434064</v>
      </c>
      <c r="S297" s="102">
        <v>6264635192</v>
      </c>
      <c r="T297" s="102">
        <v>4022798872</v>
      </c>
      <c r="U297" s="103">
        <v>34</v>
      </c>
      <c r="V297" s="103">
        <v>10</v>
      </c>
      <c r="W297" s="104">
        <v>2.2941970310391364E-2</v>
      </c>
      <c r="X297" s="104">
        <v>6.7476383265856954E-3</v>
      </c>
    </row>
    <row r="298" spans="14:24" ht="15.6" x14ac:dyDescent="0.3">
      <c r="N298" s="100">
        <v>45565</v>
      </c>
      <c r="O298" s="101">
        <v>1445</v>
      </c>
      <c r="P298" s="101">
        <v>237</v>
      </c>
      <c r="Q298" s="101">
        <v>1208</v>
      </c>
      <c r="R298" s="101">
        <v>11575987530</v>
      </c>
      <c r="S298" s="102">
        <v>7582559758</v>
      </c>
      <c r="T298" s="102">
        <v>3993427772</v>
      </c>
      <c r="U298" s="103">
        <v>30</v>
      </c>
      <c r="V298" s="103">
        <v>26</v>
      </c>
      <c r="W298" s="104">
        <v>2.0761245674740483E-2</v>
      </c>
      <c r="X298" s="104">
        <v>1.7993079584775088E-2</v>
      </c>
    </row>
    <row r="299" spans="14:24" ht="15.6" x14ac:dyDescent="0.3">
      <c r="N299" s="100">
        <v>45596</v>
      </c>
      <c r="O299" s="101">
        <v>1569</v>
      </c>
      <c r="P299" s="101">
        <v>233</v>
      </c>
      <c r="Q299" s="101">
        <v>1336</v>
      </c>
      <c r="R299" s="101">
        <v>11637138664</v>
      </c>
      <c r="S299" s="102">
        <v>7366186358</v>
      </c>
      <c r="T299" s="102">
        <v>4270952306</v>
      </c>
      <c r="U299" s="103">
        <v>27</v>
      </c>
      <c r="V299" s="103">
        <v>19</v>
      </c>
      <c r="W299" s="104">
        <v>1.7208413001912046E-2</v>
      </c>
      <c r="X299" s="104">
        <v>1.2109623964308477E-2</v>
      </c>
    </row>
    <row r="300" spans="14:24" ht="15.6" x14ac:dyDescent="0.3">
      <c r="N300" s="100">
        <v>45626</v>
      </c>
      <c r="O300" s="101">
        <v>1386</v>
      </c>
      <c r="P300" s="101">
        <v>234</v>
      </c>
      <c r="Q300" s="101">
        <v>1152</v>
      </c>
      <c r="R300" s="101">
        <v>10833470182</v>
      </c>
      <c r="S300" s="102">
        <v>6747903732</v>
      </c>
      <c r="T300" s="102">
        <v>4085566450</v>
      </c>
      <c r="U300" s="103">
        <v>36</v>
      </c>
      <c r="V300" s="103">
        <v>17</v>
      </c>
      <c r="W300" s="104">
        <v>2.5974025974025976E-2</v>
      </c>
      <c r="X300" s="104">
        <v>1.2265512265512266E-2</v>
      </c>
    </row>
    <row r="301" spans="14:24" ht="15.6" x14ac:dyDescent="0.3">
      <c r="N301" s="100">
        <v>45657</v>
      </c>
      <c r="O301" s="101">
        <v>2098</v>
      </c>
      <c r="P301" s="101">
        <v>372</v>
      </c>
      <c r="Q301" s="101">
        <v>1726</v>
      </c>
      <c r="R301" s="101">
        <v>16431984667</v>
      </c>
      <c r="S301" s="102">
        <v>10079456852</v>
      </c>
      <c r="T301" s="102">
        <v>6352527815</v>
      </c>
      <c r="U301" s="103">
        <v>43</v>
      </c>
      <c r="V301" s="103">
        <v>29</v>
      </c>
      <c r="W301" s="104">
        <v>2.0495710200190656E-2</v>
      </c>
      <c r="X301" s="104">
        <v>1.3822688274547188E-2</v>
      </c>
    </row>
    <row r="302" spans="14:24" ht="15.6" x14ac:dyDescent="0.3">
      <c r="N302" s="100">
        <v>45688</v>
      </c>
      <c r="O302" s="101">
        <v>1428</v>
      </c>
      <c r="P302" s="101">
        <v>227</v>
      </c>
      <c r="Q302" s="101">
        <v>1201</v>
      </c>
      <c r="R302" s="101">
        <v>10059281054</v>
      </c>
      <c r="S302" s="102">
        <v>6071416005</v>
      </c>
      <c r="T302" s="102">
        <v>3987865049</v>
      </c>
      <c r="U302" s="103">
        <v>26</v>
      </c>
      <c r="V302" s="103">
        <v>11</v>
      </c>
      <c r="W302" s="104">
        <v>1.8207282913165267E-2</v>
      </c>
      <c r="X302" s="104">
        <v>7.7030812324929976E-3</v>
      </c>
    </row>
    <row r="303" spans="14:24" ht="15.6" x14ac:dyDescent="0.3">
      <c r="N303" s="100">
        <v>45716</v>
      </c>
      <c r="O303" s="101">
        <v>1312</v>
      </c>
      <c r="P303" s="101">
        <v>180</v>
      </c>
      <c r="Q303" s="101">
        <v>1132</v>
      </c>
      <c r="R303" s="101">
        <v>9023412929</v>
      </c>
      <c r="S303" s="102">
        <v>4913849879</v>
      </c>
      <c r="T303" s="102">
        <v>4109563050</v>
      </c>
      <c r="U303" s="103">
        <v>23</v>
      </c>
      <c r="V303" s="103">
        <v>17</v>
      </c>
      <c r="W303" s="104">
        <v>1.753048780487805E-2</v>
      </c>
      <c r="X303" s="104">
        <v>1.2957317073170731E-2</v>
      </c>
    </row>
    <row r="304" spans="14:24" ht="15.6" x14ac:dyDescent="0.3">
      <c r="N304" s="100">
        <v>45747</v>
      </c>
      <c r="O304" s="101">
        <v>1472</v>
      </c>
      <c r="P304" s="101">
        <v>221</v>
      </c>
      <c r="Q304" s="101">
        <v>1251</v>
      </c>
      <c r="R304" s="101">
        <v>10039018207</v>
      </c>
      <c r="S304" s="102">
        <v>5905447282</v>
      </c>
      <c r="T304" s="102">
        <v>4133570925</v>
      </c>
      <c r="U304" s="103">
        <v>34</v>
      </c>
      <c r="V304" s="103">
        <v>23</v>
      </c>
      <c r="W304" s="104">
        <v>2.309782608695652E-2</v>
      </c>
      <c r="X304" s="104">
        <v>1.5625E-2</v>
      </c>
    </row>
    <row r="305" spans="14:24" ht="15.6" x14ac:dyDescent="0.3">
      <c r="N305" s="100">
        <v>45777</v>
      </c>
      <c r="O305" s="101">
        <v>1592</v>
      </c>
      <c r="P305" s="101">
        <v>236</v>
      </c>
      <c r="Q305" s="101">
        <v>1356</v>
      </c>
      <c r="R305" s="101">
        <v>10181393796</v>
      </c>
      <c r="S305" s="102">
        <v>5735438313</v>
      </c>
      <c r="T305" s="102">
        <v>4445955483</v>
      </c>
      <c r="U305" s="103">
        <v>36</v>
      </c>
      <c r="V305" s="103">
        <v>24</v>
      </c>
      <c r="W305" s="104">
        <v>2.2613065326633167E-2</v>
      </c>
      <c r="X305" s="104">
        <v>1.507537688442211E-2</v>
      </c>
    </row>
    <row r="306" spans="14:24" ht="15.6" x14ac:dyDescent="0.3">
      <c r="N306" s="100">
        <v>45808</v>
      </c>
      <c r="O306" s="101">
        <v>1650</v>
      </c>
      <c r="P306" s="101">
        <v>241</v>
      </c>
      <c r="Q306" s="101">
        <v>1409</v>
      </c>
      <c r="R306" s="101">
        <v>10780808612</v>
      </c>
      <c r="S306" s="102">
        <v>5966035585</v>
      </c>
      <c r="T306" s="102">
        <v>4814773027</v>
      </c>
      <c r="U306" s="103">
        <v>26</v>
      </c>
      <c r="V306" s="103">
        <v>22</v>
      </c>
      <c r="W306" s="104">
        <v>1.5757575757575758E-2</v>
      </c>
      <c r="X306" s="104">
        <v>1.3333333333333334E-2</v>
      </c>
    </row>
    <row r="307" spans="14:24" ht="15.6" x14ac:dyDescent="0.3">
      <c r="N307" s="100">
        <v>45838</v>
      </c>
      <c r="O307" s="101">
        <v>1694</v>
      </c>
      <c r="P307" s="101">
        <v>245</v>
      </c>
      <c r="Q307" s="101">
        <v>1449</v>
      </c>
      <c r="R307" s="101">
        <v>11191058014</v>
      </c>
      <c r="S307" s="102">
        <v>6425970590</v>
      </c>
      <c r="T307" s="102">
        <v>4765087424</v>
      </c>
      <c r="U307" s="103">
        <v>35</v>
      </c>
      <c r="V307" s="103">
        <v>25</v>
      </c>
      <c r="W307" s="104">
        <v>2.0661157024793389E-2</v>
      </c>
      <c r="X307" s="104">
        <v>1.475796930342385E-2</v>
      </c>
    </row>
    <row r="308" spans="14:24" ht="15.6" x14ac:dyDescent="0.3">
      <c r="N308" s="100">
        <v>45869</v>
      </c>
      <c r="O308" s="101">
        <v>1482</v>
      </c>
      <c r="P308" s="101">
        <v>234</v>
      </c>
      <c r="Q308" s="101">
        <v>1248</v>
      </c>
      <c r="R308" s="101">
        <v>10704117508</v>
      </c>
      <c r="S308" s="102">
        <v>6356691562</v>
      </c>
      <c r="T308" s="102">
        <v>4347425946</v>
      </c>
      <c r="U308" s="103">
        <v>32</v>
      </c>
      <c r="V308" s="103">
        <v>18</v>
      </c>
      <c r="W308" s="104">
        <v>2.1592442645074223E-2</v>
      </c>
      <c r="X308" s="104">
        <v>1.2145748987854251E-2</v>
      </c>
    </row>
    <row r="309" spans="14:24" ht="15.6" x14ac:dyDescent="0.3">
      <c r="N309" s="100"/>
      <c r="O309" s="176">
        <f>SUM($O$2:$O308)</f>
        <v>329377</v>
      </c>
      <c r="P309" s="101" t="s">
        <v>75</v>
      </c>
      <c r="Q309" s="101" t="s">
        <v>75</v>
      </c>
      <c r="R309" s="102" t="s">
        <v>75</v>
      </c>
      <c r="S309" s="102" t="s">
        <v>75</v>
      </c>
      <c r="T309" s="102" t="s">
        <v>75</v>
      </c>
      <c r="U309" s="103" t="s">
        <v>75</v>
      </c>
      <c r="V309" s="103" t="s">
        <v>75</v>
      </c>
      <c r="W309" s="104" t="s">
        <v>75</v>
      </c>
      <c r="X309" s="104" t="s">
        <v>75</v>
      </c>
    </row>
    <row r="310" spans="14:24" ht="15.6" x14ac:dyDescent="0.3">
      <c r="N310" s="100">
        <v>42643</v>
      </c>
      <c r="O310" s="101" t="s">
        <v>75</v>
      </c>
      <c r="P310" s="101" t="s">
        <v>75</v>
      </c>
      <c r="Q310" s="101" t="s">
        <v>75</v>
      </c>
      <c r="R310" s="102" t="s">
        <v>75</v>
      </c>
      <c r="S310" s="102" t="s">
        <v>75</v>
      </c>
      <c r="T310" s="102" t="s">
        <v>75</v>
      </c>
      <c r="U310" s="103" t="s">
        <v>75</v>
      </c>
      <c r="V310" s="103" t="s">
        <v>75</v>
      </c>
      <c r="W310" s="104" t="s">
        <v>75</v>
      </c>
      <c r="X310" s="104" t="s">
        <v>75</v>
      </c>
    </row>
    <row r="311" spans="14:24" ht="15.6" x14ac:dyDescent="0.3">
      <c r="N311" s="100">
        <v>42674</v>
      </c>
      <c r="O311" s="101" t="s">
        <v>75</v>
      </c>
      <c r="P311" s="101" t="s">
        <v>75</v>
      </c>
      <c r="Q311" s="101" t="s">
        <v>75</v>
      </c>
      <c r="R311" s="102" t="s">
        <v>75</v>
      </c>
      <c r="S311" s="102" t="s">
        <v>75</v>
      </c>
      <c r="T311" s="102" t="s">
        <v>75</v>
      </c>
      <c r="U311" s="103" t="s">
        <v>75</v>
      </c>
      <c r="V311" s="103" t="s">
        <v>75</v>
      </c>
      <c r="W311" s="104" t="s">
        <v>75</v>
      </c>
      <c r="X311" s="104" t="s">
        <v>75</v>
      </c>
    </row>
    <row r="312" spans="14:24" ht="15.6" x14ac:dyDescent="0.3">
      <c r="N312" s="177"/>
      <c r="O312" s="178" t="s">
        <v>136</v>
      </c>
      <c r="P312" s="178" t="s">
        <v>137</v>
      </c>
      <c r="Q312" s="178" t="s">
        <v>138</v>
      </c>
      <c r="R312" s="179" t="s">
        <v>139</v>
      </c>
      <c r="S312" s="179" t="s">
        <v>137</v>
      </c>
      <c r="T312" s="179" t="s">
        <v>138</v>
      </c>
      <c r="U312" s="180" t="s">
        <v>75</v>
      </c>
      <c r="V312" s="180" t="s">
        <v>75</v>
      </c>
      <c r="W312" s="104" t="s">
        <v>75</v>
      </c>
      <c r="X312" s="104" t="s">
        <v>75</v>
      </c>
    </row>
    <row r="313" spans="14:24" ht="15.6" x14ac:dyDescent="0.3">
      <c r="N313" s="177">
        <v>42704</v>
      </c>
      <c r="O313" s="178" t="s">
        <v>75</v>
      </c>
      <c r="P313" s="178" t="s">
        <v>75</v>
      </c>
      <c r="Q313" s="178" t="s">
        <v>75</v>
      </c>
      <c r="R313" s="179" t="s">
        <v>75</v>
      </c>
      <c r="S313" s="179" t="s">
        <v>75</v>
      </c>
      <c r="T313" s="179" t="s">
        <v>75</v>
      </c>
      <c r="U313" s="180" t="s">
        <v>75</v>
      </c>
      <c r="V313" s="180" t="s">
        <v>75</v>
      </c>
      <c r="W313" s="104" t="s">
        <v>75</v>
      </c>
      <c r="X313" s="104" t="s">
        <v>75</v>
      </c>
    </row>
    <row r="314" spans="14:24" ht="15.6" x14ac:dyDescent="0.3">
      <c r="N314" s="181" t="s">
        <v>140</v>
      </c>
      <c r="O314" s="176">
        <f>SUM(O285:O296)</f>
        <v>15691</v>
      </c>
      <c r="P314" s="176">
        <f t="shared" ref="P314:S314" si="0">SUM(P285:P296)</f>
        <v>2226</v>
      </c>
      <c r="Q314" s="176">
        <f t="shared" si="0"/>
        <v>13465</v>
      </c>
      <c r="R314" s="176">
        <f>SUM(R285:R296)</f>
        <v>104259911424</v>
      </c>
      <c r="S314" s="176">
        <f t="shared" si="0"/>
        <v>59603895880</v>
      </c>
      <c r="T314" s="176">
        <f>SUM(T285:T296)</f>
        <v>44656015544</v>
      </c>
      <c r="U314" s="176">
        <f>SUM(U285:U296)</f>
        <v>302</v>
      </c>
      <c r="V314" s="176">
        <f>SUM(V285:V296)</f>
        <v>181</v>
      </c>
      <c r="W314" s="104" t="s">
        <v>75</v>
      </c>
      <c r="X314" s="104" t="s">
        <v>75</v>
      </c>
    </row>
    <row r="315" spans="14:24" ht="15.6" x14ac:dyDescent="0.3">
      <c r="N315" s="181" t="s">
        <v>141</v>
      </c>
      <c r="O315" s="176">
        <f>SUM(O297:O308)</f>
        <v>18610</v>
      </c>
      <c r="P315" s="176">
        <f t="shared" ref="P315:V315" si="1">SUM(P297:P308)</f>
        <v>2896</v>
      </c>
      <c r="Q315" s="176">
        <f t="shared" si="1"/>
        <v>15714</v>
      </c>
      <c r="R315" s="176">
        <f>SUM(R297:R308)</f>
        <v>132745105227</v>
      </c>
      <c r="S315" s="176">
        <f t="shared" si="1"/>
        <v>79415591108</v>
      </c>
      <c r="T315" s="176">
        <f t="shared" si="1"/>
        <v>53329514119</v>
      </c>
      <c r="U315" s="176">
        <f t="shared" si="1"/>
        <v>382</v>
      </c>
      <c r="V315" s="176">
        <f t="shared" si="1"/>
        <v>241</v>
      </c>
      <c r="W315" s="104" t="s">
        <v>75</v>
      </c>
      <c r="X315" s="104" t="s">
        <v>75</v>
      </c>
    </row>
    <row r="316" spans="14:24" ht="15.6" x14ac:dyDescent="0.3">
      <c r="N316" s="181" t="s">
        <v>142</v>
      </c>
      <c r="O316" s="182">
        <f>O315/O314-1</f>
        <v>0.18603020839971962</v>
      </c>
      <c r="P316" s="182">
        <f>P315/P314-1</f>
        <v>0.30098831985624441</v>
      </c>
      <c r="Q316" s="182">
        <f t="shared" ref="Q316:V316" si="2">Q315/Q314-1</f>
        <v>0.1670256219829187</v>
      </c>
      <c r="R316" s="182">
        <f>R315/R314-1</f>
        <v>0.27321329371897862</v>
      </c>
      <c r="S316" s="182">
        <f t="shared" si="2"/>
        <v>0.33238926643128686</v>
      </c>
      <c r="T316" s="182">
        <f t="shared" si="2"/>
        <v>0.1942291193994663</v>
      </c>
      <c r="U316" s="182">
        <f t="shared" si="2"/>
        <v>0.26490066225165565</v>
      </c>
      <c r="V316" s="182">
        <f t="shared" si="2"/>
        <v>0.33149171270718236</v>
      </c>
      <c r="W316" s="104" t="s">
        <v>75</v>
      </c>
      <c r="X316" s="104" t="s">
        <v>75</v>
      </c>
    </row>
    <row r="317" spans="14:24" ht="15.6" x14ac:dyDescent="0.3">
      <c r="N317" s="181" t="s">
        <v>143</v>
      </c>
      <c r="O317" s="178">
        <f>SUM(O$170:O260)</f>
        <v>131895</v>
      </c>
      <c r="P317" s="178">
        <f>SUM(P$170:P260)</f>
        <v>25133</v>
      </c>
      <c r="Q317" s="178">
        <f>SUM(Q$170:Q260)</f>
        <v>106762</v>
      </c>
      <c r="R317" s="178">
        <f>SUM(R$170:R260)</f>
        <v>1008158055402</v>
      </c>
      <c r="S317" s="178">
        <f>SUM(S$170:S260)</f>
        <v>709888713146</v>
      </c>
      <c r="T317" s="178">
        <f>SUM(T$170:T260)</f>
        <v>298269342256</v>
      </c>
      <c r="U317" s="178">
        <f>SUM(U$170:U260)</f>
        <v>4278</v>
      </c>
      <c r="V317" s="178">
        <f>SUM(V$170:V260)</f>
        <v>1432</v>
      </c>
      <c r="W317" s="104" t="s">
        <v>75</v>
      </c>
      <c r="X317" s="104" t="s">
        <v>75</v>
      </c>
    </row>
    <row r="318" spans="14:24" ht="15.6" x14ac:dyDescent="0.3">
      <c r="N318" s="181" t="s">
        <v>144</v>
      </c>
      <c r="O318" s="178">
        <f>SUM(O$182:O272)</f>
        <v>142279</v>
      </c>
      <c r="P318" s="178">
        <f>SUM(P$182:P272)</f>
        <v>27001</v>
      </c>
      <c r="Q318" s="178">
        <f>SUM(Q$182:Q272)</f>
        <v>115278</v>
      </c>
      <c r="R318" s="178">
        <f>SUM(R$182:R272)</f>
        <v>1150971228155</v>
      </c>
      <c r="S318" s="178">
        <f>SUM(S$182:S272)</f>
        <v>800651332087</v>
      </c>
      <c r="T318" s="178">
        <f>SUM(T$182:T272)</f>
        <v>350319896068</v>
      </c>
      <c r="U318" s="178">
        <f>SUM(U$182:U272)</f>
        <v>3146</v>
      </c>
      <c r="V318" s="178">
        <f>SUM(V$182:V272)</f>
        <v>1197</v>
      </c>
      <c r="W318" s="104" t="s">
        <v>75</v>
      </c>
      <c r="X318" s="104" t="s">
        <v>75</v>
      </c>
    </row>
    <row r="319" spans="14:24" ht="15.6" x14ac:dyDescent="0.3">
      <c r="N319" s="181" t="s">
        <v>145</v>
      </c>
      <c r="O319" s="178">
        <f>SUM(O$194:O284)</f>
        <v>140958</v>
      </c>
      <c r="P319" s="178">
        <f>SUM(P$194:P284)</f>
        <v>26265</v>
      </c>
      <c r="Q319" s="178">
        <f>SUM(Q$194:Q284)</f>
        <v>114693</v>
      </c>
      <c r="R319" s="178">
        <f>SUM(R$194:R284)</f>
        <v>1144190985619</v>
      </c>
      <c r="S319" s="178">
        <f>SUM(S$194:S284)</f>
        <v>782028570492</v>
      </c>
      <c r="T319" s="178">
        <f>SUM(T$194:T284)</f>
        <v>362162415127</v>
      </c>
      <c r="U319" s="178">
        <f>SUM(U$194:U284)</f>
        <v>2386</v>
      </c>
      <c r="V319" s="178">
        <f>SUM(V$194:V284)</f>
        <v>1062</v>
      </c>
      <c r="W319" s="104" t="s">
        <v>75</v>
      </c>
      <c r="X319" s="104" t="s">
        <v>75</v>
      </c>
    </row>
    <row r="320" spans="14:24" ht="15.6" x14ac:dyDescent="0.3">
      <c r="N320" s="181" t="s">
        <v>146</v>
      </c>
      <c r="O320" s="178">
        <f>SUM(O$206:O296)</f>
        <v>137410</v>
      </c>
      <c r="P320" s="178">
        <f>SUM(P$206:P296)</f>
        <v>25013</v>
      </c>
      <c r="Q320" s="178">
        <f>SUM(Q$206:Q296)</f>
        <v>112397</v>
      </c>
      <c r="R320" s="178">
        <f>SUM(R$206:R296)</f>
        <v>1115935390527</v>
      </c>
      <c r="S320" s="178">
        <f>SUM(S$206:S296)</f>
        <v>745914079516</v>
      </c>
      <c r="T320" s="178">
        <f>SUM(T$206:T296)</f>
        <v>370021311011</v>
      </c>
      <c r="U320" s="178">
        <f>SUM(U$206:U296)</f>
        <v>1973</v>
      </c>
      <c r="V320" s="178">
        <f>SUM(V$206:V296)</f>
        <v>1030</v>
      </c>
      <c r="W320" s="104" t="s">
        <v>75</v>
      </c>
      <c r="X320" s="104" t="s">
        <v>75</v>
      </c>
    </row>
    <row r="321" spans="14:24" ht="15.6" x14ac:dyDescent="0.3">
      <c r="N321" s="181" t="s">
        <v>147</v>
      </c>
      <c r="O321" s="178">
        <f>SUM(O$218:O308)</f>
        <v>141291</v>
      </c>
      <c r="P321" s="178">
        <f>SUM(P$218:P308)</f>
        <v>24460</v>
      </c>
      <c r="Q321" s="178">
        <f>SUM(Q$218:Q308)</f>
        <v>116831</v>
      </c>
      <c r="R321" s="178">
        <f>SUM(R$218:R308)</f>
        <v>1117217553141</v>
      </c>
      <c r="S321" s="178">
        <f>SUM(S$218:S308)</f>
        <v>729916459322</v>
      </c>
      <c r="T321" s="178">
        <f>SUM(T$218:T308)</f>
        <v>387301093819</v>
      </c>
      <c r="U321" s="178">
        <f>SUM(U$218:U308)</f>
        <v>2111</v>
      </c>
      <c r="V321" s="178">
        <f>SUM(V$218:V308)</f>
        <v>1094</v>
      </c>
      <c r="W321" s="104" t="s">
        <v>75</v>
      </c>
      <c r="X321" s="104" t="s">
        <v>75</v>
      </c>
    </row>
    <row r="322" spans="14:24" ht="15.6" x14ac:dyDescent="0.3">
      <c r="N322" s="177" t="s">
        <v>148</v>
      </c>
      <c r="O322" s="183">
        <f>O321/O320-1</f>
        <v>2.8243941488974578E-2</v>
      </c>
      <c r="P322" s="183">
        <f t="shared" ref="P322:V322" si="3">P321/P320-1</f>
        <v>-2.2108503578139316E-2</v>
      </c>
      <c r="Q322" s="183">
        <f t="shared" si="3"/>
        <v>3.9449451497815868E-2</v>
      </c>
      <c r="R322" s="183">
        <f t="shared" si="3"/>
        <v>1.1489577487049374E-3</v>
      </c>
      <c r="S322" s="183">
        <f>S321/S320-1</f>
        <v>-2.1447001247624109E-2</v>
      </c>
      <c r="T322" s="183">
        <f t="shared" si="3"/>
        <v>4.6699425935189831E-2</v>
      </c>
      <c r="U322" s="183">
        <f t="shared" si="3"/>
        <v>6.9944247339077448E-2</v>
      </c>
      <c r="V322" s="183">
        <f t="shared" si="3"/>
        <v>6.2135922330097015E-2</v>
      </c>
      <c r="W322" s="104" t="s">
        <v>75</v>
      </c>
      <c r="X322" s="104" t="s">
        <v>75</v>
      </c>
    </row>
    <row r="323" spans="14:24" ht="15.6" x14ac:dyDescent="0.3">
      <c r="N323" s="100">
        <v>46326</v>
      </c>
      <c r="O323" s="101" t="s">
        <v>75</v>
      </c>
      <c r="P323" s="101" t="s">
        <v>75</v>
      </c>
      <c r="Q323" s="101" t="s">
        <v>75</v>
      </c>
      <c r="R323" s="101" t="s">
        <v>75</v>
      </c>
      <c r="S323" s="102" t="s">
        <v>75</v>
      </c>
      <c r="T323" s="102" t="s">
        <v>75</v>
      </c>
      <c r="U323" s="103" t="s">
        <v>75</v>
      </c>
      <c r="V323" s="103" t="s">
        <v>75</v>
      </c>
      <c r="W323" s="104" t="s">
        <v>75</v>
      </c>
      <c r="X323" s="104" t="s">
        <v>75</v>
      </c>
    </row>
    <row r="324" spans="14:24" ht="15.6" x14ac:dyDescent="0.3">
      <c r="N324" s="100">
        <v>46356</v>
      </c>
      <c r="O324" s="101" t="s">
        <v>75</v>
      </c>
      <c r="P324" s="101" t="s">
        <v>75</v>
      </c>
      <c r="Q324" s="101" t="s">
        <v>75</v>
      </c>
      <c r="R324" s="101" t="s">
        <v>75</v>
      </c>
      <c r="S324" s="102" t="s">
        <v>75</v>
      </c>
      <c r="T324" s="102" t="s">
        <v>75</v>
      </c>
      <c r="U324" s="103" t="s">
        <v>75</v>
      </c>
      <c r="V324" s="103" t="s">
        <v>75</v>
      </c>
      <c r="W324" s="104" t="s">
        <v>75</v>
      </c>
      <c r="X324" s="104" t="s">
        <v>75</v>
      </c>
    </row>
    <row r="325" spans="14:24" ht="15.6" x14ac:dyDescent="0.3">
      <c r="N325" s="100">
        <v>46387</v>
      </c>
      <c r="O325" s="101" t="s">
        <v>75</v>
      </c>
      <c r="P325" s="101" t="s">
        <v>75</v>
      </c>
      <c r="Q325" s="101" t="s">
        <v>75</v>
      </c>
      <c r="R325" s="101" t="s">
        <v>75</v>
      </c>
      <c r="S325" s="102" t="s">
        <v>75</v>
      </c>
      <c r="T325" s="102" t="s">
        <v>75</v>
      </c>
      <c r="U325" s="103" t="s">
        <v>75</v>
      </c>
      <c r="V325" s="103" t="s">
        <v>75</v>
      </c>
      <c r="W325" s="104" t="s">
        <v>75</v>
      </c>
      <c r="X325" s="104" t="s">
        <v>75</v>
      </c>
    </row>
    <row r="326" spans="14:24" ht="15.6" x14ac:dyDescent="0.3">
      <c r="N326" s="100">
        <v>46418</v>
      </c>
      <c r="O326" s="101" t="s">
        <v>75</v>
      </c>
      <c r="P326" s="101" t="s">
        <v>75</v>
      </c>
      <c r="Q326" s="101" t="s">
        <v>75</v>
      </c>
      <c r="R326" s="101" t="s">
        <v>75</v>
      </c>
      <c r="S326" s="102" t="s">
        <v>75</v>
      </c>
      <c r="T326" s="102" t="s">
        <v>75</v>
      </c>
      <c r="U326" s="103" t="s">
        <v>75</v>
      </c>
      <c r="V326" s="103" t="s">
        <v>75</v>
      </c>
      <c r="W326" s="104" t="s">
        <v>75</v>
      </c>
      <c r="X326" s="104" t="s">
        <v>75</v>
      </c>
    </row>
    <row r="327" spans="14:24" ht="15.6" x14ac:dyDescent="0.3">
      <c r="N327" s="100">
        <v>46446</v>
      </c>
      <c r="O327" s="101" t="s">
        <v>75</v>
      </c>
      <c r="P327" s="101" t="s">
        <v>75</v>
      </c>
      <c r="Q327" s="101" t="s">
        <v>75</v>
      </c>
      <c r="R327" s="101" t="s">
        <v>75</v>
      </c>
      <c r="S327" s="102" t="s">
        <v>75</v>
      </c>
      <c r="T327" s="102" t="s">
        <v>75</v>
      </c>
      <c r="U327" s="103" t="s">
        <v>75</v>
      </c>
      <c r="V327" s="103" t="s">
        <v>75</v>
      </c>
      <c r="W327" s="104" t="s">
        <v>75</v>
      </c>
      <c r="X327" s="104" t="s">
        <v>75</v>
      </c>
    </row>
    <row r="328" spans="14:24" ht="15.6" x14ac:dyDescent="0.3">
      <c r="N328" s="100">
        <v>46477</v>
      </c>
      <c r="O328" s="101" t="s">
        <v>75</v>
      </c>
      <c r="P328" s="101" t="s">
        <v>75</v>
      </c>
      <c r="Q328" s="101" t="s">
        <v>75</v>
      </c>
      <c r="R328" s="101" t="s">
        <v>75</v>
      </c>
      <c r="S328" s="102" t="s">
        <v>75</v>
      </c>
      <c r="T328" s="102" t="s">
        <v>75</v>
      </c>
      <c r="U328" s="103" t="s">
        <v>75</v>
      </c>
      <c r="V328" s="103" t="s">
        <v>75</v>
      </c>
      <c r="W328" s="104" t="s">
        <v>75</v>
      </c>
      <c r="X328" s="104" t="s">
        <v>75</v>
      </c>
    </row>
    <row r="329" spans="14:24" ht="15.6" x14ac:dyDescent="0.3">
      <c r="N329" s="100">
        <v>46507</v>
      </c>
      <c r="O329" s="101" t="s">
        <v>75</v>
      </c>
      <c r="P329" s="101" t="s">
        <v>75</v>
      </c>
      <c r="Q329" s="101" t="s">
        <v>75</v>
      </c>
      <c r="R329" s="101" t="s">
        <v>75</v>
      </c>
      <c r="S329" s="102" t="s">
        <v>75</v>
      </c>
      <c r="T329" s="102" t="s">
        <v>75</v>
      </c>
      <c r="U329" s="103" t="s">
        <v>75</v>
      </c>
      <c r="V329" s="103" t="s">
        <v>75</v>
      </c>
      <c r="W329" s="104" t="s">
        <v>75</v>
      </c>
      <c r="X329" s="104" t="s">
        <v>75</v>
      </c>
    </row>
    <row r="330" spans="14:24" ht="15.6" x14ac:dyDescent="0.3">
      <c r="N330" s="100">
        <v>46538</v>
      </c>
      <c r="O330" s="101" t="s">
        <v>75</v>
      </c>
      <c r="P330" s="101" t="s">
        <v>75</v>
      </c>
      <c r="Q330" s="101" t="s">
        <v>75</v>
      </c>
      <c r="R330" s="101" t="s">
        <v>75</v>
      </c>
      <c r="S330" s="102" t="s">
        <v>75</v>
      </c>
      <c r="T330" s="102" t="s">
        <v>75</v>
      </c>
      <c r="U330" s="103" t="s">
        <v>75</v>
      </c>
      <c r="V330" s="103" t="s">
        <v>75</v>
      </c>
      <c r="W330" s="104" t="s">
        <v>75</v>
      </c>
      <c r="X330" s="104" t="s">
        <v>75</v>
      </c>
    </row>
    <row r="331" spans="14:24" ht="15.6" x14ac:dyDescent="0.3">
      <c r="N331" s="100">
        <v>46568</v>
      </c>
      <c r="O331" s="101" t="s">
        <v>75</v>
      </c>
      <c r="P331" s="101" t="s">
        <v>75</v>
      </c>
      <c r="Q331" s="101" t="s">
        <v>75</v>
      </c>
      <c r="R331" s="101" t="s">
        <v>75</v>
      </c>
      <c r="S331" s="102" t="s">
        <v>75</v>
      </c>
      <c r="T331" s="102" t="s">
        <v>75</v>
      </c>
      <c r="U331" s="103" t="s">
        <v>75</v>
      </c>
      <c r="V331" s="103" t="s">
        <v>75</v>
      </c>
      <c r="W331" s="104" t="s">
        <v>75</v>
      </c>
      <c r="X331" s="104" t="s">
        <v>75</v>
      </c>
    </row>
    <row r="332" spans="14:24" ht="15.6" x14ac:dyDescent="0.3">
      <c r="N332" s="100">
        <v>46599</v>
      </c>
      <c r="O332" s="101" t="s">
        <v>75</v>
      </c>
      <c r="P332" s="101" t="s">
        <v>75</v>
      </c>
      <c r="Q332" s="101" t="s">
        <v>75</v>
      </c>
      <c r="R332" s="101" t="s">
        <v>75</v>
      </c>
      <c r="S332" s="102" t="s">
        <v>75</v>
      </c>
      <c r="T332" s="102" t="s">
        <v>75</v>
      </c>
      <c r="U332" s="103" t="s">
        <v>75</v>
      </c>
      <c r="V332" s="103" t="s">
        <v>75</v>
      </c>
      <c r="W332" s="104" t="s">
        <v>75</v>
      </c>
      <c r="X332" s="104" t="s">
        <v>75</v>
      </c>
    </row>
    <row r="333" spans="14:24" ht="15.6" x14ac:dyDescent="0.3">
      <c r="N333" s="100">
        <v>46630</v>
      </c>
      <c r="O333" s="101" t="s">
        <v>75</v>
      </c>
      <c r="P333" s="101" t="s">
        <v>75</v>
      </c>
      <c r="Q333" s="101" t="s">
        <v>75</v>
      </c>
      <c r="R333" s="101" t="s">
        <v>75</v>
      </c>
      <c r="S333" s="102" t="s">
        <v>75</v>
      </c>
      <c r="T333" s="102" t="s">
        <v>75</v>
      </c>
      <c r="U333" s="103" t="s">
        <v>75</v>
      </c>
      <c r="V333" s="103" t="s">
        <v>75</v>
      </c>
      <c r="W333" s="104" t="s">
        <v>75</v>
      </c>
      <c r="X333" s="104" t="s">
        <v>75</v>
      </c>
    </row>
    <row r="334" spans="14:24" ht="15.6" x14ac:dyDescent="0.3">
      <c r="N334" s="100">
        <v>46660</v>
      </c>
      <c r="O334" s="101" t="s">
        <v>75</v>
      </c>
      <c r="P334" s="101" t="s">
        <v>75</v>
      </c>
      <c r="Q334" s="101" t="s">
        <v>75</v>
      </c>
      <c r="R334" s="101" t="s">
        <v>75</v>
      </c>
      <c r="S334" s="102" t="s">
        <v>75</v>
      </c>
      <c r="T334" s="102" t="s">
        <v>75</v>
      </c>
      <c r="U334" s="103" t="s">
        <v>75</v>
      </c>
      <c r="V334" s="103" t="s">
        <v>75</v>
      </c>
      <c r="W334" s="104" t="s">
        <v>75</v>
      </c>
      <c r="X334" s="104" t="s">
        <v>75</v>
      </c>
    </row>
    <row r="335" spans="14:24" ht="15.6" x14ac:dyDescent="0.3">
      <c r="N335" s="100">
        <v>46691</v>
      </c>
      <c r="O335" s="101" t="s">
        <v>75</v>
      </c>
      <c r="P335" s="101" t="s">
        <v>75</v>
      </c>
      <c r="Q335" s="101" t="s">
        <v>75</v>
      </c>
      <c r="R335" s="101" t="s">
        <v>75</v>
      </c>
      <c r="S335" s="102" t="s">
        <v>75</v>
      </c>
      <c r="T335" s="102" t="s">
        <v>75</v>
      </c>
      <c r="U335" s="103" t="s">
        <v>75</v>
      </c>
      <c r="V335" s="103" t="s">
        <v>75</v>
      </c>
      <c r="W335" s="104" t="s">
        <v>75</v>
      </c>
      <c r="X335" s="104" t="s">
        <v>75</v>
      </c>
    </row>
    <row r="336" spans="14:24" ht="15.6" x14ac:dyDescent="0.3">
      <c r="N336" s="100">
        <v>46721</v>
      </c>
      <c r="O336" s="101" t="s">
        <v>75</v>
      </c>
      <c r="P336" s="101" t="s">
        <v>75</v>
      </c>
      <c r="Q336" s="101" t="s">
        <v>75</v>
      </c>
      <c r="R336" s="101" t="s">
        <v>75</v>
      </c>
      <c r="S336" s="102" t="s">
        <v>75</v>
      </c>
      <c r="T336" s="102" t="s">
        <v>75</v>
      </c>
      <c r="U336" s="103" t="s">
        <v>75</v>
      </c>
      <c r="V336" s="103" t="s">
        <v>75</v>
      </c>
      <c r="W336" s="104" t="s">
        <v>75</v>
      </c>
      <c r="X336" s="104" t="s">
        <v>75</v>
      </c>
    </row>
    <row r="337" spans="14:24" ht="15.6" x14ac:dyDescent="0.3">
      <c r="N337" s="100">
        <v>46752</v>
      </c>
      <c r="O337" s="101" t="s">
        <v>75</v>
      </c>
      <c r="P337" s="101" t="s">
        <v>75</v>
      </c>
      <c r="Q337" s="101" t="s">
        <v>75</v>
      </c>
      <c r="R337" s="101" t="s">
        <v>75</v>
      </c>
      <c r="S337" s="102" t="s">
        <v>75</v>
      </c>
      <c r="T337" s="102" t="s">
        <v>75</v>
      </c>
      <c r="U337" s="103" t="s">
        <v>75</v>
      </c>
      <c r="V337" s="103" t="s">
        <v>75</v>
      </c>
      <c r="W337" s="104" t="s">
        <v>75</v>
      </c>
      <c r="X337" s="104" t="s">
        <v>75</v>
      </c>
    </row>
    <row r="338" spans="14:24" ht="15.6" x14ac:dyDescent="0.3">
      <c r="N338" s="100">
        <v>46783</v>
      </c>
      <c r="O338" s="101" t="s">
        <v>75</v>
      </c>
      <c r="P338" s="101" t="s">
        <v>75</v>
      </c>
      <c r="Q338" s="101" t="s">
        <v>75</v>
      </c>
      <c r="R338" s="101" t="s">
        <v>75</v>
      </c>
      <c r="S338" s="102" t="s">
        <v>75</v>
      </c>
      <c r="T338" s="102" t="s">
        <v>75</v>
      </c>
      <c r="U338" s="103" t="s">
        <v>75</v>
      </c>
      <c r="V338" s="103" t="s">
        <v>75</v>
      </c>
      <c r="W338" s="104" t="s">
        <v>75</v>
      </c>
      <c r="X338" s="104" t="s">
        <v>75</v>
      </c>
    </row>
    <row r="339" spans="14:24" ht="15.6" x14ac:dyDescent="0.3">
      <c r="N339" s="100">
        <v>46812</v>
      </c>
      <c r="O339" s="101" t="s">
        <v>75</v>
      </c>
      <c r="P339" s="101" t="s">
        <v>75</v>
      </c>
      <c r="Q339" s="101" t="s">
        <v>75</v>
      </c>
      <c r="R339" s="101" t="s">
        <v>75</v>
      </c>
      <c r="S339" s="102" t="s">
        <v>75</v>
      </c>
      <c r="T339" s="102" t="s">
        <v>75</v>
      </c>
      <c r="U339" s="103" t="s">
        <v>75</v>
      </c>
      <c r="V339" s="103" t="s">
        <v>75</v>
      </c>
      <c r="W339" s="104" t="s">
        <v>75</v>
      </c>
      <c r="X339" s="104" t="s">
        <v>75</v>
      </c>
    </row>
    <row r="340" spans="14:24" ht="15.6" x14ac:dyDescent="0.3">
      <c r="N340" s="100">
        <v>46843</v>
      </c>
      <c r="O340" s="101" t="s">
        <v>75</v>
      </c>
      <c r="P340" s="101" t="s">
        <v>75</v>
      </c>
      <c r="Q340" s="101" t="s">
        <v>75</v>
      </c>
      <c r="R340" s="101" t="s">
        <v>75</v>
      </c>
      <c r="S340" s="102" t="s">
        <v>75</v>
      </c>
      <c r="T340" s="102" t="s">
        <v>75</v>
      </c>
      <c r="U340" s="103" t="s">
        <v>75</v>
      </c>
      <c r="V340" s="103" t="s">
        <v>75</v>
      </c>
      <c r="W340" s="104" t="s">
        <v>75</v>
      </c>
      <c r="X340" s="104" t="s">
        <v>75</v>
      </c>
    </row>
    <row r="341" spans="14:24" ht="15.6" x14ac:dyDescent="0.3">
      <c r="N341" s="100">
        <v>46873</v>
      </c>
      <c r="O341" s="101" t="s">
        <v>75</v>
      </c>
      <c r="P341" s="101" t="s">
        <v>75</v>
      </c>
      <c r="Q341" s="101" t="s">
        <v>75</v>
      </c>
      <c r="R341" s="101" t="s">
        <v>75</v>
      </c>
      <c r="S341" s="102" t="s">
        <v>75</v>
      </c>
      <c r="T341" s="102" t="s">
        <v>75</v>
      </c>
      <c r="U341" s="103" t="s">
        <v>75</v>
      </c>
      <c r="V341" s="103" t="s">
        <v>75</v>
      </c>
      <c r="W341" s="104" t="s">
        <v>75</v>
      </c>
      <c r="X341" s="104" t="s">
        <v>75</v>
      </c>
    </row>
    <row r="342" spans="14:24" ht="15.6" x14ac:dyDescent="0.3">
      <c r="N342" s="100">
        <v>46904</v>
      </c>
      <c r="O342" s="101" t="s">
        <v>75</v>
      </c>
      <c r="P342" s="101" t="s">
        <v>75</v>
      </c>
      <c r="Q342" s="101" t="s">
        <v>75</v>
      </c>
      <c r="R342" s="101" t="s">
        <v>75</v>
      </c>
      <c r="S342" s="102" t="s">
        <v>75</v>
      </c>
      <c r="T342" s="102" t="s">
        <v>75</v>
      </c>
      <c r="U342" s="103" t="s">
        <v>75</v>
      </c>
      <c r="V342" s="103" t="s">
        <v>75</v>
      </c>
      <c r="W342" s="104" t="s">
        <v>75</v>
      </c>
      <c r="X342" s="104" t="s">
        <v>75</v>
      </c>
    </row>
    <row r="343" spans="14:24" ht="15.6" x14ac:dyDescent="0.3">
      <c r="N343" s="100">
        <v>46934</v>
      </c>
      <c r="O343" s="101" t="s">
        <v>75</v>
      </c>
      <c r="P343" s="101" t="s">
        <v>75</v>
      </c>
      <c r="Q343" s="101" t="s">
        <v>75</v>
      </c>
      <c r="R343" s="101" t="s">
        <v>75</v>
      </c>
      <c r="S343" s="102" t="s">
        <v>75</v>
      </c>
      <c r="T343" s="102" t="s">
        <v>75</v>
      </c>
      <c r="U343" s="103" t="s">
        <v>75</v>
      </c>
      <c r="V343" s="103" t="s">
        <v>75</v>
      </c>
      <c r="W343" s="104" t="s">
        <v>75</v>
      </c>
      <c r="X343" s="104" t="s">
        <v>75</v>
      </c>
    </row>
    <row r="344" spans="14:24" ht="15.6" x14ac:dyDescent="0.3">
      <c r="N344" s="100">
        <v>46965</v>
      </c>
      <c r="O344" s="101" t="s">
        <v>75</v>
      </c>
      <c r="P344" s="101" t="s">
        <v>75</v>
      </c>
      <c r="Q344" s="101" t="s">
        <v>75</v>
      </c>
      <c r="R344" s="101" t="s">
        <v>75</v>
      </c>
      <c r="S344" s="102" t="s">
        <v>75</v>
      </c>
      <c r="T344" s="102" t="s">
        <v>75</v>
      </c>
      <c r="U344" s="103" t="s">
        <v>75</v>
      </c>
      <c r="V344" s="103" t="s">
        <v>75</v>
      </c>
      <c r="W344" s="104" t="s">
        <v>75</v>
      </c>
      <c r="X344" s="104" t="s">
        <v>75</v>
      </c>
    </row>
    <row r="345" spans="14:24" ht="15.6" x14ac:dyDescent="0.3">
      <c r="N345" s="100">
        <v>46996</v>
      </c>
      <c r="O345" s="101" t="s">
        <v>75</v>
      </c>
      <c r="P345" s="101" t="s">
        <v>75</v>
      </c>
      <c r="Q345" s="101" t="s">
        <v>75</v>
      </c>
      <c r="R345" s="101" t="s">
        <v>75</v>
      </c>
      <c r="S345" s="102" t="s">
        <v>75</v>
      </c>
      <c r="T345" s="102" t="s">
        <v>75</v>
      </c>
      <c r="U345" s="103" t="s">
        <v>75</v>
      </c>
      <c r="V345" s="103" t="s">
        <v>75</v>
      </c>
      <c r="W345" s="104" t="s">
        <v>75</v>
      </c>
      <c r="X345" s="104" t="s">
        <v>75</v>
      </c>
    </row>
    <row r="346" spans="14:24" ht="15.6" x14ac:dyDescent="0.3">
      <c r="N346" s="100">
        <v>47026</v>
      </c>
      <c r="O346" s="101" t="s">
        <v>75</v>
      </c>
      <c r="P346" s="101" t="s">
        <v>75</v>
      </c>
      <c r="Q346" s="101" t="s">
        <v>75</v>
      </c>
      <c r="R346" s="101" t="s">
        <v>75</v>
      </c>
      <c r="S346" s="102" t="s">
        <v>75</v>
      </c>
      <c r="T346" s="102" t="s">
        <v>75</v>
      </c>
      <c r="U346" s="103" t="s">
        <v>75</v>
      </c>
      <c r="V346" s="103" t="s">
        <v>75</v>
      </c>
      <c r="W346" s="104" t="s">
        <v>75</v>
      </c>
      <c r="X346" s="104" t="s">
        <v>75</v>
      </c>
    </row>
    <row r="347" spans="14:24" ht="15.6" x14ac:dyDescent="0.3">
      <c r="N347" s="100">
        <v>47057</v>
      </c>
      <c r="O347" s="101" t="s">
        <v>75</v>
      </c>
      <c r="P347" s="101" t="s">
        <v>75</v>
      </c>
      <c r="Q347" s="101" t="s">
        <v>75</v>
      </c>
      <c r="R347" s="101" t="s">
        <v>75</v>
      </c>
      <c r="S347" s="102" t="s">
        <v>75</v>
      </c>
      <c r="T347" s="102" t="s">
        <v>75</v>
      </c>
      <c r="U347" s="103" t="s">
        <v>75</v>
      </c>
      <c r="V347" s="103" t="s">
        <v>75</v>
      </c>
      <c r="W347" s="104" t="s">
        <v>75</v>
      </c>
      <c r="X347" s="104" t="s">
        <v>75</v>
      </c>
    </row>
    <row r="348" spans="14:24" ht="15.6" x14ac:dyDescent="0.3">
      <c r="N348" s="100">
        <v>47087</v>
      </c>
      <c r="O348" s="101" t="s">
        <v>75</v>
      </c>
      <c r="P348" s="101" t="s">
        <v>75</v>
      </c>
      <c r="Q348" s="101" t="s">
        <v>75</v>
      </c>
      <c r="R348" s="101" t="s">
        <v>75</v>
      </c>
      <c r="S348" s="102" t="s">
        <v>75</v>
      </c>
      <c r="T348" s="102" t="s">
        <v>75</v>
      </c>
      <c r="U348" s="103" t="s">
        <v>75</v>
      </c>
      <c r="V348" s="103" t="s">
        <v>75</v>
      </c>
      <c r="W348" s="104" t="s">
        <v>75</v>
      </c>
      <c r="X348" s="104" t="s">
        <v>75</v>
      </c>
    </row>
    <row r="349" spans="14:24" ht="15.6" x14ac:dyDescent="0.3">
      <c r="N349" s="100">
        <v>47118</v>
      </c>
      <c r="O349" s="101" t="s">
        <v>75</v>
      </c>
      <c r="P349" s="101" t="s">
        <v>75</v>
      </c>
      <c r="Q349" s="101" t="s">
        <v>75</v>
      </c>
      <c r="R349" s="101" t="s">
        <v>75</v>
      </c>
      <c r="S349" s="102" t="s">
        <v>75</v>
      </c>
      <c r="T349" s="102" t="s">
        <v>75</v>
      </c>
      <c r="U349" s="103" t="s">
        <v>75</v>
      </c>
      <c r="V349" s="103" t="s">
        <v>75</v>
      </c>
      <c r="W349" s="104" t="s">
        <v>75</v>
      </c>
      <c r="X349" s="104" t="s">
        <v>75</v>
      </c>
    </row>
    <row r="350" spans="14:24" ht="15.6" x14ac:dyDescent="0.3">
      <c r="N350" s="100">
        <v>47149</v>
      </c>
      <c r="O350" s="101" t="s">
        <v>75</v>
      </c>
      <c r="P350" s="101" t="s">
        <v>75</v>
      </c>
      <c r="Q350" s="101" t="s">
        <v>75</v>
      </c>
      <c r="R350" s="101" t="s">
        <v>75</v>
      </c>
      <c r="S350" s="102" t="s">
        <v>75</v>
      </c>
      <c r="T350" s="102" t="s">
        <v>75</v>
      </c>
      <c r="U350" s="103" t="s">
        <v>75</v>
      </c>
      <c r="V350" s="103" t="s">
        <v>75</v>
      </c>
      <c r="W350" s="104" t="s">
        <v>75</v>
      </c>
      <c r="X350" s="104" t="s">
        <v>75</v>
      </c>
    </row>
    <row r="351" spans="14:24" ht="15.6" x14ac:dyDescent="0.3">
      <c r="N351" s="100">
        <v>47177</v>
      </c>
      <c r="O351" s="101" t="s">
        <v>75</v>
      </c>
      <c r="P351" s="101" t="s">
        <v>75</v>
      </c>
      <c r="Q351" s="101" t="s">
        <v>75</v>
      </c>
      <c r="R351" s="101" t="s">
        <v>75</v>
      </c>
      <c r="S351" s="102" t="s">
        <v>75</v>
      </c>
      <c r="T351" s="102" t="s">
        <v>75</v>
      </c>
      <c r="U351" s="103" t="s">
        <v>75</v>
      </c>
      <c r="V351" s="103" t="s">
        <v>75</v>
      </c>
      <c r="W351" s="104" t="s">
        <v>75</v>
      </c>
      <c r="X351" s="104" t="s">
        <v>75</v>
      </c>
    </row>
    <row r="352" spans="14:24" ht="15.6" x14ac:dyDescent="0.3">
      <c r="N352" s="100">
        <v>47208</v>
      </c>
      <c r="O352" s="101" t="s">
        <v>75</v>
      </c>
      <c r="P352" s="101" t="s">
        <v>75</v>
      </c>
      <c r="Q352" s="101" t="s">
        <v>75</v>
      </c>
      <c r="R352" s="101" t="s">
        <v>75</v>
      </c>
      <c r="S352" s="102" t="s">
        <v>75</v>
      </c>
      <c r="T352" s="102" t="s">
        <v>75</v>
      </c>
      <c r="U352" s="103" t="s">
        <v>75</v>
      </c>
      <c r="V352" s="103" t="s">
        <v>75</v>
      </c>
      <c r="W352" s="104" t="s">
        <v>75</v>
      </c>
      <c r="X352" s="104" t="s">
        <v>75</v>
      </c>
    </row>
    <row r="353" spans="14:24" ht="15.6" x14ac:dyDescent="0.3">
      <c r="N353" s="100">
        <v>47238</v>
      </c>
      <c r="O353" s="101" t="s">
        <v>75</v>
      </c>
      <c r="P353" s="101" t="s">
        <v>75</v>
      </c>
      <c r="Q353" s="101" t="s">
        <v>75</v>
      </c>
      <c r="R353" s="101" t="s">
        <v>75</v>
      </c>
      <c r="S353" s="102" t="s">
        <v>75</v>
      </c>
      <c r="T353" s="102" t="s">
        <v>75</v>
      </c>
      <c r="U353" s="103" t="s">
        <v>75</v>
      </c>
      <c r="V353" s="103" t="s">
        <v>75</v>
      </c>
      <c r="W353" s="104" t="s">
        <v>75</v>
      </c>
      <c r="X353" s="104" t="s">
        <v>75</v>
      </c>
    </row>
    <row r="354" spans="14:24" ht="15.6" x14ac:dyDescent="0.3">
      <c r="N354" s="100">
        <v>47269</v>
      </c>
      <c r="O354" s="101" t="s">
        <v>75</v>
      </c>
      <c r="P354" s="101" t="s">
        <v>75</v>
      </c>
      <c r="Q354" s="101" t="s">
        <v>75</v>
      </c>
      <c r="R354" s="101" t="s">
        <v>75</v>
      </c>
      <c r="S354" s="102" t="s">
        <v>75</v>
      </c>
      <c r="T354" s="102" t="s">
        <v>75</v>
      </c>
      <c r="U354" s="103" t="s">
        <v>75</v>
      </c>
      <c r="V354" s="103" t="s">
        <v>75</v>
      </c>
      <c r="W354" s="104" t="s">
        <v>75</v>
      </c>
      <c r="X354" s="104" t="s">
        <v>75</v>
      </c>
    </row>
    <row r="355" spans="14:24" ht="15.6" x14ac:dyDescent="0.3">
      <c r="N355" s="100">
        <v>47299</v>
      </c>
      <c r="O355" s="101" t="s">
        <v>75</v>
      </c>
      <c r="P355" s="101" t="s">
        <v>75</v>
      </c>
      <c r="Q355" s="101" t="s">
        <v>75</v>
      </c>
      <c r="R355" s="101" t="s">
        <v>75</v>
      </c>
      <c r="S355" s="102" t="s">
        <v>75</v>
      </c>
      <c r="T355" s="102" t="s">
        <v>75</v>
      </c>
      <c r="U355" s="103" t="s">
        <v>75</v>
      </c>
      <c r="V355" s="103" t="s">
        <v>75</v>
      </c>
      <c r="W355" s="104" t="s">
        <v>75</v>
      </c>
      <c r="X355" s="104" t="s">
        <v>75</v>
      </c>
    </row>
    <row r="356" spans="14:24" ht="15.6" x14ac:dyDescent="0.3">
      <c r="N356" s="100">
        <v>47330</v>
      </c>
      <c r="O356" s="101" t="s">
        <v>75</v>
      </c>
      <c r="P356" s="101" t="s">
        <v>75</v>
      </c>
      <c r="Q356" s="101" t="s">
        <v>75</v>
      </c>
      <c r="R356" s="101" t="s">
        <v>75</v>
      </c>
      <c r="S356" s="102" t="s">
        <v>75</v>
      </c>
      <c r="T356" s="102" t="s">
        <v>75</v>
      </c>
      <c r="U356" s="103" t="s">
        <v>75</v>
      </c>
      <c r="V356" s="103" t="s">
        <v>75</v>
      </c>
      <c r="W356" s="104" t="s">
        <v>75</v>
      </c>
      <c r="X356" s="104" t="s">
        <v>75</v>
      </c>
    </row>
    <row r="357" spans="14:24" ht="15.6" x14ac:dyDescent="0.3">
      <c r="N357" s="100">
        <v>47361</v>
      </c>
      <c r="O357" s="101" t="s">
        <v>75</v>
      </c>
      <c r="P357" s="101" t="s">
        <v>75</v>
      </c>
      <c r="Q357" s="101" t="s">
        <v>75</v>
      </c>
      <c r="R357" s="101" t="s">
        <v>75</v>
      </c>
      <c r="S357" s="102" t="s">
        <v>75</v>
      </c>
      <c r="T357" s="102" t="s">
        <v>75</v>
      </c>
      <c r="U357" s="103" t="s">
        <v>75</v>
      </c>
      <c r="V357" s="103" t="s">
        <v>75</v>
      </c>
      <c r="W357" s="104" t="s">
        <v>75</v>
      </c>
      <c r="X357" s="104" t="s">
        <v>75</v>
      </c>
    </row>
    <row r="358" spans="14:24" ht="15.6" x14ac:dyDescent="0.3">
      <c r="N358" s="100">
        <v>47391</v>
      </c>
      <c r="O358" s="101" t="s">
        <v>75</v>
      </c>
      <c r="P358" s="101" t="s">
        <v>75</v>
      </c>
      <c r="Q358" s="101" t="s">
        <v>75</v>
      </c>
      <c r="R358" s="101" t="s">
        <v>75</v>
      </c>
      <c r="S358" s="102" t="s">
        <v>75</v>
      </c>
      <c r="T358" s="102" t="s">
        <v>75</v>
      </c>
      <c r="U358" s="103" t="s">
        <v>75</v>
      </c>
      <c r="V358" s="103" t="s">
        <v>75</v>
      </c>
      <c r="W358" s="104" t="s">
        <v>75</v>
      </c>
      <c r="X358" s="104" t="s">
        <v>75</v>
      </c>
    </row>
    <row r="359" spans="14:24" ht="15.6" x14ac:dyDescent="0.3">
      <c r="N359" s="100">
        <v>47422</v>
      </c>
      <c r="O359" s="101" t="s">
        <v>75</v>
      </c>
      <c r="P359" s="101" t="s">
        <v>75</v>
      </c>
      <c r="Q359" s="101" t="s">
        <v>75</v>
      </c>
      <c r="R359" s="101" t="s">
        <v>75</v>
      </c>
      <c r="S359" s="102" t="s">
        <v>75</v>
      </c>
      <c r="T359" s="102" t="s">
        <v>75</v>
      </c>
      <c r="U359" s="103" t="s">
        <v>75</v>
      </c>
      <c r="V359" s="103" t="s">
        <v>75</v>
      </c>
      <c r="W359" s="104" t="s">
        <v>75</v>
      </c>
      <c r="X359" s="104" t="s">
        <v>75</v>
      </c>
    </row>
    <row r="360" spans="14:24" ht="15.6" x14ac:dyDescent="0.3">
      <c r="N360" s="100">
        <v>47452</v>
      </c>
      <c r="O360" s="101" t="s">
        <v>75</v>
      </c>
      <c r="P360" s="101" t="s">
        <v>75</v>
      </c>
      <c r="Q360" s="101" t="s">
        <v>75</v>
      </c>
      <c r="R360" s="101" t="s">
        <v>75</v>
      </c>
      <c r="S360" s="102" t="s">
        <v>75</v>
      </c>
      <c r="T360" s="102" t="s">
        <v>75</v>
      </c>
      <c r="U360" s="103" t="s">
        <v>75</v>
      </c>
      <c r="V360" s="103" t="s">
        <v>75</v>
      </c>
      <c r="W360" s="104" t="s">
        <v>75</v>
      </c>
      <c r="X360" s="104" t="s">
        <v>75</v>
      </c>
    </row>
    <row r="361" spans="14:24" ht="15.6" x14ac:dyDescent="0.3">
      <c r="N361" s="100">
        <v>47483</v>
      </c>
      <c r="O361" s="101" t="s">
        <v>75</v>
      </c>
      <c r="P361" s="101" t="s">
        <v>75</v>
      </c>
      <c r="Q361" s="101" t="s">
        <v>75</v>
      </c>
      <c r="R361" s="101" t="s">
        <v>75</v>
      </c>
      <c r="S361" s="102" t="s">
        <v>75</v>
      </c>
      <c r="T361" s="102" t="s">
        <v>75</v>
      </c>
      <c r="U361" s="103" t="s">
        <v>75</v>
      </c>
      <c r="V361" s="103" t="s">
        <v>75</v>
      </c>
      <c r="W361" s="104" t="s">
        <v>75</v>
      </c>
      <c r="X361" s="104" t="s">
        <v>75</v>
      </c>
    </row>
    <row r="362" spans="14:24" ht="15.6" x14ac:dyDescent="0.3">
      <c r="N362" s="100">
        <v>47514</v>
      </c>
      <c r="O362" s="101" t="s">
        <v>75</v>
      </c>
      <c r="P362" s="101" t="s">
        <v>75</v>
      </c>
      <c r="Q362" s="101" t="s">
        <v>75</v>
      </c>
      <c r="R362" s="101" t="s">
        <v>75</v>
      </c>
      <c r="S362" s="102" t="s">
        <v>75</v>
      </c>
      <c r="T362" s="102" t="s">
        <v>75</v>
      </c>
      <c r="U362" s="103" t="s">
        <v>75</v>
      </c>
      <c r="V362" s="103" t="s">
        <v>75</v>
      </c>
      <c r="W362" s="104" t="s">
        <v>75</v>
      </c>
      <c r="X362" s="104" t="s">
        <v>75</v>
      </c>
    </row>
    <row r="363" spans="14:24" ht="15.6" x14ac:dyDescent="0.3">
      <c r="N363" s="100">
        <v>47542</v>
      </c>
      <c r="O363" s="101" t="s">
        <v>75</v>
      </c>
      <c r="P363" s="101" t="s">
        <v>75</v>
      </c>
      <c r="Q363" s="101" t="s">
        <v>75</v>
      </c>
      <c r="R363" s="101" t="s">
        <v>75</v>
      </c>
      <c r="S363" s="102" t="s">
        <v>75</v>
      </c>
      <c r="T363" s="102" t="s">
        <v>75</v>
      </c>
      <c r="U363" s="103" t="s">
        <v>75</v>
      </c>
      <c r="V363" s="103" t="s">
        <v>75</v>
      </c>
      <c r="W363" s="104" t="s">
        <v>75</v>
      </c>
      <c r="X363" s="104" t="s">
        <v>75</v>
      </c>
    </row>
    <row r="364" spans="14:24" ht="15.6" x14ac:dyDescent="0.3">
      <c r="N364" s="100">
        <v>47573</v>
      </c>
      <c r="O364" s="101" t="s">
        <v>75</v>
      </c>
      <c r="P364" s="101" t="s">
        <v>75</v>
      </c>
      <c r="Q364" s="101" t="s">
        <v>75</v>
      </c>
      <c r="R364" s="101" t="s">
        <v>75</v>
      </c>
      <c r="S364" s="102" t="s">
        <v>75</v>
      </c>
      <c r="T364" s="102" t="s">
        <v>75</v>
      </c>
      <c r="U364" s="103" t="s">
        <v>75</v>
      </c>
      <c r="V364" s="103" t="s">
        <v>75</v>
      </c>
      <c r="W364" s="104" t="s">
        <v>75</v>
      </c>
      <c r="X364" s="104" t="s">
        <v>75</v>
      </c>
    </row>
    <row r="365" spans="14:24" ht="15.6" x14ac:dyDescent="0.3">
      <c r="N365" s="100">
        <v>47603</v>
      </c>
      <c r="O365" s="101" t="s">
        <v>75</v>
      </c>
      <c r="P365" s="101" t="s">
        <v>75</v>
      </c>
      <c r="Q365" s="101" t="s">
        <v>75</v>
      </c>
      <c r="R365" s="101" t="s">
        <v>75</v>
      </c>
      <c r="S365" s="102" t="s">
        <v>75</v>
      </c>
      <c r="T365" s="102" t="s">
        <v>75</v>
      </c>
      <c r="U365" s="103" t="s">
        <v>75</v>
      </c>
      <c r="V365" s="103" t="s">
        <v>75</v>
      </c>
      <c r="W365" s="104" t="s">
        <v>75</v>
      </c>
      <c r="X365" s="104" t="s">
        <v>75</v>
      </c>
    </row>
    <row r="366" spans="14:24" ht="15.6" x14ac:dyDescent="0.3">
      <c r="N366" s="100">
        <v>47634</v>
      </c>
      <c r="O366" s="101" t="s">
        <v>75</v>
      </c>
      <c r="P366" s="101" t="s">
        <v>75</v>
      </c>
      <c r="Q366" s="101" t="s">
        <v>75</v>
      </c>
      <c r="R366" s="101" t="s">
        <v>75</v>
      </c>
      <c r="S366" s="102" t="s">
        <v>75</v>
      </c>
      <c r="T366" s="102" t="s">
        <v>75</v>
      </c>
      <c r="U366" s="103" t="s">
        <v>75</v>
      </c>
      <c r="V366" s="103" t="s">
        <v>75</v>
      </c>
      <c r="W366" s="104" t="s">
        <v>75</v>
      </c>
      <c r="X366" s="104" t="s">
        <v>75</v>
      </c>
    </row>
    <row r="367" spans="14:24" ht="15.6" x14ac:dyDescent="0.3">
      <c r="N367" s="100">
        <v>47664</v>
      </c>
      <c r="O367" s="101" t="s">
        <v>75</v>
      </c>
      <c r="P367" s="101" t="s">
        <v>75</v>
      </c>
      <c r="Q367" s="101" t="s">
        <v>75</v>
      </c>
      <c r="R367" s="101" t="s">
        <v>75</v>
      </c>
      <c r="S367" s="102" t="s">
        <v>75</v>
      </c>
      <c r="T367" s="102" t="s">
        <v>75</v>
      </c>
      <c r="U367" s="103" t="s">
        <v>75</v>
      </c>
      <c r="V367" s="103" t="s">
        <v>75</v>
      </c>
      <c r="W367" s="104" t="s">
        <v>75</v>
      </c>
      <c r="X367" s="104" t="s">
        <v>75</v>
      </c>
    </row>
    <row r="368" spans="14:24" ht="15.6" x14ac:dyDescent="0.3">
      <c r="N368" s="100">
        <v>47695</v>
      </c>
      <c r="O368" s="101" t="s">
        <v>75</v>
      </c>
      <c r="P368" s="101" t="s">
        <v>75</v>
      </c>
      <c r="Q368" s="101" t="s">
        <v>75</v>
      </c>
      <c r="R368" s="101" t="s">
        <v>75</v>
      </c>
      <c r="S368" s="102" t="s">
        <v>75</v>
      </c>
      <c r="T368" s="102" t="s">
        <v>75</v>
      </c>
      <c r="U368" s="103" t="s">
        <v>75</v>
      </c>
      <c r="V368" s="103" t="s">
        <v>75</v>
      </c>
      <c r="W368" s="104" t="s">
        <v>75</v>
      </c>
      <c r="X368" s="104" t="s">
        <v>75</v>
      </c>
    </row>
    <row r="369" spans="14:24" ht="15.6" x14ac:dyDescent="0.3">
      <c r="N369" s="100">
        <v>47726</v>
      </c>
      <c r="O369" s="101" t="s">
        <v>75</v>
      </c>
      <c r="P369" s="101" t="s">
        <v>75</v>
      </c>
      <c r="Q369" s="101" t="s">
        <v>75</v>
      </c>
      <c r="R369" s="101" t="s">
        <v>75</v>
      </c>
      <c r="S369" s="102" t="s">
        <v>75</v>
      </c>
      <c r="T369" s="102" t="s">
        <v>75</v>
      </c>
      <c r="U369" s="103" t="s">
        <v>75</v>
      </c>
      <c r="V369" s="103" t="s">
        <v>75</v>
      </c>
      <c r="W369" s="104" t="s">
        <v>75</v>
      </c>
      <c r="X369" s="104" t="s">
        <v>75</v>
      </c>
    </row>
    <row r="370" spans="14:24" ht="15.6" x14ac:dyDescent="0.3">
      <c r="N370" s="100">
        <v>47756</v>
      </c>
      <c r="O370" s="101" t="s">
        <v>75</v>
      </c>
      <c r="P370" s="101" t="s">
        <v>75</v>
      </c>
      <c r="Q370" s="101" t="s">
        <v>75</v>
      </c>
      <c r="R370" s="101" t="s">
        <v>75</v>
      </c>
      <c r="S370" s="102" t="s">
        <v>75</v>
      </c>
      <c r="T370" s="102" t="s">
        <v>75</v>
      </c>
      <c r="U370" s="103" t="s">
        <v>75</v>
      </c>
      <c r="V370" s="103" t="s">
        <v>75</v>
      </c>
      <c r="W370" s="104" t="s">
        <v>75</v>
      </c>
      <c r="X370" s="104" t="s">
        <v>75</v>
      </c>
    </row>
    <row r="371" spans="14:24" ht="15.6" x14ac:dyDescent="0.3">
      <c r="N371" s="100">
        <v>47787</v>
      </c>
      <c r="O371" s="101" t="s">
        <v>75</v>
      </c>
      <c r="P371" s="101" t="s">
        <v>75</v>
      </c>
      <c r="Q371" s="101" t="s">
        <v>75</v>
      </c>
      <c r="R371" s="101" t="s">
        <v>75</v>
      </c>
      <c r="S371" s="102" t="s">
        <v>75</v>
      </c>
      <c r="T371" s="102" t="s">
        <v>75</v>
      </c>
      <c r="U371" s="103" t="s">
        <v>75</v>
      </c>
      <c r="V371" s="103" t="s">
        <v>75</v>
      </c>
      <c r="W371" s="104" t="s">
        <v>75</v>
      </c>
      <c r="X371" s="104" t="s">
        <v>75</v>
      </c>
    </row>
    <row r="372" spans="14:24" ht="15.6" x14ac:dyDescent="0.3">
      <c r="N372" s="100">
        <v>47817</v>
      </c>
      <c r="O372" s="101" t="s">
        <v>75</v>
      </c>
      <c r="P372" s="101" t="s">
        <v>75</v>
      </c>
      <c r="Q372" s="101" t="s">
        <v>75</v>
      </c>
      <c r="R372" s="101" t="s">
        <v>75</v>
      </c>
      <c r="S372" s="102" t="s">
        <v>75</v>
      </c>
      <c r="T372" s="102" t="s">
        <v>75</v>
      </c>
      <c r="U372" s="103" t="s">
        <v>75</v>
      </c>
      <c r="V372" s="103" t="s">
        <v>75</v>
      </c>
      <c r="W372" s="104" t="s">
        <v>75</v>
      </c>
      <c r="X372" s="104" t="s">
        <v>75</v>
      </c>
    </row>
    <row r="373" spans="14:24" ht="15.6" x14ac:dyDescent="0.3">
      <c r="N373" s="100">
        <v>47848</v>
      </c>
      <c r="O373" s="101" t="s">
        <v>75</v>
      </c>
      <c r="P373" s="101" t="s">
        <v>75</v>
      </c>
      <c r="Q373" s="101" t="s">
        <v>75</v>
      </c>
      <c r="R373" s="101" t="s">
        <v>75</v>
      </c>
      <c r="S373" s="102" t="s">
        <v>75</v>
      </c>
      <c r="T373" s="102" t="s">
        <v>75</v>
      </c>
      <c r="U373" s="103" t="s">
        <v>75</v>
      </c>
      <c r="V373" s="103" t="s">
        <v>75</v>
      </c>
      <c r="W373" s="104" t="s">
        <v>75</v>
      </c>
      <c r="X373" s="104" t="s">
        <v>75</v>
      </c>
    </row>
    <row r="374" spans="14:24" ht="15.6" x14ac:dyDescent="0.3">
      <c r="N374" s="100">
        <v>47879</v>
      </c>
      <c r="O374" s="101" t="s">
        <v>75</v>
      </c>
      <c r="P374" s="101" t="s">
        <v>75</v>
      </c>
      <c r="Q374" s="101" t="s">
        <v>75</v>
      </c>
      <c r="R374" s="101" t="s">
        <v>75</v>
      </c>
      <c r="S374" s="102" t="s">
        <v>75</v>
      </c>
      <c r="T374" s="102" t="s">
        <v>75</v>
      </c>
      <c r="U374" s="103" t="s">
        <v>75</v>
      </c>
      <c r="V374" s="103" t="s">
        <v>75</v>
      </c>
      <c r="W374" s="104" t="s">
        <v>75</v>
      </c>
      <c r="X374" s="104" t="s">
        <v>75</v>
      </c>
    </row>
    <row r="375" spans="14:24" ht="15.6" x14ac:dyDescent="0.3">
      <c r="N375" s="100">
        <v>47907</v>
      </c>
      <c r="O375" s="101" t="s">
        <v>75</v>
      </c>
      <c r="P375" s="101" t="s">
        <v>75</v>
      </c>
      <c r="Q375" s="101" t="s">
        <v>75</v>
      </c>
      <c r="R375" s="101" t="s">
        <v>75</v>
      </c>
      <c r="S375" s="102" t="s">
        <v>75</v>
      </c>
      <c r="T375" s="102" t="s">
        <v>75</v>
      </c>
      <c r="U375" s="103" t="s">
        <v>75</v>
      </c>
      <c r="V375" s="103" t="s">
        <v>75</v>
      </c>
      <c r="W375" s="104" t="s">
        <v>75</v>
      </c>
      <c r="X375" s="104" t="s">
        <v>75</v>
      </c>
    </row>
    <row r="376" spans="14:24" ht="15.6" x14ac:dyDescent="0.3">
      <c r="N376" s="100">
        <v>47938</v>
      </c>
      <c r="O376" s="101" t="s">
        <v>75</v>
      </c>
      <c r="P376" s="101" t="s">
        <v>75</v>
      </c>
      <c r="Q376" s="101" t="s">
        <v>75</v>
      </c>
      <c r="R376" s="101" t="s">
        <v>75</v>
      </c>
      <c r="S376" s="102" t="s">
        <v>75</v>
      </c>
      <c r="T376" s="102" t="s">
        <v>75</v>
      </c>
      <c r="U376" s="103" t="s">
        <v>75</v>
      </c>
      <c r="V376" s="103" t="s">
        <v>75</v>
      </c>
      <c r="W376" s="104" t="s">
        <v>75</v>
      </c>
      <c r="X376" s="104" t="s">
        <v>75</v>
      </c>
    </row>
    <row r="377" spans="14:24" ht="15.6" x14ac:dyDescent="0.3">
      <c r="N377" s="100">
        <v>47968</v>
      </c>
      <c r="O377" s="101" t="s">
        <v>75</v>
      </c>
      <c r="P377" s="101" t="s">
        <v>75</v>
      </c>
      <c r="Q377" s="101" t="s">
        <v>75</v>
      </c>
      <c r="R377" s="101" t="s">
        <v>75</v>
      </c>
      <c r="S377" s="102" t="s">
        <v>75</v>
      </c>
      <c r="T377" s="102" t="s">
        <v>75</v>
      </c>
      <c r="U377" s="103" t="s">
        <v>75</v>
      </c>
      <c r="V377" s="103" t="s">
        <v>75</v>
      </c>
      <c r="W377" s="104" t="s">
        <v>75</v>
      </c>
      <c r="X377" s="104" t="s">
        <v>75</v>
      </c>
    </row>
    <row r="378" spans="14:24" ht="15.6" x14ac:dyDescent="0.3">
      <c r="N378" s="100">
        <v>47999</v>
      </c>
      <c r="O378" s="101" t="s">
        <v>75</v>
      </c>
      <c r="P378" s="101" t="s">
        <v>75</v>
      </c>
      <c r="Q378" s="101" t="s">
        <v>75</v>
      </c>
      <c r="R378" s="101" t="s">
        <v>75</v>
      </c>
      <c r="S378" s="102" t="s">
        <v>75</v>
      </c>
      <c r="T378" s="102" t="s">
        <v>75</v>
      </c>
      <c r="U378" s="103" t="s">
        <v>75</v>
      </c>
      <c r="V378" s="103" t="s">
        <v>75</v>
      </c>
      <c r="W378" s="104" t="s">
        <v>75</v>
      </c>
      <c r="X378" s="104" t="s">
        <v>75</v>
      </c>
    </row>
    <row r="379" spans="14:24" ht="15.6" x14ac:dyDescent="0.3">
      <c r="N379" s="100">
        <v>48029</v>
      </c>
      <c r="O379" s="101" t="s">
        <v>75</v>
      </c>
      <c r="P379" s="101" t="s">
        <v>75</v>
      </c>
      <c r="Q379" s="101" t="s">
        <v>75</v>
      </c>
      <c r="R379" s="101" t="s">
        <v>75</v>
      </c>
      <c r="S379" s="102" t="s">
        <v>75</v>
      </c>
      <c r="T379" s="102" t="s">
        <v>75</v>
      </c>
      <c r="U379" s="103" t="s">
        <v>75</v>
      </c>
      <c r="V379" s="103" t="s">
        <v>75</v>
      </c>
      <c r="W379" s="104" t="s">
        <v>75</v>
      </c>
      <c r="X379" s="104" t="s">
        <v>75</v>
      </c>
    </row>
    <row r="380" spans="14:24" ht="15.6" x14ac:dyDescent="0.3">
      <c r="N380" s="100">
        <v>48060</v>
      </c>
      <c r="O380" s="101" t="s">
        <v>75</v>
      </c>
      <c r="P380" s="101" t="s">
        <v>75</v>
      </c>
      <c r="Q380" s="101" t="s">
        <v>75</v>
      </c>
      <c r="R380" s="101" t="s">
        <v>75</v>
      </c>
      <c r="S380" s="102" t="s">
        <v>75</v>
      </c>
      <c r="T380" s="102" t="s">
        <v>75</v>
      </c>
      <c r="U380" s="103" t="s">
        <v>75</v>
      </c>
      <c r="V380" s="103" t="s">
        <v>75</v>
      </c>
      <c r="W380" s="104" t="s">
        <v>75</v>
      </c>
      <c r="X380" s="104" t="s">
        <v>75</v>
      </c>
    </row>
    <row r="381" spans="14:24" ht="15.6" x14ac:dyDescent="0.3">
      <c r="N381" s="100">
        <v>48091</v>
      </c>
      <c r="O381" s="101" t="s">
        <v>75</v>
      </c>
      <c r="P381" s="101" t="s">
        <v>75</v>
      </c>
      <c r="Q381" s="101" t="s">
        <v>75</v>
      </c>
      <c r="R381" s="101" t="s">
        <v>75</v>
      </c>
      <c r="S381" s="102" t="s">
        <v>75</v>
      </c>
      <c r="T381" s="102" t="s">
        <v>75</v>
      </c>
      <c r="U381" s="103" t="s">
        <v>75</v>
      </c>
      <c r="V381" s="103" t="s">
        <v>75</v>
      </c>
      <c r="W381" s="104" t="s">
        <v>75</v>
      </c>
      <c r="X381" s="104" t="s">
        <v>75</v>
      </c>
    </row>
    <row r="382" spans="14:24" ht="15.6" x14ac:dyDescent="0.3">
      <c r="N382" s="100">
        <v>48121</v>
      </c>
      <c r="O382" s="101" t="s">
        <v>75</v>
      </c>
      <c r="P382" s="101" t="s">
        <v>75</v>
      </c>
      <c r="Q382" s="101" t="s">
        <v>75</v>
      </c>
      <c r="R382" s="101" t="s">
        <v>75</v>
      </c>
      <c r="S382" s="102" t="s">
        <v>75</v>
      </c>
      <c r="T382" s="102" t="s">
        <v>75</v>
      </c>
      <c r="U382" s="103" t="s">
        <v>75</v>
      </c>
      <c r="V382" s="103" t="s">
        <v>75</v>
      </c>
      <c r="W382" s="104" t="s">
        <v>75</v>
      </c>
      <c r="X382" s="104" t="s">
        <v>75</v>
      </c>
    </row>
    <row r="383" spans="14:24" ht="15.6" x14ac:dyDescent="0.3">
      <c r="N383" s="100">
        <v>48152</v>
      </c>
      <c r="O383" s="101" t="s">
        <v>75</v>
      </c>
      <c r="P383" s="101" t="s">
        <v>75</v>
      </c>
      <c r="Q383" s="101" t="s">
        <v>75</v>
      </c>
      <c r="R383" s="101" t="s">
        <v>75</v>
      </c>
      <c r="S383" s="102" t="s">
        <v>75</v>
      </c>
      <c r="T383" s="102" t="s">
        <v>75</v>
      </c>
      <c r="U383" s="103" t="s">
        <v>75</v>
      </c>
      <c r="V383" s="103" t="s">
        <v>75</v>
      </c>
      <c r="W383" s="104" t="s">
        <v>75</v>
      </c>
      <c r="X383" s="104" t="s">
        <v>75</v>
      </c>
    </row>
    <row r="384" spans="14:24" ht="15.6" x14ac:dyDescent="0.3">
      <c r="N384" s="100">
        <v>48182</v>
      </c>
      <c r="O384" s="101" t="s">
        <v>75</v>
      </c>
      <c r="P384" s="101" t="s">
        <v>75</v>
      </c>
      <c r="Q384" s="101" t="s">
        <v>75</v>
      </c>
      <c r="R384" s="101" t="s">
        <v>75</v>
      </c>
      <c r="S384" s="102" t="s">
        <v>75</v>
      </c>
      <c r="T384" s="102" t="s">
        <v>75</v>
      </c>
      <c r="U384" s="103" t="s">
        <v>75</v>
      </c>
      <c r="V384" s="103" t="s">
        <v>75</v>
      </c>
      <c r="W384" s="104" t="s">
        <v>75</v>
      </c>
      <c r="X384" s="104" t="s">
        <v>75</v>
      </c>
    </row>
    <row r="385" spans="14:24" ht="15.6" x14ac:dyDescent="0.3">
      <c r="N385" s="100">
        <v>48213</v>
      </c>
      <c r="O385" s="101" t="s">
        <v>75</v>
      </c>
      <c r="P385" s="101" t="s">
        <v>75</v>
      </c>
      <c r="Q385" s="101" t="s">
        <v>75</v>
      </c>
      <c r="R385" s="101" t="s">
        <v>75</v>
      </c>
      <c r="S385" s="102" t="s">
        <v>75</v>
      </c>
      <c r="T385" s="102" t="s">
        <v>75</v>
      </c>
      <c r="U385" s="103" t="s">
        <v>75</v>
      </c>
      <c r="V385" s="103" t="s">
        <v>75</v>
      </c>
      <c r="W385" s="104" t="s">
        <v>75</v>
      </c>
      <c r="X385" s="104" t="s">
        <v>75</v>
      </c>
    </row>
    <row r="386" spans="14:24" ht="15.6" x14ac:dyDescent="0.3">
      <c r="N386" s="100">
        <v>48244</v>
      </c>
      <c r="O386" s="101" t="s">
        <v>75</v>
      </c>
      <c r="P386" s="101" t="s">
        <v>75</v>
      </c>
      <c r="Q386" s="101" t="s">
        <v>75</v>
      </c>
      <c r="R386" s="101" t="s">
        <v>75</v>
      </c>
      <c r="S386" s="102" t="s">
        <v>75</v>
      </c>
      <c r="T386" s="102" t="s">
        <v>75</v>
      </c>
      <c r="U386" s="103" t="s">
        <v>75</v>
      </c>
      <c r="V386" s="103" t="s">
        <v>75</v>
      </c>
      <c r="W386" s="104" t="s">
        <v>75</v>
      </c>
      <c r="X386" s="104" t="s">
        <v>75</v>
      </c>
    </row>
    <row r="387" spans="14:24" ht="15.6" x14ac:dyDescent="0.3">
      <c r="N387" s="100">
        <v>48273</v>
      </c>
      <c r="O387" s="101" t="s">
        <v>75</v>
      </c>
      <c r="P387" s="101" t="s">
        <v>75</v>
      </c>
      <c r="Q387" s="101" t="s">
        <v>75</v>
      </c>
      <c r="R387" s="101" t="s">
        <v>75</v>
      </c>
      <c r="S387" s="102" t="s">
        <v>75</v>
      </c>
      <c r="T387" s="102" t="s">
        <v>75</v>
      </c>
      <c r="U387" s="103" t="s">
        <v>75</v>
      </c>
      <c r="V387" s="103" t="s">
        <v>75</v>
      </c>
      <c r="W387" s="104" t="s">
        <v>75</v>
      </c>
      <c r="X387" s="104" t="s">
        <v>75</v>
      </c>
    </row>
    <row r="388" spans="14:24" ht="15.6" x14ac:dyDescent="0.3">
      <c r="N388" s="100">
        <v>48304</v>
      </c>
      <c r="O388" s="101" t="s">
        <v>75</v>
      </c>
      <c r="P388" s="101" t="s">
        <v>75</v>
      </c>
      <c r="Q388" s="101" t="s">
        <v>75</v>
      </c>
      <c r="R388" s="101" t="s">
        <v>75</v>
      </c>
      <c r="S388" s="102" t="s">
        <v>75</v>
      </c>
      <c r="T388" s="102" t="s">
        <v>75</v>
      </c>
      <c r="U388" s="103" t="s">
        <v>75</v>
      </c>
      <c r="V388" s="103" t="s">
        <v>75</v>
      </c>
      <c r="W388" s="104" t="s">
        <v>75</v>
      </c>
      <c r="X388" s="104" t="s">
        <v>75</v>
      </c>
    </row>
    <row r="389" spans="14:24" ht="15.6" x14ac:dyDescent="0.3">
      <c r="N389" s="100">
        <v>48334</v>
      </c>
      <c r="O389" s="101" t="s">
        <v>75</v>
      </c>
      <c r="P389" s="101" t="s">
        <v>75</v>
      </c>
      <c r="Q389" s="101" t="s">
        <v>75</v>
      </c>
      <c r="R389" s="101" t="s">
        <v>75</v>
      </c>
      <c r="S389" s="102" t="s">
        <v>75</v>
      </c>
      <c r="T389" s="102" t="s">
        <v>75</v>
      </c>
      <c r="U389" s="103" t="s">
        <v>75</v>
      </c>
      <c r="V389" s="103" t="s">
        <v>75</v>
      </c>
      <c r="W389" s="104" t="s">
        <v>75</v>
      </c>
      <c r="X389" s="104" t="s">
        <v>75</v>
      </c>
    </row>
    <row r="390" spans="14:24" ht="15.6" x14ac:dyDescent="0.3">
      <c r="N390" s="100">
        <v>48365</v>
      </c>
      <c r="O390" s="101" t="s">
        <v>75</v>
      </c>
      <c r="P390" s="101" t="s">
        <v>75</v>
      </c>
      <c r="Q390" s="101" t="s">
        <v>75</v>
      </c>
      <c r="R390" s="101" t="s">
        <v>75</v>
      </c>
      <c r="S390" s="102" t="s">
        <v>75</v>
      </c>
      <c r="T390" s="102" t="s">
        <v>75</v>
      </c>
      <c r="U390" s="103" t="s">
        <v>75</v>
      </c>
      <c r="V390" s="103" t="s">
        <v>75</v>
      </c>
      <c r="W390" s="104" t="s">
        <v>75</v>
      </c>
      <c r="X390" s="104" t="s">
        <v>75</v>
      </c>
    </row>
    <row r="391" spans="14:24" ht="15.6" x14ac:dyDescent="0.3">
      <c r="N391" s="100">
        <v>48395</v>
      </c>
      <c r="O391" s="101" t="s">
        <v>75</v>
      </c>
      <c r="P391" s="101" t="s">
        <v>75</v>
      </c>
      <c r="Q391" s="101" t="s">
        <v>75</v>
      </c>
      <c r="R391" s="101" t="s">
        <v>75</v>
      </c>
      <c r="S391" s="102" t="s">
        <v>75</v>
      </c>
      <c r="T391" s="102" t="s">
        <v>75</v>
      </c>
      <c r="U391" s="103" t="s">
        <v>75</v>
      </c>
      <c r="V391" s="103" t="s">
        <v>75</v>
      </c>
      <c r="W391" s="104" t="s">
        <v>75</v>
      </c>
      <c r="X391" s="104" t="s">
        <v>75</v>
      </c>
    </row>
    <row r="392" spans="14:24" ht="15.6" x14ac:dyDescent="0.3">
      <c r="N392" s="100">
        <v>48426</v>
      </c>
      <c r="O392" s="101" t="s">
        <v>75</v>
      </c>
      <c r="P392" s="101" t="s">
        <v>75</v>
      </c>
      <c r="Q392" s="101" t="s">
        <v>75</v>
      </c>
      <c r="R392" s="101" t="s">
        <v>75</v>
      </c>
      <c r="S392" s="102" t="s">
        <v>75</v>
      </c>
      <c r="T392" s="102" t="s">
        <v>75</v>
      </c>
      <c r="U392" s="103" t="s">
        <v>75</v>
      </c>
      <c r="V392" s="103" t="s">
        <v>75</v>
      </c>
      <c r="W392" s="104" t="s">
        <v>75</v>
      </c>
      <c r="X392" s="104" t="s">
        <v>75</v>
      </c>
    </row>
    <row r="393" spans="14:24" ht="15.6" x14ac:dyDescent="0.3">
      <c r="N393" s="100">
        <v>48457</v>
      </c>
      <c r="O393" s="101" t="s">
        <v>75</v>
      </c>
      <c r="P393" s="101" t="s">
        <v>75</v>
      </c>
      <c r="Q393" s="101" t="s">
        <v>75</v>
      </c>
      <c r="R393" s="101" t="s">
        <v>75</v>
      </c>
      <c r="S393" s="102" t="s">
        <v>75</v>
      </c>
      <c r="T393" s="102" t="s">
        <v>75</v>
      </c>
      <c r="U393" s="103" t="s">
        <v>75</v>
      </c>
      <c r="V393" s="103" t="s">
        <v>75</v>
      </c>
      <c r="W393" s="104" t="s">
        <v>75</v>
      </c>
      <c r="X393" s="104" t="s">
        <v>75</v>
      </c>
    </row>
    <row r="394" spans="14:24" ht="15.6" x14ac:dyDescent="0.3">
      <c r="N394" s="100">
        <v>48487</v>
      </c>
      <c r="O394" s="101" t="s">
        <v>75</v>
      </c>
      <c r="P394" s="101" t="s">
        <v>75</v>
      </c>
      <c r="Q394" s="101" t="s">
        <v>75</v>
      </c>
      <c r="R394" s="101" t="s">
        <v>75</v>
      </c>
      <c r="S394" s="102" t="s">
        <v>75</v>
      </c>
      <c r="T394" s="102" t="s">
        <v>75</v>
      </c>
      <c r="U394" s="103" t="s">
        <v>75</v>
      </c>
      <c r="V394" s="103" t="s">
        <v>75</v>
      </c>
      <c r="W394" s="104" t="s">
        <v>75</v>
      </c>
      <c r="X394" s="104" t="s">
        <v>75</v>
      </c>
    </row>
    <row r="395" spans="14:24" ht="15.6" x14ac:dyDescent="0.3">
      <c r="N395" s="100">
        <v>48518</v>
      </c>
      <c r="O395" s="101" t="s">
        <v>75</v>
      </c>
      <c r="P395" s="101" t="s">
        <v>75</v>
      </c>
      <c r="Q395" s="101" t="s">
        <v>75</v>
      </c>
      <c r="R395" s="101" t="s">
        <v>75</v>
      </c>
      <c r="S395" s="102" t="s">
        <v>75</v>
      </c>
      <c r="T395" s="102" t="s">
        <v>75</v>
      </c>
      <c r="U395" s="103" t="s">
        <v>75</v>
      </c>
      <c r="V395" s="103" t="s">
        <v>75</v>
      </c>
      <c r="W395" s="104" t="s">
        <v>75</v>
      </c>
      <c r="X395" s="104" t="s">
        <v>75</v>
      </c>
    </row>
    <row r="396" spans="14:24" ht="15.6" x14ac:dyDescent="0.3">
      <c r="N396" s="100">
        <v>48548</v>
      </c>
      <c r="O396" s="101" t="s">
        <v>75</v>
      </c>
      <c r="P396" s="101" t="s">
        <v>75</v>
      </c>
      <c r="Q396" s="101" t="s">
        <v>75</v>
      </c>
      <c r="R396" s="101" t="s">
        <v>75</v>
      </c>
      <c r="S396" s="102" t="s">
        <v>75</v>
      </c>
      <c r="T396" s="102" t="s">
        <v>75</v>
      </c>
      <c r="U396" s="103" t="s">
        <v>75</v>
      </c>
      <c r="V396" s="103" t="s">
        <v>75</v>
      </c>
      <c r="W396" s="104" t="s">
        <v>75</v>
      </c>
      <c r="X396" s="104" t="s">
        <v>75</v>
      </c>
    </row>
    <row r="397" spans="14:24" ht="15.6" x14ac:dyDescent="0.3">
      <c r="N397" s="100">
        <v>48579</v>
      </c>
      <c r="O397" s="101" t="s">
        <v>75</v>
      </c>
      <c r="P397" s="101" t="s">
        <v>75</v>
      </c>
      <c r="Q397" s="101" t="s">
        <v>75</v>
      </c>
      <c r="R397" s="101" t="s">
        <v>75</v>
      </c>
      <c r="S397" s="102" t="s">
        <v>75</v>
      </c>
      <c r="T397" s="102" t="s">
        <v>75</v>
      </c>
      <c r="U397" s="103" t="s">
        <v>75</v>
      </c>
      <c r="V397" s="103" t="s">
        <v>75</v>
      </c>
      <c r="W397" s="104" t="s">
        <v>75</v>
      </c>
      <c r="X397" s="104" t="s">
        <v>75</v>
      </c>
    </row>
    <row r="398" spans="14:24" ht="15.6" x14ac:dyDescent="0.3">
      <c r="N398" s="100">
        <v>48610</v>
      </c>
      <c r="O398" s="101" t="s">
        <v>75</v>
      </c>
      <c r="P398" s="101" t="s">
        <v>75</v>
      </c>
      <c r="Q398" s="101" t="s">
        <v>75</v>
      </c>
      <c r="R398" s="101" t="s">
        <v>75</v>
      </c>
      <c r="S398" s="102" t="s">
        <v>75</v>
      </c>
      <c r="T398" s="102" t="s">
        <v>75</v>
      </c>
      <c r="U398" s="103" t="s">
        <v>75</v>
      </c>
      <c r="V398" s="103" t="s">
        <v>75</v>
      </c>
      <c r="W398" s="104" t="s">
        <v>75</v>
      </c>
      <c r="X398" s="104" t="s">
        <v>75</v>
      </c>
    </row>
    <row r="399" spans="14:24" ht="15.6" x14ac:dyDescent="0.3">
      <c r="N399" s="100">
        <v>48638</v>
      </c>
      <c r="O399" s="101" t="s">
        <v>75</v>
      </c>
      <c r="P399" s="101" t="s">
        <v>75</v>
      </c>
      <c r="Q399" s="101" t="s">
        <v>75</v>
      </c>
      <c r="R399" s="101" t="s">
        <v>75</v>
      </c>
      <c r="S399" s="102" t="s">
        <v>75</v>
      </c>
      <c r="T399" s="102" t="s">
        <v>75</v>
      </c>
      <c r="U399" s="103" t="s">
        <v>75</v>
      </c>
      <c r="V399" s="103" t="s">
        <v>75</v>
      </c>
      <c r="W399" s="104" t="s">
        <v>75</v>
      </c>
      <c r="X399" s="104" t="s">
        <v>75</v>
      </c>
    </row>
    <row r="400" spans="14:24" ht="15.6" x14ac:dyDescent="0.3">
      <c r="N400" s="100">
        <v>48669</v>
      </c>
      <c r="O400" s="101" t="s">
        <v>75</v>
      </c>
      <c r="P400" s="101" t="s">
        <v>75</v>
      </c>
      <c r="Q400" s="101" t="s">
        <v>75</v>
      </c>
      <c r="R400" s="101" t="s">
        <v>75</v>
      </c>
      <c r="S400" s="102" t="s">
        <v>75</v>
      </c>
      <c r="T400" s="102" t="s">
        <v>75</v>
      </c>
      <c r="U400" s="103" t="s">
        <v>75</v>
      </c>
      <c r="V400" s="103" t="s">
        <v>75</v>
      </c>
      <c r="W400" s="104" t="s">
        <v>75</v>
      </c>
      <c r="X400" s="104" t="s">
        <v>75</v>
      </c>
    </row>
    <row r="401" spans="14:24" ht="15.6" x14ac:dyDescent="0.3">
      <c r="N401" s="100">
        <v>48699</v>
      </c>
      <c r="O401" s="101" t="s">
        <v>75</v>
      </c>
      <c r="P401" s="101" t="s">
        <v>75</v>
      </c>
      <c r="Q401" s="101" t="s">
        <v>75</v>
      </c>
      <c r="R401" s="101" t="s">
        <v>75</v>
      </c>
      <c r="S401" s="102" t="s">
        <v>75</v>
      </c>
      <c r="T401" s="102" t="s">
        <v>75</v>
      </c>
      <c r="U401" s="103" t="s">
        <v>75</v>
      </c>
      <c r="V401" s="103" t="s">
        <v>75</v>
      </c>
      <c r="W401" s="104" t="s">
        <v>75</v>
      </c>
      <c r="X401" s="104" t="s">
        <v>75</v>
      </c>
    </row>
    <row r="402" spans="14:24" ht="15.6" x14ac:dyDescent="0.3">
      <c r="N402" s="100">
        <v>48730</v>
      </c>
      <c r="O402" s="101" t="s">
        <v>75</v>
      </c>
      <c r="P402" s="101" t="s">
        <v>75</v>
      </c>
      <c r="Q402" s="101" t="s">
        <v>75</v>
      </c>
      <c r="R402" s="101" t="s">
        <v>75</v>
      </c>
      <c r="S402" s="102" t="s">
        <v>75</v>
      </c>
      <c r="T402" s="102" t="s">
        <v>75</v>
      </c>
      <c r="U402" s="103" t="s">
        <v>75</v>
      </c>
      <c r="V402" s="103" t="s">
        <v>75</v>
      </c>
      <c r="W402" s="104" t="s">
        <v>75</v>
      </c>
      <c r="X402" s="104" t="s">
        <v>75</v>
      </c>
    </row>
    <row r="403" spans="14:24" ht="15.6" x14ac:dyDescent="0.3">
      <c r="N403" s="100">
        <v>48760</v>
      </c>
      <c r="O403" s="101" t="s">
        <v>75</v>
      </c>
      <c r="P403" s="101" t="s">
        <v>75</v>
      </c>
      <c r="Q403" s="101" t="s">
        <v>75</v>
      </c>
      <c r="R403" s="101" t="s">
        <v>75</v>
      </c>
      <c r="S403" s="102" t="s">
        <v>75</v>
      </c>
      <c r="T403" s="102" t="s">
        <v>75</v>
      </c>
      <c r="U403" s="103" t="s">
        <v>75</v>
      </c>
      <c r="V403" s="103" t="s">
        <v>75</v>
      </c>
      <c r="W403" s="104" t="s">
        <v>75</v>
      </c>
      <c r="X403" s="104" t="s">
        <v>75</v>
      </c>
    </row>
    <row r="404" spans="14:24" ht="15.6" x14ac:dyDescent="0.3">
      <c r="N404" s="100">
        <v>48791</v>
      </c>
      <c r="O404" s="101" t="s">
        <v>75</v>
      </c>
      <c r="P404" s="101" t="s">
        <v>75</v>
      </c>
      <c r="Q404" s="101" t="s">
        <v>75</v>
      </c>
      <c r="R404" s="101" t="s">
        <v>75</v>
      </c>
      <c r="S404" s="102" t="s">
        <v>75</v>
      </c>
      <c r="T404" s="102" t="s">
        <v>75</v>
      </c>
      <c r="U404" s="103" t="s">
        <v>75</v>
      </c>
      <c r="V404" s="103" t="s">
        <v>75</v>
      </c>
      <c r="W404" s="104" t="s">
        <v>75</v>
      </c>
      <c r="X404" s="104" t="s">
        <v>75</v>
      </c>
    </row>
    <row r="405" spans="14:24" ht="15.6" x14ac:dyDescent="0.3">
      <c r="N405" s="100">
        <v>48822</v>
      </c>
      <c r="O405" s="101" t="s">
        <v>75</v>
      </c>
      <c r="P405" s="101" t="s">
        <v>75</v>
      </c>
      <c r="Q405" s="101" t="s">
        <v>75</v>
      </c>
      <c r="R405" s="101" t="s">
        <v>75</v>
      </c>
      <c r="S405" s="102" t="s">
        <v>75</v>
      </c>
      <c r="T405" s="102" t="s">
        <v>75</v>
      </c>
      <c r="U405" s="103" t="s">
        <v>75</v>
      </c>
      <c r="V405" s="103" t="s">
        <v>75</v>
      </c>
      <c r="W405" s="104" t="s">
        <v>75</v>
      </c>
      <c r="X405" s="104" t="s">
        <v>75</v>
      </c>
    </row>
    <row r="406" spans="14:24" ht="15.6" x14ac:dyDescent="0.3">
      <c r="N406" s="100">
        <v>48852</v>
      </c>
      <c r="O406" s="101" t="s">
        <v>75</v>
      </c>
      <c r="P406" s="101" t="s">
        <v>75</v>
      </c>
      <c r="Q406" s="101" t="s">
        <v>75</v>
      </c>
      <c r="R406" s="101" t="s">
        <v>75</v>
      </c>
      <c r="S406" s="102" t="s">
        <v>75</v>
      </c>
      <c r="T406" s="102" t="s">
        <v>75</v>
      </c>
      <c r="U406" s="103" t="s">
        <v>75</v>
      </c>
      <c r="V406" s="103" t="s">
        <v>75</v>
      </c>
      <c r="W406" s="104" t="s">
        <v>75</v>
      </c>
      <c r="X406" s="104" t="s">
        <v>75</v>
      </c>
    </row>
    <row r="407" spans="14:24" ht="15.6" x14ac:dyDescent="0.3">
      <c r="N407" s="100">
        <v>48883</v>
      </c>
      <c r="O407" s="101" t="s">
        <v>75</v>
      </c>
      <c r="P407" s="101" t="s">
        <v>75</v>
      </c>
      <c r="Q407" s="101" t="s">
        <v>75</v>
      </c>
      <c r="R407" s="101" t="s">
        <v>75</v>
      </c>
      <c r="S407" s="102" t="s">
        <v>75</v>
      </c>
      <c r="T407" s="102" t="s">
        <v>75</v>
      </c>
      <c r="U407" s="103" t="s">
        <v>75</v>
      </c>
      <c r="V407" s="103" t="s">
        <v>75</v>
      </c>
      <c r="W407" s="104" t="s">
        <v>75</v>
      </c>
      <c r="X407" s="104" t="s">
        <v>75</v>
      </c>
    </row>
    <row r="408" spans="14:24" ht="15.6" x14ac:dyDescent="0.3">
      <c r="N408" s="100">
        <v>48913</v>
      </c>
      <c r="O408" s="101" t="s">
        <v>75</v>
      </c>
      <c r="P408" s="101" t="s">
        <v>75</v>
      </c>
      <c r="Q408" s="101" t="s">
        <v>75</v>
      </c>
      <c r="R408" s="101" t="s">
        <v>75</v>
      </c>
      <c r="S408" s="102" t="s">
        <v>75</v>
      </c>
      <c r="T408" s="102" t="s">
        <v>75</v>
      </c>
      <c r="U408" s="103" t="s">
        <v>75</v>
      </c>
      <c r="V408" s="103" t="s">
        <v>75</v>
      </c>
      <c r="W408" s="104" t="s">
        <v>75</v>
      </c>
      <c r="X408" s="104" t="s">
        <v>75</v>
      </c>
    </row>
    <row r="409" spans="14:24" ht="15.6" x14ac:dyDescent="0.3">
      <c r="N409" s="100">
        <v>48944</v>
      </c>
      <c r="O409" s="101" t="s">
        <v>75</v>
      </c>
      <c r="P409" s="101" t="s">
        <v>75</v>
      </c>
      <c r="Q409" s="101" t="s">
        <v>75</v>
      </c>
      <c r="R409" s="101" t="s">
        <v>75</v>
      </c>
      <c r="S409" s="102" t="s">
        <v>75</v>
      </c>
      <c r="T409" s="102" t="s">
        <v>75</v>
      </c>
      <c r="U409" s="103" t="s">
        <v>75</v>
      </c>
      <c r="V409" s="103" t="s">
        <v>75</v>
      </c>
      <c r="W409" s="104" t="s">
        <v>75</v>
      </c>
      <c r="X409" s="104" t="s">
        <v>75</v>
      </c>
    </row>
    <row r="410" spans="14:24" ht="15.6" x14ac:dyDescent="0.3">
      <c r="N410" s="100">
        <v>48975</v>
      </c>
      <c r="O410" s="101" t="s">
        <v>75</v>
      </c>
      <c r="P410" s="101" t="s">
        <v>75</v>
      </c>
      <c r="Q410" s="101" t="s">
        <v>75</v>
      </c>
      <c r="R410" s="101" t="s">
        <v>75</v>
      </c>
      <c r="S410" s="102" t="s">
        <v>75</v>
      </c>
      <c r="T410" s="102" t="s">
        <v>75</v>
      </c>
      <c r="U410" s="103" t="s">
        <v>75</v>
      </c>
      <c r="V410" s="103" t="s">
        <v>75</v>
      </c>
      <c r="W410" s="104" t="s">
        <v>75</v>
      </c>
      <c r="X410" s="104" t="s">
        <v>75</v>
      </c>
    </row>
    <row r="411" spans="14:24" ht="15.6" x14ac:dyDescent="0.3">
      <c r="N411" s="100">
        <v>49003</v>
      </c>
      <c r="O411" s="101" t="s">
        <v>75</v>
      </c>
      <c r="P411" s="101" t="s">
        <v>75</v>
      </c>
      <c r="Q411" s="101" t="s">
        <v>75</v>
      </c>
      <c r="R411" s="101" t="s">
        <v>75</v>
      </c>
      <c r="S411" s="102" t="s">
        <v>75</v>
      </c>
      <c r="T411" s="102" t="s">
        <v>75</v>
      </c>
      <c r="U411" s="103" t="s">
        <v>75</v>
      </c>
      <c r="V411" s="103" t="s">
        <v>75</v>
      </c>
      <c r="W411" s="104" t="s">
        <v>75</v>
      </c>
      <c r="X411" s="104" t="s">
        <v>75</v>
      </c>
    </row>
    <row r="412" spans="14:24" ht="15.6" x14ac:dyDescent="0.3">
      <c r="N412" s="100">
        <v>49034</v>
      </c>
      <c r="O412" s="101" t="s">
        <v>75</v>
      </c>
      <c r="P412" s="101" t="s">
        <v>75</v>
      </c>
      <c r="Q412" s="101" t="s">
        <v>75</v>
      </c>
      <c r="R412" s="101" t="s">
        <v>75</v>
      </c>
      <c r="S412" s="102" t="s">
        <v>75</v>
      </c>
      <c r="T412" s="102" t="s">
        <v>75</v>
      </c>
      <c r="U412" s="103" t="s">
        <v>75</v>
      </c>
      <c r="V412" s="103" t="s">
        <v>75</v>
      </c>
      <c r="W412" s="104" t="s">
        <v>75</v>
      </c>
      <c r="X412" s="104" t="s">
        <v>75</v>
      </c>
    </row>
    <row r="413" spans="14:24" ht="15.6" x14ac:dyDescent="0.3">
      <c r="N413" s="100">
        <v>49064</v>
      </c>
      <c r="O413" s="101" t="s">
        <v>75</v>
      </c>
      <c r="P413" s="101" t="s">
        <v>75</v>
      </c>
      <c r="Q413" s="101" t="s">
        <v>75</v>
      </c>
      <c r="R413" s="101" t="s">
        <v>75</v>
      </c>
      <c r="S413" s="102" t="s">
        <v>75</v>
      </c>
      <c r="T413" s="102" t="s">
        <v>75</v>
      </c>
      <c r="U413" s="103" t="s">
        <v>75</v>
      </c>
      <c r="V413" s="103" t="s">
        <v>75</v>
      </c>
      <c r="W413" s="104" t="s">
        <v>75</v>
      </c>
      <c r="X413" s="104" t="s">
        <v>75</v>
      </c>
    </row>
    <row r="414" spans="14:24" ht="15.6" x14ac:dyDescent="0.3">
      <c r="N414" s="100">
        <v>49095</v>
      </c>
      <c r="O414" s="101" t="s">
        <v>75</v>
      </c>
      <c r="P414" s="101" t="s">
        <v>75</v>
      </c>
      <c r="Q414" s="101" t="s">
        <v>75</v>
      </c>
      <c r="R414" s="101" t="s">
        <v>75</v>
      </c>
      <c r="S414" s="102" t="s">
        <v>75</v>
      </c>
      <c r="T414" s="102" t="s">
        <v>75</v>
      </c>
      <c r="U414" s="103" t="s">
        <v>75</v>
      </c>
      <c r="V414" s="103" t="s">
        <v>75</v>
      </c>
      <c r="W414" s="104" t="s">
        <v>75</v>
      </c>
      <c r="X414" s="104" t="s">
        <v>75</v>
      </c>
    </row>
    <row r="415" spans="14:24" ht="15.6" x14ac:dyDescent="0.3">
      <c r="N415" s="100">
        <v>49125</v>
      </c>
      <c r="O415" s="101" t="s">
        <v>75</v>
      </c>
      <c r="P415" s="101" t="s">
        <v>75</v>
      </c>
      <c r="Q415" s="101" t="s">
        <v>75</v>
      </c>
      <c r="R415" s="101" t="s">
        <v>75</v>
      </c>
      <c r="S415" s="102" t="s">
        <v>75</v>
      </c>
      <c r="T415" s="102" t="s">
        <v>75</v>
      </c>
      <c r="U415" s="103" t="s">
        <v>75</v>
      </c>
      <c r="V415" s="103" t="s">
        <v>75</v>
      </c>
      <c r="W415" s="104" t="s">
        <v>75</v>
      </c>
      <c r="X415" s="104" t="s">
        <v>75</v>
      </c>
    </row>
    <row r="416" spans="14:24" ht="15.6" x14ac:dyDescent="0.3">
      <c r="N416" s="100">
        <v>49156</v>
      </c>
      <c r="O416" s="101" t="s">
        <v>75</v>
      </c>
      <c r="P416" s="101" t="s">
        <v>75</v>
      </c>
      <c r="Q416" s="101" t="s">
        <v>75</v>
      </c>
      <c r="R416" s="101" t="s">
        <v>75</v>
      </c>
      <c r="S416" s="102" t="s">
        <v>75</v>
      </c>
      <c r="T416" s="102" t="s">
        <v>75</v>
      </c>
      <c r="U416" s="103" t="s">
        <v>75</v>
      </c>
      <c r="V416" s="103" t="s">
        <v>75</v>
      </c>
      <c r="W416" s="104" t="s">
        <v>75</v>
      </c>
      <c r="X416" s="104" t="s">
        <v>75</v>
      </c>
    </row>
    <row r="417" spans="14:24" ht="15.6" x14ac:dyDescent="0.3">
      <c r="N417" s="100">
        <v>49187</v>
      </c>
      <c r="O417" s="101" t="s">
        <v>75</v>
      </c>
      <c r="P417" s="101" t="s">
        <v>75</v>
      </c>
      <c r="Q417" s="101" t="s">
        <v>75</v>
      </c>
      <c r="R417" s="101" t="s">
        <v>75</v>
      </c>
      <c r="S417" s="102" t="s">
        <v>75</v>
      </c>
      <c r="T417" s="102" t="s">
        <v>75</v>
      </c>
      <c r="U417" s="103" t="s">
        <v>75</v>
      </c>
      <c r="V417" s="103" t="s">
        <v>75</v>
      </c>
      <c r="W417" s="104" t="s">
        <v>75</v>
      </c>
      <c r="X417" s="104" t="s">
        <v>75</v>
      </c>
    </row>
    <row r="418" spans="14:24" ht="15.6" x14ac:dyDescent="0.3">
      <c r="N418" s="100">
        <v>49217</v>
      </c>
      <c r="O418" s="101" t="s">
        <v>75</v>
      </c>
      <c r="P418" s="101" t="s">
        <v>75</v>
      </c>
      <c r="Q418" s="101" t="s">
        <v>75</v>
      </c>
      <c r="R418" s="101" t="s">
        <v>75</v>
      </c>
      <c r="S418" s="102" t="s">
        <v>75</v>
      </c>
      <c r="T418" s="102" t="s">
        <v>75</v>
      </c>
      <c r="U418" s="103" t="s">
        <v>75</v>
      </c>
      <c r="V418" s="103" t="s">
        <v>75</v>
      </c>
      <c r="W418" s="104" t="s">
        <v>75</v>
      </c>
      <c r="X418" s="104" t="s">
        <v>75</v>
      </c>
    </row>
    <row r="419" spans="14:24" ht="15.6" x14ac:dyDescent="0.3">
      <c r="N419" s="100">
        <v>49248</v>
      </c>
      <c r="O419" s="101" t="s">
        <v>75</v>
      </c>
      <c r="P419" s="101" t="s">
        <v>75</v>
      </c>
      <c r="Q419" s="101" t="s">
        <v>75</v>
      </c>
      <c r="R419" s="101" t="s">
        <v>75</v>
      </c>
      <c r="S419" s="102" t="s">
        <v>75</v>
      </c>
      <c r="T419" s="102" t="s">
        <v>75</v>
      </c>
      <c r="U419" s="103" t="s">
        <v>75</v>
      </c>
      <c r="V419" s="103" t="s">
        <v>75</v>
      </c>
      <c r="W419" s="104" t="s">
        <v>75</v>
      </c>
      <c r="X419" s="104" t="s">
        <v>75</v>
      </c>
    </row>
    <row r="420" spans="14:24" ht="15.6" x14ac:dyDescent="0.3">
      <c r="N420" s="100">
        <v>49278</v>
      </c>
      <c r="O420" s="101" t="s">
        <v>75</v>
      </c>
      <c r="P420" s="101" t="s">
        <v>75</v>
      </c>
      <c r="Q420" s="101" t="s">
        <v>75</v>
      </c>
      <c r="R420" s="101" t="s">
        <v>75</v>
      </c>
      <c r="S420" s="102" t="s">
        <v>75</v>
      </c>
      <c r="T420" s="102" t="s">
        <v>75</v>
      </c>
      <c r="U420" s="103" t="s">
        <v>75</v>
      </c>
      <c r="V420" s="103" t="s">
        <v>75</v>
      </c>
      <c r="W420" s="104" t="s">
        <v>75</v>
      </c>
      <c r="X420" s="104" t="s">
        <v>75</v>
      </c>
    </row>
    <row r="421" spans="14:24" ht="15.6" x14ac:dyDescent="0.3">
      <c r="N421" s="100">
        <v>49309</v>
      </c>
      <c r="O421" s="101" t="s">
        <v>75</v>
      </c>
      <c r="P421" s="101" t="s">
        <v>75</v>
      </c>
      <c r="Q421" s="101" t="s">
        <v>75</v>
      </c>
      <c r="R421" s="101" t="s">
        <v>75</v>
      </c>
      <c r="S421" s="102" t="s">
        <v>75</v>
      </c>
      <c r="T421" s="102" t="s">
        <v>75</v>
      </c>
      <c r="U421" s="103" t="s">
        <v>75</v>
      </c>
      <c r="V421" s="103" t="s">
        <v>75</v>
      </c>
      <c r="W421" s="104" t="s">
        <v>75</v>
      </c>
      <c r="X421" s="104" t="s">
        <v>75</v>
      </c>
    </row>
    <row r="422" spans="14:24" ht="15.6" x14ac:dyDescent="0.3">
      <c r="N422" s="100">
        <v>49340</v>
      </c>
      <c r="O422" s="101" t="s">
        <v>75</v>
      </c>
      <c r="P422" s="101" t="s">
        <v>75</v>
      </c>
      <c r="Q422" s="101" t="s">
        <v>75</v>
      </c>
      <c r="R422" s="101" t="s">
        <v>75</v>
      </c>
      <c r="S422" s="102" t="s">
        <v>75</v>
      </c>
      <c r="T422" s="102" t="s">
        <v>75</v>
      </c>
      <c r="U422" s="103" t="s">
        <v>75</v>
      </c>
      <c r="V422" s="103" t="s">
        <v>75</v>
      </c>
      <c r="W422" s="104" t="s">
        <v>75</v>
      </c>
      <c r="X422" s="104" t="s">
        <v>75</v>
      </c>
    </row>
    <row r="423" spans="14:24" ht="15.6" x14ac:dyDescent="0.3">
      <c r="N423" s="100">
        <v>49368</v>
      </c>
      <c r="O423" s="101" t="s">
        <v>75</v>
      </c>
      <c r="P423" s="101" t="s">
        <v>75</v>
      </c>
      <c r="Q423" s="101" t="s">
        <v>75</v>
      </c>
      <c r="R423" s="101" t="s">
        <v>75</v>
      </c>
      <c r="S423" s="102" t="s">
        <v>75</v>
      </c>
      <c r="T423" s="102" t="s">
        <v>75</v>
      </c>
      <c r="U423" s="103" t="s">
        <v>75</v>
      </c>
      <c r="V423" s="103" t="s">
        <v>75</v>
      </c>
      <c r="W423" s="104" t="s">
        <v>75</v>
      </c>
      <c r="X423" s="104" t="s">
        <v>75</v>
      </c>
    </row>
    <row r="424" spans="14:24" ht="15.6" x14ac:dyDescent="0.3">
      <c r="N424" s="100">
        <v>49399</v>
      </c>
      <c r="O424" s="101" t="s">
        <v>75</v>
      </c>
      <c r="P424" s="101" t="s">
        <v>75</v>
      </c>
      <c r="Q424" s="101" t="s">
        <v>75</v>
      </c>
      <c r="R424" s="101" t="s">
        <v>75</v>
      </c>
      <c r="S424" s="102" t="s">
        <v>75</v>
      </c>
      <c r="T424" s="102" t="s">
        <v>75</v>
      </c>
      <c r="U424" s="103" t="s">
        <v>75</v>
      </c>
      <c r="V424" s="103" t="s">
        <v>75</v>
      </c>
      <c r="W424" s="104" t="s">
        <v>75</v>
      </c>
      <c r="X424" s="104" t="s">
        <v>75</v>
      </c>
    </row>
    <row r="425" spans="14:24" ht="15.6" x14ac:dyDescent="0.3">
      <c r="N425" s="100">
        <v>49429</v>
      </c>
      <c r="O425" s="101" t="s">
        <v>75</v>
      </c>
      <c r="P425" s="101" t="s">
        <v>75</v>
      </c>
      <c r="Q425" s="101" t="s">
        <v>75</v>
      </c>
      <c r="R425" s="101" t="s">
        <v>75</v>
      </c>
      <c r="S425" s="102" t="s">
        <v>75</v>
      </c>
      <c r="T425" s="102" t="s">
        <v>75</v>
      </c>
      <c r="U425" s="103" t="s">
        <v>75</v>
      </c>
      <c r="V425" s="103" t="s">
        <v>75</v>
      </c>
      <c r="W425" s="104" t="s">
        <v>75</v>
      </c>
      <c r="X425" s="104" t="s">
        <v>75</v>
      </c>
    </row>
    <row r="426" spans="14:24" ht="15.6" x14ac:dyDescent="0.3">
      <c r="N426" s="100">
        <v>49460</v>
      </c>
      <c r="O426" s="101" t="s">
        <v>75</v>
      </c>
      <c r="P426" s="101" t="s">
        <v>75</v>
      </c>
      <c r="Q426" s="101" t="s">
        <v>75</v>
      </c>
      <c r="R426" s="101" t="s">
        <v>75</v>
      </c>
      <c r="S426" s="102" t="s">
        <v>75</v>
      </c>
      <c r="T426" s="102" t="s">
        <v>75</v>
      </c>
      <c r="U426" s="103" t="s">
        <v>75</v>
      </c>
      <c r="V426" s="103" t="s">
        <v>75</v>
      </c>
      <c r="W426" s="104" t="s">
        <v>75</v>
      </c>
      <c r="X426" s="104" t="s">
        <v>75</v>
      </c>
    </row>
    <row r="427" spans="14:24" ht="15.6" x14ac:dyDescent="0.3">
      <c r="N427" s="100">
        <v>49490</v>
      </c>
      <c r="O427" s="101" t="s">
        <v>75</v>
      </c>
      <c r="P427" s="101" t="s">
        <v>75</v>
      </c>
      <c r="Q427" s="101" t="s">
        <v>75</v>
      </c>
      <c r="R427" s="101" t="s">
        <v>75</v>
      </c>
      <c r="S427" s="102" t="s">
        <v>75</v>
      </c>
      <c r="T427" s="102" t="s">
        <v>75</v>
      </c>
      <c r="U427" s="103" t="s">
        <v>75</v>
      </c>
      <c r="V427" s="103" t="s">
        <v>75</v>
      </c>
      <c r="W427" s="104" t="s">
        <v>75</v>
      </c>
      <c r="X427" s="104" t="s">
        <v>75</v>
      </c>
    </row>
    <row r="428" spans="14:24" ht="15.6" x14ac:dyDescent="0.3">
      <c r="N428" s="100">
        <v>49521</v>
      </c>
      <c r="O428" s="101" t="s">
        <v>75</v>
      </c>
      <c r="P428" s="101" t="s">
        <v>75</v>
      </c>
      <c r="Q428" s="101" t="s">
        <v>75</v>
      </c>
      <c r="R428" s="101" t="s">
        <v>75</v>
      </c>
      <c r="S428" s="102" t="s">
        <v>75</v>
      </c>
      <c r="T428" s="102" t="s">
        <v>75</v>
      </c>
      <c r="U428" s="103" t="s">
        <v>75</v>
      </c>
      <c r="V428" s="103" t="s">
        <v>75</v>
      </c>
      <c r="W428" s="104" t="s">
        <v>75</v>
      </c>
      <c r="X428" s="104" t="s">
        <v>75</v>
      </c>
    </row>
    <row r="429" spans="14:24" ht="15.6" x14ac:dyDescent="0.3">
      <c r="N429" s="100">
        <v>49552</v>
      </c>
      <c r="O429" s="101" t="s">
        <v>75</v>
      </c>
      <c r="P429" s="101" t="s">
        <v>75</v>
      </c>
      <c r="Q429" s="101" t="s">
        <v>75</v>
      </c>
      <c r="R429" s="101" t="s">
        <v>75</v>
      </c>
      <c r="S429" s="102" t="s">
        <v>75</v>
      </c>
      <c r="T429" s="102" t="s">
        <v>75</v>
      </c>
      <c r="U429" s="103" t="s">
        <v>75</v>
      </c>
      <c r="V429" s="103" t="s">
        <v>75</v>
      </c>
      <c r="W429" s="104" t="s">
        <v>75</v>
      </c>
      <c r="X429" s="104" t="s">
        <v>75</v>
      </c>
    </row>
    <row r="430" spans="14:24" ht="15.6" x14ac:dyDescent="0.3">
      <c r="N430" s="100">
        <v>49582</v>
      </c>
      <c r="O430" s="101" t="s">
        <v>75</v>
      </c>
      <c r="P430" s="101" t="s">
        <v>75</v>
      </c>
      <c r="Q430" s="101" t="s">
        <v>75</v>
      </c>
      <c r="R430" s="101" t="s">
        <v>75</v>
      </c>
      <c r="S430" s="102" t="s">
        <v>75</v>
      </c>
      <c r="T430" s="102" t="s">
        <v>75</v>
      </c>
      <c r="U430" s="103" t="s">
        <v>75</v>
      </c>
      <c r="V430" s="103" t="s">
        <v>75</v>
      </c>
      <c r="W430" s="104" t="s">
        <v>75</v>
      </c>
      <c r="X430" s="104" t="s">
        <v>75</v>
      </c>
    </row>
    <row r="431" spans="14:24" ht="15.6" x14ac:dyDescent="0.3">
      <c r="N431" s="100">
        <v>49613</v>
      </c>
      <c r="O431" s="101" t="s">
        <v>75</v>
      </c>
      <c r="P431" s="101" t="s">
        <v>75</v>
      </c>
      <c r="Q431" s="101" t="s">
        <v>75</v>
      </c>
      <c r="R431" s="101" t="s">
        <v>75</v>
      </c>
      <c r="S431" s="102" t="s">
        <v>75</v>
      </c>
      <c r="T431" s="102" t="s">
        <v>75</v>
      </c>
      <c r="U431" s="103" t="s">
        <v>75</v>
      </c>
      <c r="V431" s="103" t="s">
        <v>75</v>
      </c>
      <c r="W431" s="104" t="s">
        <v>75</v>
      </c>
      <c r="X431" s="104" t="s">
        <v>75</v>
      </c>
    </row>
    <row r="432" spans="14:24" ht="15.6" x14ac:dyDescent="0.3">
      <c r="N432" s="100">
        <v>49643</v>
      </c>
      <c r="O432" s="101" t="s">
        <v>75</v>
      </c>
      <c r="P432" s="101" t="s">
        <v>75</v>
      </c>
      <c r="Q432" s="101" t="s">
        <v>75</v>
      </c>
      <c r="R432" s="101" t="s">
        <v>75</v>
      </c>
      <c r="S432" s="102" t="s">
        <v>75</v>
      </c>
      <c r="T432" s="102" t="s">
        <v>75</v>
      </c>
      <c r="U432" s="103" t="s">
        <v>75</v>
      </c>
      <c r="V432" s="103" t="s">
        <v>75</v>
      </c>
      <c r="W432" s="104" t="s">
        <v>75</v>
      </c>
      <c r="X432" s="104" t="s">
        <v>75</v>
      </c>
    </row>
    <row r="433" spans="14:24" ht="15.6" x14ac:dyDescent="0.3">
      <c r="N433" s="100">
        <v>49674</v>
      </c>
      <c r="O433" s="101" t="s">
        <v>75</v>
      </c>
      <c r="P433" s="101" t="s">
        <v>75</v>
      </c>
      <c r="Q433" s="101" t="s">
        <v>75</v>
      </c>
      <c r="R433" s="101" t="s">
        <v>75</v>
      </c>
      <c r="S433" s="102" t="s">
        <v>75</v>
      </c>
      <c r="T433" s="102" t="s">
        <v>75</v>
      </c>
      <c r="U433" s="103" t="s">
        <v>75</v>
      </c>
      <c r="V433" s="103" t="s">
        <v>75</v>
      </c>
      <c r="W433" s="104" t="s">
        <v>75</v>
      </c>
      <c r="X433" s="104" t="s">
        <v>75</v>
      </c>
    </row>
    <row r="434" spans="14:24" ht="15.6" x14ac:dyDescent="0.3">
      <c r="N434" s="100">
        <v>49705</v>
      </c>
      <c r="O434" s="101" t="s">
        <v>75</v>
      </c>
      <c r="P434" s="101" t="s">
        <v>75</v>
      </c>
      <c r="Q434" s="101" t="s">
        <v>75</v>
      </c>
      <c r="R434" s="101" t="s">
        <v>75</v>
      </c>
      <c r="S434" s="102" t="s">
        <v>75</v>
      </c>
      <c r="T434" s="102" t="s">
        <v>75</v>
      </c>
      <c r="U434" s="103" t="s">
        <v>75</v>
      </c>
      <c r="V434" s="103" t="s">
        <v>75</v>
      </c>
      <c r="W434" s="104" t="s">
        <v>75</v>
      </c>
      <c r="X434" s="104" t="s">
        <v>75</v>
      </c>
    </row>
    <row r="435" spans="14:24" ht="15.6" x14ac:dyDescent="0.3">
      <c r="N435" s="100">
        <v>49734</v>
      </c>
      <c r="O435" s="101" t="s">
        <v>75</v>
      </c>
      <c r="P435" s="101" t="s">
        <v>75</v>
      </c>
      <c r="Q435" s="101" t="s">
        <v>75</v>
      </c>
      <c r="R435" s="101" t="s">
        <v>75</v>
      </c>
      <c r="S435" s="102" t="s">
        <v>75</v>
      </c>
      <c r="T435" s="102" t="s">
        <v>75</v>
      </c>
      <c r="U435" s="103" t="s">
        <v>75</v>
      </c>
      <c r="V435" s="103" t="s">
        <v>75</v>
      </c>
      <c r="W435" s="104" t="s">
        <v>75</v>
      </c>
      <c r="X435" s="104" t="s">
        <v>75</v>
      </c>
    </row>
    <row r="436" spans="14:24" ht="15.6" x14ac:dyDescent="0.3">
      <c r="N436" s="100">
        <v>49765</v>
      </c>
      <c r="O436" s="101" t="s">
        <v>75</v>
      </c>
      <c r="P436" s="101" t="s">
        <v>75</v>
      </c>
      <c r="Q436" s="101" t="s">
        <v>75</v>
      </c>
      <c r="R436" s="101" t="s">
        <v>75</v>
      </c>
      <c r="S436" s="102" t="s">
        <v>75</v>
      </c>
      <c r="T436" s="102" t="s">
        <v>75</v>
      </c>
      <c r="U436" s="103" t="s">
        <v>75</v>
      </c>
      <c r="V436" s="103" t="s">
        <v>75</v>
      </c>
      <c r="W436" s="104" t="s">
        <v>75</v>
      </c>
      <c r="X436" s="104" t="s">
        <v>75</v>
      </c>
    </row>
    <row r="437" spans="14:24" ht="15.6" x14ac:dyDescent="0.3">
      <c r="N437" s="100">
        <v>49795</v>
      </c>
      <c r="O437" s="101" t="s">
        <v>75</v>
      </c>
      <c r="P437" s="101" t="s">
        <v>75</v>
      </c>
      <c r="Q437" s="101" t="s">
        <v>75</v>
      </c>
      <c r="R437" s="101" t="s">
        <v>75</v>
      </c>
      <c r="S437" s="102" t="s">
        <v>75</v>
      </c>
      <c r="T437" s="102" t="s">
        <v>75</v>
      </c>
      <c r="U437" s="103" t="s">
        <v>75</v>
      </c>
      <c r="V437" s="103" t="s">
        <v>75</v>
      </c>
      <c r="W437" s="104" t="s">
        <v>75</v>
      </c>
      <c r="X437" s="104" t="s">
        <v>75</v>
      </c>
    </row>
    <row r="438" spans="14:24" ht="15.6" x14ac:dyDescent="0.3">
      <c r="N438" s="100">
        <v>49826</v>
      </c>
      <c r="O438" s="101" t="s">
        <v>75</v>
      </c>
      <c r="P438" s="101" t="s">
        <v>75</v>
      </c>
      <c r="Q438" s="101" t="s">
        <v>75</v>
      </c>
      <c r="R438" s="101" t="s">
        <v>75</v>
      </c>
      <c r="S438" s="102" t="s">
        <v>75</v>
      </c>
      <c r="T438" s="102" t="s">
        <v>75</v>
      </c>
      <c r="U438" s="103" t="s">
        <v>75</v>
      </c>
      <c r="V438" s="103" t="s">
        <v>75</v>
      </c>
      <c r="W438" s="104" t="s">
        <v>75</v>
      </c>
      <c r="X438" s="104" t="s">
        <v>75</v>
      </c>
    </row>
    <row r="439" spans="14:24" ht="15.6" x14ac:dyDescent="0.3">
      <c r="N439" s="100">
        <v>49856</v>
      </c>
      <c r="O439" s="101" t="s">
        <v>75</v>
      </c>
      <c r="P439" s="101" t="s">
        <v>75</v>
      </c>
      <c r="Q439" s="101" t="s">
        <v>75</v>
      </c>
      <c r="R439" s="101" t="s">
        <v>75</v>
      </c>
      <c r="S439" s="102" t="s">
        <v>75</v>
      </c>
      <c r="T439" s="102" t="s">
        <v>75</v>
      </c>
      <c r="U439" s="103" t="s">
        <v>75</v>
      </c>
      <c r="V439" s="103" t="s">
        <v>75</v>
      </c>
      <c r="W439" s="104" t="s">
        <v>75</v>
      </c>
      <c r="X439" s="104" t="s">
        <v>75</v>
      </c>
    </row>
    <row r="440" spans="14:24" ht="15.6" x14ac:dyDescent="0.3">
      <c r="N440" s="100">
        <v>49887</v>
      </c>
      <c r="O440" s="101" t="s">
        <v>75</v>
      </c>
      <c r="P440" s="101" t="s">
        <v>75</v>
      </c>
      <c r="Q440" s="101" t="s">
        <v>75</v>
      </c>
      <c r="R440" s="101" t="s">
        <v>75</v>
      </c>
      <c r="S440" s="102" t="s">
        <v>75</v>
      </c>
      <c r="T440" s="102" t="s">
        <v>75</v>
      </c>
      <c r="U440" s="103" t="s">
        <v>75</v>
      </c>
      <c r="V440" s="103" t="s">
        <v>75</v>
      </c>
      <c r="W440" s="104" t="s">
        <v>75</v>
      </c>
      <c r="X440" s="104" t="s">
        <v>75</v>
      </c>
    </row>
    <row r="441" spans="14:24" ht="15.6" x14ac:dyDescent="0.3">
      <c r="N441" s="100">
        <v>49918</v>
      </c>
      <c r="O441" s="101" t="s">
        <v>75</v>
      </c>
      <c r="P441" s="101" t="s">
        <v>75</v>
      </c>
      <c r="Q441" s="101" t="s">
        <v>75</v>
      </c>
      <c r="R441" s="101" t="s">
        <v>75</v>
      </c>
      <c r="S441" s="102" t="s">
        <v>75</v>
      </c>
      <c r="T441" s="102" t="s">
        <v>75</v>
      </c>
      <c r="U441" s="103" t="s">
        <v>75</v>
      </c>
      <c r="V441" s="103" t="s">
        <v>75</v>
      </c>
      <c r="W441" s="104" t="s">
        <v>75</v>
      </c>
      <c r="X441" s="104" t="s">
        <v>75</v>
      </c>
    </row>
    <row r="442" spans="14:24" ht="15.6" x14ac:dyDescent="0.3">
      <c r="N442" s="100">
        <v>49948</v>
      </c>
      <c r="O442" s="101" t="s">
        <v>75</v>
      </c>
      <c r="P442" s="101" t="s">
        <v>75</v>
      </c>
      <c r="Q442" s="101" t="s">
        <v>75</v>
      </c>
      <c r="R442" s="101" t="s">
        <v>75</v>
      </c>
      <c r="S442" s="102" t="s">
        <v>75</v>
      </c>
      <c r="T442" s="102" t="s">
        <v>75</v>
      </c>
      <c r="U442" s="103" t="s">
        <v>75</v>
      </c>
      <c r="V442" s="103" t="s">
        <v>75</v>
      </c>
      <c r="W442" s="104" t="s">
        <v>75</v>
      </c>
      <c r="X442" s="104" t="s">
        <v>75</v>
      </c>
    </row>
    <row r="443" spans="14:24" ht="15.6" x14ac:dyDescent="0.3">
      <c r="N443" s="100">
        <v>49979</v>
      </c>
      <c r="O443" s="101" t="s">
        <v>75</v>
      </c>
      <c r="P443" s="101" t="s">
        <v>75</v>
      </c>
      <c r="Q443" s="101" t="s">
        <v>75</v>
      </c>
      <c r="R443" s="101" t="s">
        <v>75</v>
      </c>
      <c r="S443" s="102" t="s">
        <v>75</v>
      </c>
      <c r="T443" s="102" t="s">
        <v>75</v>
      </c>
      <c r="U443" s="103" t="s">
        <v>75</v>
      </c>
      <c r="V443" s="103" t="s">
        <v>75</v>
      </c>
      <c r="W443" s="104" t="s">
        <v>75</v>
      </c>
      <c r="X443" s="104" t="s">
        <v>75</v>
      </c>
    </row>
    <row r="444" spans="14:24" ht="15.6" x14ac:dyDescent="0.3">
      <c r="N444" s="100">
        <v>50009</v>
      </c>
      <c r="O444" s="101" t="s">
        <v>75</v>
      </c>
      <c r="P444" s="101" t="s">
        <v>75</v>
      </c>
      <c r="Q444" s="101" t="s">
        <v>75</v>
      </c>
      <c r="R444" s="101" t="s">
        <v>75</v>
      </c>
      <c r="S444" s="102" t="s">
        <v>75</v>
      </c>
      <c r="T444" s="102" t="s">
        <v>75</v>
      </c>
      <c r="U444" s="103" t="s">
        <v>75</v>
      </c>
      <c r="V444" s="103" t="s">
        <v>75</v>
      </c>
      <c r="W444" s="104" t="s">
        <v>75</v>
      </c>
      <c r="X444" s="104" t="s">
        <v>75</v>
      </c>
    </row>
    <row r="445" spans="14:24" ht="15.6" x14ac:dyDescent="0.3">
      <c r="N445" s="100">
        <v>50040</v>
      </c>
      <c r="O445" s="101" t="s">
        <v>75</v>
      </c>
      <c r="P445" s="101" t="s">
        <v>75</v>
      </c>
      <c r="Q445" s="101" t="s">
        <v>75</v>
      </c>
      <c r="R445" s="101" t="s">
        <v>75</v>
      </c>
      <c r="S445" s="102" t="s">
        <v>75</v>
      </c>
      <c r="T445" s="102" t="s">
        <v>75</v>
      </c>
      <c r="U445" s="103" t="s">
        <v>75</v>
      </c>
      <c r="V445" s="103" t="s">
        <v>75</v>
      </c>
      <c r="W445" s="104" t="s">
        <v>75</v>
      </c>
      <c r="X445" s="104" t="s">
        <v>75</v>
      </c>
    </row>
    <row r="446" spans="14:24" ht="15.6" x14ac:dyDescent="0.3">
      <c r="N446" s="100">
        <v>50071</v>
      </c>
      <c r="O446" s="101" t="s">
        <v>75</v>
      </c>
      <c r="P446" s="101" t="s">
        <v>75</v>
      </c>
      <c r="Q446" s="101" t="s">
        <v>75</v>
      </c>
      <c r="R446" s="101" t="s">
        <v>75</v>
      </c>
      <c r="S446" s="102" t="s">
        <v>75</v>
      </c>
      <c r="T446" s="102" t="s">
        <v>75</v>
      </c>
      <c r="U446" s="103" t="s">
        <v>75</v>
      </c>
      <c r="V446" s="103" t="s">
        <v>75</v>
      </c>
      <c r="W446" s="104" t="s">
        <v>75</v>
      </c>
      <c r="X446" s="104" t="s">
        <v>75</v>
      </c>
    </row>
    <row r="447" spans="14:24" ht="15.6" x14ac:dyDescent="0.3">
      <c r="N447" s="100">
        <v>50099</v>
      </c>
      <c r="O447" s="101" t="s">
        <v>75</v>
      </c>
      <c r="P447" s="101" t="s">
        <v>75</v>
      </c>
      <c r="Q447" s="101" t="s">
        <v>75</v>
      </c>
      <c r="R447" s="101" t="s">
        <v>75</v>
      </c>
      <c r="S447" s="102" t="s">
        <v>75</v>
      </c>
      <c r="T447" s="102" t="s">
        <v>75</v>
      </c>
      <c r="U447" s="103" t="s">
        <v>75</v>
      </c>
      <c r="V447" s="103" t="s">
        <v>75</v>
      </c>
      <c r="W447" s="104" t="s">
        <v>75</v>
      </c>
      <c r="X447" s="104" t="s">
        <v>75</v>
      </c>
    </row>
    <row r="448" spans="14:24" ht="15.6" x14ac:dyDescent="0.3">
      <c r="N448" s="100">
        <v>50130</v>
      </c>
      <c r="O448" s="101" t="s">
        <v>75</v>
      </c>
      <c r="P448" s="101" t="s">
        <v>75</v>
      </c>
      <c r="Q448" s="101" t="s">
        <v>75</v>
      </c>
      <c r="R448" s="101" t="s">
        <v>75</v>
      </c>
      <c r="S448" s="102" t="s">
        <v>75</v>
      </c>
      <c r="T448" s="102" t="s">
        <v>75</v>
      </c>
      <c r="U448" s="103" t="s">
        <v>75</v>
      </c>
      <c r="V448" s="103" t="s">
        <v>75</v>
      </c>
      <c r="W448" s="104" t="s">
        <v>75</v>
      </c>
      <c r="X448" s="104" t="s">
        <v>75</v>
      </c>
    </row>
    <row r="449" spans="14:24" ht="15.6" x14ac:dyDescent="0.3">
      <c r="N449" s="100">
        <v>50160</v>
      </c>
      <c r="O449" s="101" t="s">
        <v>75</v>
      </c>
      <c r="P449" s="101" t="s">
        <v>75</v>
      </c>
      <c r="Q449" s="101" t="s">
        <v>75</v>
      </c>
      <c r="R449" s="101" t="s">
        <v>75</v>
      </c>
      <c r="S449" s="102" t="s">
        <v>75</v>
      </c>
      <c r="T449" s="102" t="s">
        <v>75</v>
      </c>
      <c r="U449" s="103" t="s">
        <v>75</v>
      </c>
      <c r="V449" s="103" t="s">
        <v>75</v>
      </c>
      <c r="W449" s="104" t="s">
        <v>75</v>
      </c>
      <c r="X449" s="104" t="s">
        <v>75</v>
      </c>
    </row>
    <row r="450" spans="14:24" ht="15.6" x14ac:dyDescent="0.3">
      <c r="N450" s="100">
        <v>50191</v>
      </c>
      <c r="O450" s="101" t="s">
        <v>75</v>
      </c>
      <c r="P450" s="101" t="s">
        <v>75</v>
      </c>
      <c r="Q450" s="101" t="s">
        <v>75</v>
      </c>
      <c r="R450" s="101" t="s">
        <v>75</v>
      </c>
      <c r="S450" s="102" t="s">
        <v>75</v>
      </c>
      <c r="T450" s="102" t="s">
        <v>75</v>
      </c>
      <c r="U450" s="103" t="s">
        <v>75</v>
      </c>
      <c r="V450" s="103" t="s">
        <v>75</v>
      </c>
      <c r="W450" s="104" t="s">
        <v>75</v>
      </c>
      <c r="X450" s="104" t="s">
        <v>75</v>
      </c>
    </row>
    <row r="451" spans="14:24" ht="15.6" x14ac:dyDescent="0.3">
      <c r="N451" s="100">
        <v>50221</v>
      </c>
      <c r="O451" s="101" t="s">
        <v>75</v>
      </c>
      <c r="P451" s="101" t="s">
        <v>75</v>
      </c>
      <c r="Q451" s="101" t="s">
        <v>75</v>
      </c>
      <c r="R451" s="101" t="s">
        <v>75</v>
      </c>
      <c r="S451" s="102" t="s">
        <v>75</v>
      </c>
      <c r="T451" s="102" t="s">
        <v>75</v>
      </c>
      <c r="U451" s="103" t="s">
        <v>75</v>
      </c>
      <c r="V451" s="103" t="s">
        <v>75</v>
      </c>
      <c r="W451" s="104" t="s">
        <v>75</v>
      </c>
      <c r="X451" s="104" t="s">
        <v>75</v>
      </c>
    </row>
    <row r="452" spans="14:24" ht="15.6" x14ac:dyDescent="0.3">
      <c r="N452" s="100">
        <v>50252</v>
      </c>
      <c r="O452" s="101" t="s">
        <v>75</v>
      </c>
      <c r="P452" s="101" t="s">
        <v>75</v>
      </c>
      <c r="Q452" s="101" t="s">
        <v>75</v>
      </c>
      <c r="R452" s="101" t="s">
        <v>75</v>
      </c>
      <c r="S452" s="102" t="s">
        <v>75</v>
      </c>
      <c r="T452" s="102" t="s">
        <v>75</v>
      </c>
      <c r="U452" s="103" t="s">
        <v>75</v>
      </c>
      <c r="V452" s="103" t="s">
        <v>75</v>
      </c>
      <c r="W452" s="104" t="s">
        <v>75</v>
      </c>
      <c r="X452" s="104" t="s">
        <v>75</v>
      </c>
    </row>
    <row r="453" spans="14:24" ht="15.6" x14ac:dyDescent="0.3">
      <c r="N453" s="100">
        <v>50283</v>
      </c>
      <c r="O453" s="101" t="s">
        <v>75</v>
      </c>
      <c r="P453" s="101" t="s">
        <v>75</v>
      </c>
      <c r="Q453" s="101" t="s">
        <v>75</v>
      </c>
      <c r="R453" s="101" t="s">
        <v>75</v>
      </c>
      <c r="S453" s="102" t="s">
        <v>75</v>
      </c>
      <c r="T453" s="102" t="s">
        <v>75</v>
      </c>
      <c r="U453" s="103" t="s">
        <v>75</v>
      </c>
      <c r="V453" s="103" t="s">
        <v>75</v>
      </c>
      <c r="W453" s="104" t="s">
        <v>75</v>
      </c>
      <c r="X453" s="104" t="s">
        <v>75</v>
      </c>
    </row>
    <row r="454" spans="14:24" ht="15.6" x14ac:dyDescent="0.3">
      <c r="N454" s="100">
        <v>50313</v>
      </c>
      <c r="O454" s="101" t="s">
        <v>75</v>
      </c>
      <c r="P454" s="101" t="s">
        <v>75</v>
      </c>
      <c r="Q454" s="101" t="s">
        <v>75</v>
      </c>
      <c r="R454" s="101" t="s">
        <v>75</v>
      </c>
      <c r="S454" s="102" t="s">
        <v>75</v>
      </c>
      <c r="T454" s="102" t="s">
        <v>75</v>
      </c>
      <c r="U454" s="103" t="s">
        <v>75</v>
      </c>
      <c r="V454" s="103" t="s">
        <v>75</v>
      </c>
      <c r="W454" s="104" t="s">
        <v>75</v>
      </c>
      <c r="X454" s="104" t="s">
        <v>75</v>
      </c>
    </row>
    <row r="455" spans="14:24" ht="15.6" x14ac:dyDescent="0.3">
      <c r="N455" s="100">
        <v>50344</v>
      </c>
      <c r="O455" s="101" t="s">
        <v>75</v>
      </c>
      <c r="P455" s="101" t="s">
        <v>75</v>
      </c>
      <c r="Q455" s="101" t="s">
        <v>75</v>
      </c>
      <c r="R455" s="101" t="s">
        <v>75</v>
      </c>
      <c r="S455" s="102" t="s">
        <v>75</v>
      </c>
      <c r="T455" s="102" t="s">
        <v>75</v>
      </c>
      <c r="U455" s="103" t="s">
        <v>75</v>
      </c>
      <c r="V455" s="103" t="s">
        <v>75</v>
      </c>
      <c r="W455" s="104" t="s">
        <v>75</v>
      </c>
      <c r="X455" s="104" t="s">
        <v>75</v>
      </c>
    </row>
    <row r="456" spans="14:24" ht="15.6" x14ac:dyDescent="0.3">
      <c r="N456" s="100">
        <v>50374</v>
      </c>
      <c r="O456" s="101" t="s">
        <v>75</v>
      </c>
      <c r="P456" s="101" t="s">
        <v>75</v>
      </c>
      <c r="Q456" s="101" t="s">
        <v>75</v>
      </c>
      <c r="R456" s="101" t="s">
        <v>75</v>
      </c>
      <c r="S456" s="102" t="s">
        <v>75</v>
      </c>
      <c r="T456" s="102" t="s">
        <v>75</v>
      </c>
      <c r="U456" s="103" t="s">
        <v>75</v>
      </c>
      <c r="V456" s="103" t="s">
        <v>75</v>
      </c>
      <c r="W456" s="104" t="s">
        <v>75</v>
      </c>
      <c r="X456" s="104" t="s">
        <v>75</v>
      </c>
    </row>
    <row r="457" spans="14:24" ht="15.6" x14ac:dyDescent="0.3">
      <c r="N457" s="100">
        <v>50405</v>
      </c>
      <c r="O457" s="101" t="s">
        <v>75</v>
      </c>
      <c r="P457" s="101" t="s">
        <v>75</v>
      </c>
      <c r="Q457" s="101" t="s">
        <v>75</v>
      </c>
      <c r="R457" s="101" t="s">
        <v>75</v>
      </c>
      <c r="S457" s="102" t="s">
        <v>75</v>
      </c>
      <c r="T457" s="102" t="s">
        <v>75</v>
      </c>
      <c r="U457" s="103" t="s">
        <v>75</v>
      </c>
      <c r="V457" s="103" t="s">
        <v>75</v>
      </c>
      <c r="W457" s="104" t="s">
        <v>75</v>
      </c>
      <c r="X457" s="104" t="s">
        <v>75</v>
      </c>
    </row>
    <row r="458" spans="14:24" ht="15.6" x14ac:dyDescent="0.3">
      <c r="N458" s="100">
        <v>50436</v>
      </c>
      <c r="O458" s="101" t="s">
        <v>75</v>
      </c>
      <c r="P458" s="101" t="s">
        <v>75</v>
      </c>
      <c r="Q458" s="101" t="s">
        <v>75</v>
      </c>
      <c r="R458" s="101" t="s">
        <v>75</v>
      </c>
      <c r="S458" s="102" t="s">
        <v>75</v>
      </c>
      <c r="T458" s="102" t="s">
        <v>75</v>
      </c>
      <c r="U458" s="103" t="s">
        <v>75</v>
      </c>
      <c r="V458" s="103" t="s">
        <v>75</v>
      </c>
      <c r="W458" s="104" t="s">
        <v>75</v>
      </c>
      <c r="X458" s="104" t="s">
        <v>75</v>
      </c>
    </row>
    <row r="459" spans="14:24" ht="15.6" x14ac:dyDescent="0.3">
      <c r="N459" s="100">
        <v>50464</v>
      </c>
      <c r="O459" s="101" t="s">
        <v>75</v>
      </c>
      <c r="P459" s="101" t="s">
        <v>75</v>
      </c>
      <c r="Q459" s="101" t="s">
        <v>75</v>
      </c>
      <c r="R459" s="101" t="s">
        <v>75</v>
      </c>
      <c r="S459" s="102" t="s">
        <v>75</v>
      </c>
      <c r="T459" s="102" t="s">
        <v>75</v>
      </c>
      <c r="U459" s="103" t="s">
        <v>75</v>
      </c>
      <c r="V459" s="103" t="s">
        <v>75</v>
      </c>
      <c r="W459" s="104" t="s">
        <v>75</v>
      </c>
      <c r="X459" s="104" t="s">
        <v>75</v>
      </c>
    </row>
    <row r="460" spans="14:24" ht="15.6" x14ac:dyDescent="0.3">
      <c r="N460" s="100">
        <v>50495</v>
      </c>
      <c r="O460" s="101" t="s">
        <v>75</v>
      </c>
      <c r="P460" s="101" t="s">
        <v>75</v>
      </c>
      <c r="Q460" s="101" t="s">
        <v>75</v>
      </c>
      <c r="R460" s="101" t="s">
        <v>75</v>
      </c>
      <c r="S460" s="102" t="s">
        <v>75</v>
      </c>
      <c r="T460" s="102" t="s">
        <v>75</v>
      </c>
      <c r="U460" s="103" t="s">
        <v>75</v>
      </c>
      <c r="V460" s="103" t="s">
        <v>75</v>
      </c>
      <c r="W460" s="104" t="s">
        <v>75</v>
      </c>
      <c r="X460" s="104" t="s">
        <v>75</v>
      </c>
    </row>
    <row r="461" spans="14:24" ht="15.6" x14ac:dyDescent="0.3">
      <c r="N461" s="100">
        <v>50525</v>
      </c>
      <c r="O461" s="101" t="s">
        <v>75</v>
      </c>
      <c r="P461" s="101" t="s">
        <v>75</v>
      </c>
      <c r="Q461" s="101" t="s">
        <v>75</v>
      </c>
      <c r="R461" s="101" t="s">
        <v>75</v>
      </c>
      <c r="S461" s="102" t="s">
        <v>75</v>
      </c>
      <c r="T461" s="102" t="s">
        <v>75</v>
      </c>
      <c r="U461" s="103" t="s">
        <v>75</v>
      </c>
      <c r="V461" s="103" t="s">
        <v>75</v>
      </c>
      <c r="W461" s="104" t="s">
        <v>75</v>
      </c>
      <c r="X461" s="104" t="s">
        <v>75</v>
      </c>
    </row>
    <row r="462" spans="14:24" ht="15.6" x14ac:dyDescent="0.3">
      <c r="N462" s="100">
        <v>50556</v>
      </c>
      <c r="O462" s="101" t="s">
        <v>75</v>
      </c>
      <c r="P462" s="101" t="s">
        <v>75</v>
      </c>
      <c r="Q462" s="101" t="s">
        <v>75</v>
      </c>
      <c r="R462" s="101" t="s">
        <v>75</v>
      </c>
      <c r="S462" s="102" t="s">
        <v>75</v>
      </c>
      <c r="T462" s="102" t="s">
        <v>75</v>
      </c>
      <c r="U462" s="103" t="s">
        <v>75</v>
      </c>
      <c r="V462" s="103" t="s">
        <v>75</v>
      </c>
      <c r="W462" s="104" t="s">
        <v>75</v>
      </c>
      <c r="X462" s="104" t="s">
        <v>75</v>
      </c>
    </row>
    <row r="463" spans="14:24" ht="15.6" x14ac:dyDescent="0.3">
      <c r="N463" s="100">
        <v>50586</v>
      </c>
      <c r="O463" s="101" t="s">
        <v>75</v>
      </c>
      <c r="P463" s="101" t="s">
        <v>75</v>
      </c>
      <c r="Q463" s="101" t="s">
        <v>75</v>
      </c>
      <c r="R463" s="101" t="s">
        <v>75</v>
      </c>
      <c r="S463" s="102" t="s">
        <v>75</v>
      </c>
      <c r="T463" s="102" t="s">
        <v>75</v>
      </c>
      <c r="U463" s="103" t="s">
        <v>75</v>
      </c>
      <c r="V463" s="103" t="s">
        <v>75</v>
      </c>
      <c r="W463" s="104" t="s">
        <v>75</v>
      </c>
      <c r="X463" s="104" t="s">
        <v>75</v>
      </c>
    </row>
    <row r="464" spans="14:24" ht="15.6" x14ac:dyDescent="0.3">
      <c r="N464" s="100">
        <v>50617</v>
      </c>
      <c r="O464" s="101" t="s">
        <v>75</v>
      </c>
      <c r="P464" s="101" t="s">
        <v>75</v>
      </c>
      <c r="Q464" s="101" t="s">
        <v>75</v>
      </c>
      <c r="R464" s="101" t="s">
        <v>75</v>
      </c>
      <c r="S464" s="102" t="s">
        <v>75</v>
      </c>
      <c r="T464" s="102" t="s">
        <v>75</v>
      </c>
      <c r="U464" s="103" t="s">
        <v>75</v>
      </c>
      <c r="V464" s="103" t="s">
        <v>75</v>
      </c>
      <c r="W464" s="104" t="s">
        <v>75</v>
      </c>
      <c r="X464" s="104" t="s">
        <v>75</v>
      </c>
    </row>
    <row r="465" spans="14:24" ht="15.6" x14ac:dyDescent="0.3">
      <c r="N465" s="100">
        <v>50648</v>
      </c>
      <c r="O465" s="101" t="s">
        <v>75</v>
      </c>
      <c r="P465" s="101" t="s">
        <v>75</v>
      </c>
      <c r="Q465" s="101" t="s">
        <v>75</v>
      </c>
      <c r="R465" s="101" t="s">
        <v>75</v>
      </c>
      <c r="S465" s="102" t="s">
        <v>75</v>
      </c>
      <c r="T465" s="102" t="s">
        <v>75</v>
      </c>
      <c r="U465" s="103" t="s">
        <v>75</v>
      </c>
      <c r="V465" s="103" t="s">
        <v>75</v>
      </c>
      <c r="W465" s="104" t="s">
        <v>75</v>
      </c>
      <c r="X465" s="104" t="s">
        <v>75</v>
      </c>
    </row>
    <row r="466" spans="14:24" ht="15.6" x14ac:dyDescent="0.3">
      <c r="N466" s="100">
        <v>50678</v>
      </c>
      <c r="O466" s="101" t="s">
        <v>75</v>
      </c>
      <c r="P466" s="101" t="s">
        <v>75</v>
      </c>
      <c r="Q466" s="101" t="s">
        <v>75</v>
      </c>
      <c r="R466" s="101" t="s">
        <v>75</v>
      </c>
      <c r="S466" s="102" t="s">
        <v>75</v>
      </c>
      <c r="T466" s="102" t="s">
        <v>75</v>
      </c>
      <c r="U466" s="103" t="s">
        <v>75</v>
      </c>
      <c r="V466" s="103" t="s">
        <v>75</v>
      </c>
      <c r="W466" s="104" t="s">
        <v>75</v>
      </c>
      <c r="X466" s="104" t="s">
        <v>75</v>
      </c>
    </row>
    <row r="467" spans="14:24" ht="15.6" x14ac:dyDescent="0.3">
      <c r="N467" s="100">
        <v>50709</v>
      </c>
      <c r="O467" s="101" t="s">
        <v>75</v>
      </c>
      <c r="P467" s="101" t="s">
        <v>75</v>
      </c>
      <c r="Q467" s="101" t="s">
        <v>75</v>
      </c>
      <c r="R467" s="101" t="s">
        <v>75</v>
      </c>
      <c r="S467" s="102" t="s">
        <v>75</v>
      </c>
      <c r="T467" s="102" t="s">
        <v>75</v>
      </c>
      <c r="U467" s="103" t="s">
        <v>75</v>
      </c>
      <c r="V467" s="103" t="s">
        <v>75</v>
      </c>
      <c r="W467" s="104" t="s">
        <v>75</v>
      </c>
      <c r="X467" s="104" t="s">
        <v>75</v>
      </c>
    </row>
    <row r="468" spans="14:24" ht="15.6" x14ac:dyDescent="0.3">
      <c r="N468" s="100">
        <v>50739</v>
      </c>
      <c r="O468" s="101" t="s">
        <v>75</v>
      </c>
      <c r="P468" s="101" t="s">
        <v>75</v>
      </c>
      <c r="Q468" s="101" t="s">
        <v>75</v>
      </c>
      <c r="R468" s="101" t="s">
        <v>75</v>
      </c>
      <c r="S468" s="102" t="s">
        <v>75</v>
      </c>
      <c r="T468" s="102" t="s">
        <v>75</v>
      </c>
      <c r="U468" s="103" t="s">
        <v>75</v>
      </c>
      <c r="V468" s="103" t="s">
        <v>75</v>
      </c>
      <c r="W468" s="104" t="s">
        <v>75</v>
      </c>
      <c r="X468" s="104" t="s">
        <v>75</v>
      </c>
    </row>
    <row r="469" spans="14:24" ht="15.6" x14ac:dyDescent="0.3">
      <c r="N469" s="100">
        <v>50770</v>
      </c>
      <c r="O469" s="101" t="s">
        <v>75</v>
      </c>
      <c r="P469" s="101" t="s">
        <v>75</v>
      </c>
      <c r="Q469" s="101" t="s">
        <v>75</v>
      </c>
      <c r="R469" s="101" t="s">
        <v>75</v>
      </c>
      <c r="S469" s="102" t="s">
        <v>75</v>
      </c>
      <c r="T469" s="102" t="s">
        <v>75</v>
      </c>
      <c r="U469" s="103" t="s">
        <v>75</v>
      </c>
      <c r="V469" s="103" t="s">
        <v>75</v>
      </c>
      <c r="W469" s="104" t="s">
        <v>75</v>
      </c>
      <c r="X469" s="104" t="s">
        <v>75</v>
      </c>
    </row>
    <row r="470" spans="14:24" ht="15.6" x14ac:dyDescent="0.3">
      <c r="N470" s="100">
        <v>50801</v>
      </c>
      <c r="O470" s="101" t="s">
        <v>75</v>
      </c>
      <c r="P470" s="101" t="s">
        <v>75</v>
      </c>
      <c r="Q470" s="101" t="s">
        <v>75</v>
      </c>
      <c r="R470" s="101" t="s">
        <v>75</v>
      </c>
      <c r="S470" s="102" t="s">
        <v>75</v>
      </c>
      <c r="T470" s="102" t="s">
        <v>75</v>
      </c>
      <c r="U470" s="103" t="s">
        <v>75</v>
      </c>
      <c r="V470" s="103" t="s">
        <v>75</v>
      </c>
      <c r="W470" s="104" t="s">
        <v>75</v>
      </c>
      <c r="X470" s="104" t="s">
        <v>75</v>
      </c>
    </row>
    <row r="471" spans="14:24" ht="15.6" x14ac:dyDescent="0.3">
      <c r="N471" s="100">
        <v>50829</v>
      </c>
      <c r="O471" s="101" t="s">
        <v>75</v>
      </c>
      <c r="P471" s="101" t="s">
        <v>75</v>
      </c>
      <c r="Q471" s="101" t="s">
        <v>75</v>
      </c>
      <c r="R471" s="101" t="s">
        <v>75</v>
      </c>
      <c r="S471" s="102" t="s">
        <v>75</v>
      </c>
      <c r="T471" s="102" t="s">
        <v>75</v>
      </c>
      <c r="U471" s="103" t="s">
        <v>75</v>
      </c>
      <c r="V471" s="103" t="s">
        <v>75</v>
      </c>
      <c r="W471" s="104" t="s">
        <v>75</v>
      </c>
      <c r="X471" s="104" t="s">
        <v>75</v>
      </c>
    </row>
    <row r="472" spans="14:24" ht="15.6" x14ac:dyDescent="0.3">
      <c r="N472" s="100">
        <v>50860</v>
      </c>
      <c r="O472" s="101" t="s">
        <v>75</v>
      </c>
      <c r="P472" s="101" t="s">
        <v>75</v>
      </c>
      <c r="Q472" s="101" t="s">
        <v>75</v>
      </c>
      <c r="R472" s="101" t="s">
        <v>75</v>
      </c>
      <c r="S472" s="102" t="s">
        <v>75</v>
      </c>
      <c r="T472" s="102" t="s">
        <v>75</v>
      </c>
      <c r="U472" s="103" t="s">
        <v>75</v>
      </c>
      <c r="V472" s="103" t="s">
        <v>75</v>
      </c>
      <c r="W472" s="104" t="s">
        <v>75</v>
      </c>
      <c r="X472" s="104" t="s">
        <v>75</v>
      </c>
    </row>
    <row r="473" spans="14:24" ht="15.6" x14ac:dyDescent="0.3">
      <c r="N473" s="100">
        <v>50890</v>
      </c>
      <c r="O473" s="101" t="s">
        <v>75</v>
      </c>
      <c r="P473" s="101" t="s">
        <v>75</v>
      </c>
      <c r="Q473" s="101" t="s">
        <v>75</v>
      </c>
      <c r="R473" s="101" t="s">
        <v>75</v>
      </c>
      <c r="S473" s="102" t="s">
        <v>75</v>
      </c>
      <c r="T473" s="102" t="s">
        <v>75</v>
      </c>
      <c r="U473" s="103" t="s">
        <v>75</v>
      </c>
      <c r="V473" s="103" t="s">
        <v>75</v>
      </c>
      <c r="W473" s="104" t="s">
        <v>75</v>
      </c>
      <c r="X473" s="104" t="s">
        <v>75</v>
      </c>
    </row>
    <row r="474" spans="14:24" ht="15.6" x14ac:dyDescent="0.3">
      <c r="N474" s="100">
        <v>50921</v>
      </c>
      <c r="O474" s="101" t="s">
        <v>75</v>
      </c>
      <c r="P474" s="101" t="s">
        <v>75</v>
      </c>
      <c r="Q474" s="101" t="s">
        <v>75</v>
      </c>
      <c r="R474" s="101" t="s">
        <v>75</v>
      </c>
      <c r="S474" s="102" t="s">
        <v>75</v>
      </c>
      <c r="T474" s="102" t="s">
        <v>75</v>
      </c>
      <c r="U474" s="103" t="s">
        <v>75</v>
      </c>
      <c r="V474" s="103" t="s">
        <v>75</v>
      </c>
      <c r="W474" s="104" t="s">
        <v>75</v>
      </c>
      <c r="X474" s="104" t="s">
        <v>75</v>
      </c>
    </row>
    <row r="475" spans="14:24" ht="15.6" x14ac:dyDescent="0.3">
      <c r="N475" s="100">
        <v>50951</v>
      </c>
      <c r="O475" s="101" t="s">
        <v>75</v>
      </c>
      <c r="P475" s="101" t="s">
        <v>75</v>
      </c>
      <c r="Q475" s="101" t="s">
        <v>75</v>
      </c>
      <c r="R475" s="101" t="s">
        <v>75</v>
      </c>
      <c r="S475" s="102" t="s">
        <v>75</v>
      </c>
      <c r="T475" s="102" t="s">
        <v>75</v>
      </c>
      <c r="U475" s="103" t="s">
        <v>75</v>
      </c>
      <c r="V475" s="103" t="s">
        <v>75</v>
      </c>
      <c r="W475" s="104" t="s">
        <v>75</v>
      </c>
      <c r="X475" s="104" t="s">
        <v>75</v>
      </c>
    </row>
    <row r="476" spans="14:24" ht="15.6" x14ac:dyDescent="0.3">
      <c r="N476" s="100">
        <v>50982</v>
      </c>
      <c r="O476" s="101" t="s">
        <v>75</v>
      </c>
      <c r="P476" s="101" t="s">
        <v>75</v>
      </c>
      <c r="Q476" s="101" t="s">
        <v>75</v>
      </c>
      <c r="R476" s="101" t="s">
        <v>75</v>
      </c>
      <c r="S476" s="102" t="s">
        <v>75</v>
      </c>
      <c r="T476" s="102" t="s">
        <v>75</v>
      </c>
      <c r="U476" s="103" t="s">
        <v>75</v>
      </c>
      <c r="V476" s="103" t="s">
        <v>75</v>
      </c>
      <c r="W476" s="104" t="s">
        <v>75</v>
      </c>
      <c r="X476" s="104" t="s">
        <v>75</v>
      </c>
    </row>
    <row r="477" spans="14:24" ht="15.6" x14ac:dyDescent="0.3">
      <c r="N477" s="100">
        <v>51013</v>
      </c>
      <c r="O477" s="101" t="s">
        <v>75</v>
      </c>
      <c r="P477" s="101" t="s">
        <v>75</v>
      </c>
      <c r="Q477" s="101" t="s">
        <v>75</v>
      </c>
      <c r="R477" s="101" t="s">
        <v>75</v>
      </c>
      <c r="S477" s="102" t="s">
        <v>75</v>
      </c>
      <c r="T477" s="102" t="s">
        <v>75</v>
      </c>
      <c r="U477" s="103" t="s">
        <v>75</v>
      </c>
      <c r="V477" s="103" t="s">
        <v>75</v>
      </c>
      <c r="W477" s="104" t="s">
        <v>75</v>
      </c>
      <c r="X477" s="104" t="s">
        <v>75</v>
      </c>
    </row>
    <row r="478" spans="14:24" ht="15.6" x14ac:dyDescent="0.3">
      <c r="N478" s="100">
        <v>51043</v>
      </c>
      <c r="O478" s="101" t="s">
        <v>75</v>
      </c>
      <c r="P478" s="101" t="s">
        <v>75</v>
      </c>
      <c r="Q478" s="101" t="s">
        <v>75</v>
      </c>
      <c r="R478" s="101" t="s">
        <v>75</v>
      </c>
      <c r="S478" s="102" t="s">
        <v>75</v>
      </c>
      <c r="T478" s="102" t="s">
        <v>75</v>
      </c>
      <c r="U478" s="103" t="s">
        <v>75</v>
      </c>
      <c r="V478" s="103" t="s">
        <v>75</v>
      </c>
      <c r="W478" s="104" t="s">
        <v>75</v>
      </c>
      <c r="X478" s="104" t="s">
        <v>75</v>
      </c>
    </row>
    <row r="479" spans="14:24" ht="15.6" x14ac:dyDescent="0.3">
      <c r="N479" s="100">
        <v>51074</v>
      </c>
      <c r="O479" s="101" t="s">
        <v>75</v>
      </c>
      <c r="P479" s="101" t="s">
        <v>75</v>
      </c>
      <c r="Q479" s="101" t="s">
        <v>75</v>
      </c>
      <c r="R479" s="101" t="s">
        <v>75</v>
      </c>
      <c r="S479" s="102" t="s">
        <v>75</v>
      </c>
      <c r="T479" s="102" t="s">
        <v>75</v>
      </c>
      <c r="U479" s="103" t="s">
        <v>75</v>
      </c>
      <c r="V479" s="103" t="s">
        <v>75</v>
      </c>
      <c r="W479" s="104" t="s">
        <v>75</v>
      </c>
      <c r="X479" s="104" t="s">
        <v>75</v>
      </c>
    </row>
    <row r="480" spans="14:24" ht="15.6" x14ac:dyDescent="0.3">
      <c r="N480" s="100">
        <v>51104</v>
      </c>
      <c r="O480" s="101" t="s">
        <v>75</v>
      </c>
      <c r="P480" s="101" t="s">
        <v>75</v>
      </c>
      <c r="Q480" s="101" t="s">
        <v>75</v>
      </c>
      <c r="R480" s="101" t="s">
        <v>75</v>
      </c>
      <c r="S480" s="102" t="s">
        <v>75</v>
      </c>
      <c r="T480" s="102" t="s">
        <v>75</v>
      </c>
      <c r="U480" s="103" t="s">
        <v>75</v>
      </c>
      <c r="V480" s="103" t="s">
        <v>75</v>
      </c>
      <c r="W480" s="104" t="s">
        <v>75</v>
      </c>
      <c r="X480" s="104" t="s">
        <v>75</v>
      </c>
    </row>
    <row r="481" spans="14:24" ht="15.6" x14ac:dyDescent="0.3">
      <c r="N481" s="100">
        <v>51135</v>
      </c>
      <c r="O481" s="101" t="s">
        <v>75</v>
      </c>
      <c r="P481" s="101" t="s">
        <v>75</v>
      </c>
      <c r="Q481" s="101" t="s">
        <v>75</v>
      </c>
      <c r="R481" s="101" t="s">
        <v>75</v>
      </c>
      <c r="S481" s="102" t="s">
        <v>75</v>
      </c>
      <c r="T481" s="102" t="s">
        <v>75</v>
      </c>
      <c r="U481" s="103" t="s">
        <v>75</v>
      </c>
      <c r="V481" s="103" t="s">
        <v>75</v>
      </c>
      <c r="W481" s="104" t="s">
        <v>75</v>
      </c>
      <c r="X481" s="104" t="s">
        <v>75</v>
      </c>
    </row>
    <row r="482" spans="14:24" ht="15.6" x14ac:dyDescent="0.3">
      <c r="N482" s="100">
        <v>51166</v>
      </c>
      <c r="O482" s="101" t="s">
        <v>75</v>
      </c>
      <c r="P482" s="101" t="s">
        <v>75</v>
      </c>
      <c r="Q482" s="101" t="s">
        <v>75</v>
      </c>
      <c r="R482" s="101" t="s">
        <v>75</v>
      </c>
      <c r="S482" s="102" t="s">
        <v>75</v>
      </c>
      <c r="T482" s="102" t="s">
        <v>75</v>
      </c>
      <c r="U482" s="103" t="s">
        <v>75</v>
      </c>
      <c r="V482" s="103" t="s">
        <v>75</v>
      </c>
      <c r="W482" s="104" t="s">
        <v>75</v>
      </c>
      <c r="X482" s="104" t="s">
        <v>75</v>
      </c>
    </row>
    <row r="483" spans="14:24" ht="15.6" x14ac:dyDescent="0.3">
      <c r="N483" s="100">
        <v>51195</v>
      </c>
      <c r="O483" s="101" t="s">
        <v>75</v>
      </c>
      <c r="P483" s="101" t="s">
        <v>75</v>
      </c>
      <c r="Q483" s="101" t="s">
        <v>75</v>
      </c>
      <c r="R483" s="101" t="s">
        <v>75</v>
      </c>
      <c r="S483" s="102" t="s">
        <v>75</v>
      </c>
      <c r="T483" s="102" t="s">
        <v>75</v>
      </c>
      <c r="U483" s="103" t="s">
        <v>75</v>
      </c>
      <c r="V483" s="103" t="s">
        <v>75</v>
      </c>
      <c r="W483" s="104" t="s">
        <v>75</v>
      </c>
      <c r="X483" s="104" t="s">
        <v>75</v>
      </c>
    </row>
    <row r="484" spans="14:24" ht="15.6" x14ac:dyDescent="0.3">
      <c r="N484" s="100">
        <v>51226</v>
      </c>
      <c r="O484" s="101" t="s">
        <v>75</v>
      </c>
      <c r="P484" s="101" t="s">
        <v>75</v>
      </c>
      <c r="Q484" s="101" t="s">
        <v>75</v>
      </c>
      <c r="R484" s="101" t="s">
        <v>75</v>
      </c>
      <c r="S484" s="102" t="s">
        <v>75</v>
      </c>
      <c r="T484" s="102" t="s">
        <v>75</v>
      </c>
      <c r="U484" s="103" t="s">
        <v>75</v>
      </c>
      <c r="V484" s="103" t="s">
        <v>75</v>
      </c>
      <c r="W484" s="104" t="s">
        <v>75</v>
      </c>
      <c r="X484" s="104" t="s">
        <v>75</v>
      </c>
    </row>
    <row r="485" spans="14:24" ht="15.6" x14ac:dyDescent="0.3">
      <c r="N485" s="100">
        <v>51256</v>
      </c>
      <c r="O485" s="101" t="s">
        <v>75</v>
      </c>
      <c r="P485" s="101" t="s">
        <v>75</v>
      </c>
      <c r="Q485" s="101" t="s">
        <v>75</v>
      </c>
      <c r="R485" s="101" t="s">
        <v>75</v>
      </c>
      <c r="S485" s="102" t="s">
        <v>75</v>
      </c>
      <c r="T485" s="102" t="s">
        <v>75</v>
      </c>
      <c r="U485" s="103" t="s">
        <v>75</v>
      </c>
      <c r="V485" s="103" t="s">
        <v>75</v>
      </c>
      <c r="W485" s="104" t="s">
        <v>75</v>
      </c>
      <c r="X485" s="104" t="s">
        <v>75</v>
      </c>
    </row>
    <row r="486" spans="14:24" ht="15.6" x14ac:dyDescent="0.3">
      <c r="N486" s="100">
        <v>51287</v>
      </c>
      <c r="O486" s="101" t="s">
        <v>75</v>
      </c>
      <c r="P486" s="101" t="s">
        <v>75</v>
      </c>
      <c r="Q486" s="101" t="s">
        <v>75</v>
      </c>
      <c r="R486" s="101" t="s">
        <v>75</v>
      </c>
      <c r="S486" s="102" t="s">
        <v>75</v>
      </c>
      <c r="T486" s="102" t="s">
        <v>75</v>
      </c>
      <c r="U486" s="103" t="s">
        <v>75</v>
      </c>
      <c r="V486" s="103" t="s">
        <v>75</v>
      </c>
      <c r="W486" s="104" t="s">
        <v>75</v>
      </c>
      <c r="X486" s="104" t="s">
        <v>75</v>
      </c>
    </row>
    <row r="487" spans="14:24" ht="15.6" x14ac:dyDescent="0.3">
      <c r="N487" s="100">
        <v>51317</v>
      </c>
      <c r="O487" s="101" t="s">
        <v>75</v>
      </c>
      <c r="P487" s="101" t="s">
        <v>75</v>
      </c>
      <c r="Q487" s="101" t="s">
        <v>75</v>
      </c>
      <c r="R487" s="101" t="s">
        <v>75</v>
      </c>
      <c r="S487" s="102" t="s">
        <v>75</v>
      </c>
      <c r="T487" s="102" t="s">
        <v>75</v>
      </c>
      <c r="U487" s="103" t="s">
        <v>75</v>
      </c>
      <c r="V487" s="103" t="s">
        <v>75</v>
      </c>
      <c r="W487" s="104" t="s">
        <v>75</v>
      </c>
      <c r="X487" s="104" t="s">
        <v>75</v>
      </c>
    </row>
    <row r="488" spans="14:24" ht="15.6" x14ac:dyDescent="0.3">
      <c r="N488" s="100">
        <v>51348</v>
      </c>
      <c r="O488" s="101" t="s">
        <v>75</v>
      </c>
      <c r="P488" s="101" t="s">
        <v>75</v>
      </c>
      <c r="Q488" s="101" t="s">
        <v>75</v>
      </c>
      <c r="R488" s="101" t="s">
        <v>75</v>
      </c>
      <c r="S488" s="102" t="s">
        <v>75</v>
      </c>
      <c r="T488" s="102" t="s">
        <v>75</v>
      </c>
      <c r="U488" s="103" t="s">
        <v>75</v>
      </c>
      <c r="V488" s="103" t="s">
        <v>75</v>
      </c>
      <c r="W488" s="104" t="s">
        <v>75</v>
      </c>
      <c r="X488" s="104" t="s">
        <v>75</v>
      </c>
    </row>
    <row r="489" spans="14:24" ht="15.6" x14ac:dyDescent="0.3">
      <c r="N489" s="100">
        <v>51379</v>
      </c>
      <c r="O489" s="101" t="s">
        <v>75</v>
      </c>
      <c r="P489" s="101" t="s">
        <v>75</v>
      </c>
      <c r="Q489" s="101" t="s">
        <v>75</v>
      </c>
      <c r="R489" s="101" t="s">
        <v>75</v>
      </c>
      <c r="S489" s="102" t="s">
        <v>75</v>
      </c>
      <c r="T489" s="102" t="s">
        <v>75</v>
      </c>
      <c r="U489" s="103" t="s">
        <v>75</v>
      </c>
      <c r="V489" s="103" t="s">
        <v>75</v>
      </c>
      <c r="W489" s="104" t="s">
        <v>75</v>
      </c>
      <c r="X489" s="104" t="s">
        <v>75</v>
      </c>
    </row>
    <row r="490" spans="14:24" ht="15.6" x14ac:dyDescent="0.3">
      <c r="N490" s="100">
        <v>51409</v>
      </c>
      <c r="O490" s="101" t="s">
        <v>75</v>
      </c>
      <c r="P490" s="101" t="s">
        <v>75</v>
      </c>
      <c r="Q490" s="101" t="s">
        <v>75</v>
      </c>
      <c r="R490" s="101" t="s">
        <v>75</v>
      </c>
      <c r="S490" s="102" t="s">
        <v>75</v>
      </c>
      <c r="T490" s="102" t="s">
        <v>75</v>
      </c>
      <c r="U490" s="103" t="s">
        <v>75</v>
      </c>
      <c r="V490" s="103" t="s">
        <v>75</v>
      </c>
      <c r="W490" s="104" t="s">
        <v>75</v>
      </c>
      <c r="X490" s="104" t="s">
        <v>75</v>
      </c>
    </row>
    <row r="491" spans="14:24" ht="15.6" x14ac:dyDescent="0.3">
      <c r="N491" s="100">
        <v>51440</v>
      </c>
      <c r="O491" s="101" t="s">
        <v>75</v>
      </c>
      <c r="P491" s="101" t="s">
        <v>75</v>
      </c>
      <c r="Q491" s="101" t="s">
        <v>75</v>
      </c>
      <c r="R491" s="101" t="s">
        <v>75</v>
      </c>
      <c r="S491" s="102" t="s">
        <v>75</v>
      </c>
      <c r="T491" s="102" t="s">
        <v>75</v>
      </c>
      <c r="U491" s="103" t="s">
        <v>75</v>
      </c>
      <c r="V491" s="103" t="s">
        <v>75</v>
      </c>
      <c r="W491" s="104" t="s">
        <v>75</v>
      </c>
      <c r="X491" s="104" t="s">
        <v>75</v>
      </c>
    </row>
    <row r="492" spans="14:24" ht="15.6" x14ac:dyDescent="0.3">
      <c r="N492" s="100">
        <v>51470</v>
      </c>
      <c r="O492" s="101" t="s">
        <v>75</v>
      </c>
      <c r="P492" s="101" t="s">
        <v>75</v>
      </c>
      <c r="Q492" s="101" t="s">
        <v>75</v>
      </c>
      <c r="R492" s="101" t="s">
        <v>75</v>
      </c>
      <c r="S492" s="102" t="s">
        <v>75</v>
      </c>
      <c r="T492" s="102" t="s">
        <v>75</v>
      </c>
      <c r="U492" s="103" t="s">
        <v>75</v>
      </c>
      <c r="V492" s="103" t="s">
        <v>75</v>
      </c>
      <c r="W492" s="104" t="s">
        <v>75</v>
      </c>
      <c r="X492" s="104" t="s">
        <v>75</v>
      </c>
    </row>
    <row r="493" spans="14:24" ht="15.6" x14ac:dyDescent="0.3">
      <c r="N493" s="100">
        <v>51501</v>
      </c>
      <c r="O493" s="101" t="s">
        <v>75</v>
      </c>
      <c r="P493" s="101" t="s">
        <v>75</v>
      </c>
      <c r="Q493" s="101" t="s">
        <v>75</v>
      </c>
      <c r="R493" s="101" t="s">
        <v>75</v>
      </c>
      <c r="S493" s="102" t="s">
        <v>75</v>
      </c>
      <c r="T493" s="102" t="s">
        <v>75</v>
      </c>
      <c r="U493" s="103" t="s">
        <v>75</v>
      </c>
      <c r="V493" s="103" t="s">
        <v>75</v>
      </c>
      <c r="W493" s="104" t="s">
        <v>75</v>
      </c>
      <c r="X493" s="104" t="s">
        <v>75</v>
      </c>
    </row>
    <row r="494" spans="14:24" ht="15.6" x14ac:dyDescent="0.3">
      <c r="N494" s="100">
        <v>51532</v>
      </c>
      <c r="O494" s="101" t="s">
        <v>75</v>
      </c>
      <c r="P494" s="101" t="s">
        <v>75</v>
      </c>
      <c r="Q494" s="101" t="s">
        <v>75</v>
      </c>
      <c r="R494" s="101" t="s">
        <v>75</v>
      </c>
      <c r="S494" s="102" t="s">
        <v>75</v>
      </c>
      <c r="T494" s="102" t="s">
        <v>75</v>
      </c>
      <c r="U494" s="103" t="s">
        <v>75</v>
      </c>
      <c r="V494" s="103" t="s">
        <v>75</v>
      </c>
      <c r="W494" s="104" t="s">
        <v>75</v>
      </c>
      <c r="X494" s="104" t="s">
        <v>75</v>
      </c>
    </row>
    <row r="495" spans="14:24" ht="15.6" x14ac:dyDescent="0.3">
      <c r="N495" s="100">
        <v>51560</v>
      </c>
      <c r="O495" s="101" t="s">
        <v>75</v>
      </c>
      <c r="P495" s="101" t="s">
        <v>75</v>
      </c>
      <c r="Q495" s="101" t="s">
        <v>75</v>
      </c>
      <c r="R495" s="101" t="s">
        <v>75</v>
      </c>
      <c r="S495" s="102" t="s">
        <v>75</v>
      </c>
      <c r="T495" s="102" t="s">
        <v>75</v>
      </c>
      <c r="U495" s="103" t="s">
        <v>75</v>
      </c>
      <c r="V495" s="103" t="s">
        <v>75</v>
      </c>
      <c r="W495" s="104" t="s">
        <v>75</v>
      </c>
      <c r="X495" s="104" t="s">
        <v>75</v>
      </c>
    </row>
    <row r="496" spans="14:24" ht="15.6" x14ac:dyDescent="0.3">
      <c r="N496" s="100">
        <v>51591</v>
      </c>
      <c r="O496" s="101" t="s">
        <v>75</v>
      </c>
      <c r="P496" s="101" t="s">
        <v>75</v>
      </c>
      <c r="Q496" s="101" t="s">
        <v>75</v>
      </c>
      <c r="R496" s="101" t="s">
        <v>75</v>
      </c>
      <c r="S496" s="102" t="s">
        <v>75</v>
      </c>
      <c r="T496" s="102" t="s">
        <v>75</v>
      </c>
      <c r="U496" s="103" t="s">
        <v>75</v>
      </c>
      <c r="V496" s="103" t="s">
        <v>75</v>
      </c>
      <c r="W496" s="104" t="s">
        <v>75</v>
      </c>
      <c r="X496" s="104" t="s">
        <v>75</v>
      </c>
    </row>
    <row r="497" spans="14:24" ht="15.6" x14ac:dyDescent="0.3">
      <c r="N497" s="100">
        <v>51621</v>
      </c>
      <c r="O497" s="101" t="s">
        <v>75</v>
      </c>
      <c r="P497" s="101" t="s">
        <v>75</v>
      </c>
      <c r="Q497" s="101" t="s">
        <v>75</v>
      </c>
      <c r="R497" s="101" t="s">
        <v>75</v>
      </c>
      <c r="S497" s="102" t="s">
        <v>75</v>
      </c>
      <c r="T497" s="102" t="s">
        <v>75</v>
      </c>
      <c r="U497" s="103" t="s">
        <v>75</v>
      </c>
      <c r="V497" s="103" t="s">
        <v>75</v>
      </c>
      <c r="W497" s="104" t="s">
        <v>75</v>
      </c>
      <c r="X497" s="104" t="s">
        <v>75</v>
      </c>
    </row>
    <row r="498" spans="14:24" ht="15.6" x14ac:dyDescent="0.3">
      <c r="N498" s="100">
        <v>51652</v>
      </c>
      <c r="O498" s="101" t="s">
        <v>75</v>
      </c>
      <c r="P498" s="101" t="s">
        <v>75</v>
      </c>
      <c r="Q498" s="101" t="s">
        <v>75</v>
      </c>
      <c r="R498" s="101" t="s">
        <v>75</v>
      </c>
      <c r="S498" s="102" t="s">
        <v>75</v>
      </c>
      <c r="T498" s="102" t="s">
        <v>75</v>
      </c>
      <c r="U498" s="103" t="s">
        <v>75</v>
      </c>
      <c r="V498" s="103" t="s">
        <v>75</v>
      </c>
      <c r="W498" s="104" t="s">
        <v>75</v>
      </c>
      <c r="X498" s="104" t="s">
        <v>75</v>
      </c>
    </row>
    <row r="499" spans="14:24" ht="15.6" x14ac:dyDescent="0.3">
      <c r="N499" s="100">
        <v>51682</v>
      </c>
      <c r="O499" s="101" t="s">
        <v>75</v>
      </c>
      <c r="P499" s="101" t="s">
        <v>75</v>
      </c>
      <c r="Q499" s="101" t="s">
        <v>75</v>
      </c>
      <c r="R499" s="101" t="s">
        <v>75</v>
      </c>
      <c r="S499" s="102" t="s">
        <v>75</v>
      </c>
      <c r="T499" s="102" t="s">
        <v>75</v>
      </c>
      <c r="U499" s="103" t="s">
        <v>75</v>
      </c>
      <c r="V499" s="103" t="s">
        <v>75</v>
      </c>
      <c r="W499" s="104" t="s">
        <v>75</v>
      </c>
      <c r="X499" s="104" t="s">
        <v>75</v>
      </c>
    </row>
    <row r="500" spans="14:24" ht="15.6" x14ac:dyDescent="0.3">
      <c r="N500" s="100">
        <v>51713</v>
      </c>
      <c r="O500" s="101" t="s">
        <v>75</v>
      </c>
      <c r="P500" s="101" t="s">
        <v>75</v>
      </c>
      <c r="Q500" s="101" t="s">
        <v>75</v>
      </c>
      <c r="R500" s="101" t="s">
        <v>75</v>
      </c>
      <c r="S500" s="102" t="s">
        <v>75</v>
      </c>
      <c r="T500" s="102" t="s">
        <v>75</v>
      </c>
      <c r="U500" s="103" t="s">
        <v>75</v>
      </c>
      <c r="V500" s="103" t="s">
        <v>75</v>
      </c>
      <c r="W500" s="104" t="s">
        <v>75</v>
      </c>
      <c r="X500" s="104" t="s">
        <v>75</v>
      </c>
    </row>
    <row r="501" spans="14:24" ht="15.6" x14ac:dyDescent="0.3">
      <c r="N501" s="100">
        <v>51744</v>
      </c>
      <c r="O501" s="101" t="s">
        <v>75</v>
      </c>
      <c r="P501" s="101" t="s">
        <v>75</v>
      </c>
      <c r="Q501" s="101" t="s">
        <v>75</v>
      </c>
      <c r="R501" s="101" t="s">
        <v>75</v>
      </c>
      <c r="S501" s="102" t="s">
        <v>75</v>
      </c>
      <c r="T501" s="102" t="s">
        <v>75</v>
      </c>
      <c r="U501" s="103" t="s">
        <v>75</v>
      </c>
      <c r="V501" s="103" t="s">
        <v>75</v>
      </c>
      <c r="W501" s="104" t="s">
        <v>75</v>
      </c>
      <c r="X501" s="104" t="s">
        <v>75</v>
      </c>
    </row>
    <row r="502" spans="14:24" ht="15.6" x14ac:dyDescent="0.3">
      <c r="N502" s="100">
        <v>51774</v>
      </c>
      <c r="O502" s="101" t="s">
        <v>75</v>
      </c>
      <c r="P502" s="101" t="s">
        <v>75</v>
      </c>
      <c r="Q502" s="101" t="s">
        <v>75</v>
      </c>
      <c r="R502" s="101" t="s">
        <v>75</v>
      </c>
      <c r="S502" s="102" t="s">
        <v>75</v>
      </c>
      <c r="T502" s="102" t="s">
        <v>75</v>
      </c>
      <c r="U502" s="103" t="s">
        <v>75</v>
      </c>
      <c r="V502" s="103" t="s">
        <v>75</v>
      </c>
      <c r="W502" s="104" t="s">
        <v>75</v>
      </c>
      <c r="X502" s="104" t="s">
        <v>75</v>
      </c>
    </row>
    <row r="503" spans="14:24" ht="15.6" x14ac:dyDescent="0.3">
      <c r="N503" s="100">
        <v>51805</v>
      </c>
      <c r="O503" s="101" t="s">
        <v>75</v>
      </c>
      <c r="P503" s="101" t="s">
        <v>75</v>
      </c>
      <c r="Q503" s="101" t="s">
        <v>75</v>
      </c>
      <c r="R503" s="101" t="s">
        <v>75</v>
      </c>
      <c r="S503" s="102" t="s">
        <v>75</v>
      </c>
      <c r="T503" s="102" t="s">
        <v>75</v>
      </c>
      <c r="U503" s="103" t="s">
        <v>75</v>
      </c>
      <c r="V503" s="103" t="s">
        <v>75</v>
      </c>
      <c r="W503" s="104" t="s">
        <v>75</v>
      </c>
      <c r="X503" s="104" t="s">
        <v>75</v>
      </c>
    </row>
    <row r="504" spans="14:24" ht="15.6" x14ac:dyDescent="0.3">
      <c r="N504" s="100">
        <v>51835</v>
      </c>
      <c r="O504" s="101" t="s">
        <v>75</v>
      </c>
      <c r="P504" s="101" t="s">
        <v>75</v>
      </c>
      <c r="Q504" s="101" t="s">
        <v>75</v>
      </c>
      <c r="R504" s="101" t="s">
        <v>75</v>
      </c>
      <c r="S504" s="102" t="s">
        <v>75</v>
      </c>
      <c r="T504" s="102" t="s">
        <v>75</v>
      </c>
      <c r="U504" s="103" t="s">
        <v>75</v>
      </c>
      <c r="V504" s="103" t="s">
        <v>75</v>
      </c>
      <c r="W504" s="104" t="s">
        <v>75</v>
      </c>
      <c r="X504" s="104" t="s">
        <v>75</v>
      </c>
    </row>
    <row r="505" spans="14:24" ht="15.6" x14ac:dyDescent="0.3">
      <c r="N505" s="100">
        <v>51866</v>
      </c>
      <c r="O505" s="101" t="s">
        <v>75</v>
      </c>
      <c r="P505" s="101" t="s">
        <v>75</v>
      </c>
      <c r="Q505" s="101" t="s">
        <v>75</v>
      </c>
      <c r="R505" s="101" t="s">
        <v>75</v>
      </c>
      <c r="S505" s="102" t="s">
        <v>75</v>
      </c>
      <c r="T505" s="102" t="s">
        <v>75</v>
      </c>
      <c r="U505" s="103" t="s">
        <v>75</v>
      </c>
      <c r="V505" s="103" t="s">
        <v>75</v>
      </c>
      <c r="W505" s="104" t="s">
        <v>75</v>
      </c>
      <c r="X505" s="104" t="s">
        <v>75</v>
      </c>
    </row>
    <row r="506" spans="14:24" ht="15.6" x14ac:dyDescent="0.3">
      <c r="N506" s="100">
        <v>51897</v>
      </c>
      <c r="O506" s="101" t="s">
        <v>75</v>
      </c>
      <c r="P506" s="101" t="s">
        <v>75</v>
      </c>
      <c r="Q506" s="101" t="s">
        <v>75</v>
      </c>
      <c r="R506" s="101" t="s">
        <v>75</v>
      </c>
      <c r="S506" s="102" t="s">
        <v>75</v>
      </c>
      <c r="T506" s="102" t="s">
        <v>75</v>
      </c>
      <c r="U506" s="103" t="s">
        <v>75</v>
      </c>
      <c r="V506" s="103" t="s">
        <v>75</v>
      </c>
      <c r="W506" s="104" t="s">
        <v>75</v>
      </c>
      <c r="X506" s="104" t="s">
        <v>75</v>
      </c>
    </row>
    <row r="507" spans="14:24" ht="15.6" x14ac:dyDescent="0.3">
      <c r="N507" s="100">
        <v>51925</v>
      </c>
      <c r="O507" s="101" t="s">
        <v>75</v>
      </c>
      <c r="P507" s="101" t="s">
        <v>75</v>
      </c>
      <c r="Q507" s="101" t="s">
        <v>75</v>
      </c>
      <c r="R507" s="101" t="s">
        <v>75</v>
      </c>
      <c r="S507" s="102" t="s">
        <v>75</v>
      </c>
      <c r="T507" s="102" t="s">
        <v>75</v>
      </c>
      <c r="U507" s="103" t="s">
        <v>75</v>
      </c>
      <c r="V507" s="103" t="s">
        <v>75</v>
      </c>
      <c r="W507" s="104" t="s">
        <v>75</v>
      </c>
      <c r="X507" s="104" t="s">
        <v>75</v>
      </c>
    </row>
    <row r="508" spans="14:24" ht="15.6" x14ac:dyDescent="0.3">
      <c r="N508" s="100">
        <v>51956</v>
      </c>
      <c r="O508" s="101" t="s">
        <v>75</v>
      </c>
      <c r="P508" s="101" t="s">
        <v>75</v>
      </c>
      <c r="Q508" s="101" t="s">
        <v>75</v>
      </c>
      <c r="R508" s="101" t="s">
        <v>75</v>
      </c>
      <c r="S508" s="102" t="s">
        <v>75</v>
      </c>
      <c r="T508" s="102" t="s">
        <v>75</v>
      </c>
      <c r="U508" s="103" t="s">
        <v>75</v>
      </c>
      <c r="V508" s="103" t="s">
        <v>75</v>
      </c>
      <c r="W508" s="104" t="s">
        <v>75</v>
      </c>
      <c r="X508" s="104" t="s">
        <v>75</v>
      </c>
    </row>
    <row r="509" spans="14:24" ht="15.6" x14ac:dyDescent="0.3">
      <c r="N509" s="100">
        <v>51986</v>
      </c>
      <c r="O509" s="101" t="s">
        <v>75</v>
      </c>
      <c r="P509" s="101" t="s">
        <v>75</v>
      </c>
      <c r="Q509" s="101" t="s">
        <v>75</v>
      </c>
      <c r="R509" s="101" t="s">
        <v>75</v>
      </c>
      <c r="S509" s="102" t="s">
        <v>75</v>
      </c>
      <c r="T509" s="102" t="s">
        <v>75</v>
      </c>
      <c r="U509" s="103" t="s">
        <v>75</v>
      </c>
      <c r="V509" s="103" t="s">
        <v>75</v>
      </c>
      <c r="W509" s="104" t="s">
        <v>75</v>
      </c>
      <c r="X509" s="104" t="s">
        <v>75</v>
      </c>
    </row>
    <row r="510" spans="14:24" ht="15.6" x14ac:dyDescent="0.3">
      <c r="N510" s="100">
        <v>52017</v>
      </c>
      <c r="O510" s="101" t="s">
        <v>75</v>
      </c>
      <c r="P510" s="101" t="s">
        <v>75</v>
      </c>
      <c r="Q510" s="101" t="s">
        <v>75</v>
      </c>
      <c r="R510" s="101" t="s">
        <v>75</v>
      </c>
      <c r="S510" s="102" t="s">
        <v>75</v>
      </c>
      <c r="T510" s="102" t="s">
        <v>75</v>
      </c>
      <c r="U510" s="103" t="s">
        <v>75</v>
      </c>
      <c r="V510" s="103" t="s">
        <v>75</v>
      </c>
      <c r="W510" s="104" t="s">
        <v>75</v>
      </c>
      <c r="X510" s="104" t="s">
        <v>75</v>
      </c>
    </row>
    <row r="511" spans="14:24" ht="15.6" x14ac:dyDescent="0.3">
      <c r="N511" s="100">
        <v>52047</v>
      </c>
      <c r="O511" s="101" t="s">
        <v>75</v>
      </c>
      <c r="P511" s="101" t="s">
        <v>75</v>
      </c>
      <c r="Q511" s="101" t="s">
        <v>75</v>
      </c>
      <c r="R511" s="101" t="s">
        <v>75</v>
      </c>
      <c r="S511" s="102" t="s">
        <v>75</v>
      </c>
      <c r="T511" s="102" t="s">
        <v>75</v>
      </c>
      <c r="U511" s="103" t="s">
        <v>75</v>
      </c>
      <c r="V511" s="103" t="s">
        <v>75</v>
      </c>
      <c r="W511" s="104" t="s">
        <v>75</v>
      </c>
      <c r="X511" s="104" t="s">
        <v>75</v>
      </c>
    </row>
    <row r="512" spans="14:24" ht="15.6" x14ac:dyDescent="0.3">
      <c r="N512" s="100">
        <v>52078</v>
      </c>
      <c r="O512" s="101" t="s">
        <v>75</v>
      </c>
      <c r="P512" s="101" t="s">
        <v>75</v>
      </c>
      <c r="Q512" s="101" t="s">
        <v>75</v>
      </c>
      <c r="R512" s="101" t="s">
        <v>75</v>
      </c>
      <c r="S512" s="102" t="s">
        <v>75</v>
      </c>
      <c r="T512" s="102" t="s">
        <v>75</v>
      </c>
      <c r="U512" s="103" t="s">
        <v>75</v>
      </c>
      <c r="V512" s="103" t="s">
        <v>75</v>
      </c>
      <c r="W512" s="104" t="s">
        <v>75</v>
      </c>
      <c r="X512" s="104" t="s">
        <v>75</v>
      </c>
    </row>
    <row r="513" spans="14:24" ht="15.6" x14ac:dyDescent="0.3">
      <c r="N513" s="100">
        <v>52109</v>
      </c>
      <c r="O513" s="101" t="s">
        <v>75</v>
      </c>
      <c r="P513" s="101" t="s">
        <v>75</v>
      </c>
      <c r="Q513" s="101" t="s">
        <v>75</v>
      </c>
      <c r="R513" s="101" t="s">
        <v>75</v>
      </c>
      <c r="S513" s="102" t="s">
        <v>75</v>
      </c>
      <c r="T513" s="102" t="s">
        <v>75</v>
      </c>
      <c r="U513" s="103" t="s">
        <v>75</v>
      </c>
      <c r="V513" s="103" t="s">
        <v>75</v>
      </c>
      <c r="W513" s="104" t="s">
        <v>75</v>
      </c>
      <c r="X513" s="104" t="s">
        <v>75</v>
      </c>
    </row>
    <row r="514" spans="14:24" ht="15.6" x14ac:dyDescent="0.3">
      <c r="N514" s="100">
        <v>52139</v>
      </c>
      <c r="O514" s="101" t="s">
        <v>75</v>
      </c>
      <c r="P514" s="101" t="s">
        <v>75</v>
      </c>
      <c r="Q514" s="101" t="s">
        <v>75</v>
      </c>
      <c r="R514" s="101" t="s">
        <v>75</v>
      </c>
      <c r="S514" s="102" t="s">
        <v>75</v>
      </c>
      <c r="T514" s="102" t="s">
        <v>75</v>
      </c>
      <c r="U514" s="103" t="s">
        <v>75</v>
      </c>
      <c r="V514" s="103" t="s">
        <v>75</v>
      </c>
      <c r="W514" s="104" t="s">
        <v>75</v>
      </c>
      <c r="X514" s="104" t="s">
        <v>75</v>
      </c>
    </row>
    <row r="515" spans="14:24" ht="15.6" x14ac:dyDescent="0.3">
      <c r="N515" s="100">
        <v>52170</v>
      </c>
      <c r="O515" s="101" t="s">
        <v>75</v>
      </c>
      <c r="P515" s="101" t="s">
        <v>75</v>
      </c>
      <c r="Q515" s="101" t="s">
        <v>75</v>
      </c>
      <c r="R515" s="101" t="s">
        <v>75</v>
      </c>
      <c r="S515" s="102" t="s">
        <v>75</v>
      </c>
      <c r="T515" s="102" t="s">
        <v>75</v>
      </c>
      <c r="U515" s="103" t="s">
        <v>75</v>
      </c>
      <c r="V515" s="103" t="s">
        <v>75</v>
      </c>
      <c r="W515" s="104" t="s">
        <v>75</v>
      </c>
      <c r="X515" s="104" t="s">
        <v>75</v>
      </c>
    </row>
    <row r="516" spans="14:24" ht="15.6" x14ac:dyDescent="0.3">
      <c r="N516" s="100">
        <v>52200</v>
      </c>
      <c r="O516" s="101" t="s">
        <v>75</v>
      </c>
      <c r="P516" s="101" t="s">
        <v>75</v>
      </c>
      <c r="Q516" s="101" t="s">
        <v>75</v>
      </c>
      <c r="R516" s="101" t="s">
        <v>75</v>
      </c>
      <c r="S516" s="102" t="s">
        <v>75</v>
      </c>
      <c r="T516" s="102" t="s">
        <v>75</v>
      </c>
      <c r="U516" s="103" t="s">
        <v>75</v>
      </c>
      <c r="V516" s="103" t="s">
        <v>75</v>
      </c>
      <c r="W516" s="104" t="s">
        <v>75</v>
      </c>
      <c r="X516" s="104" t="s">
        <v>75</v>
      </c>
    </row>
    <row r="517" spans="14:24" ht="15.6" x14ac:dyDescent="0.3">
      <c r="N517" s="100">
        <v>52231</v>
      </c>
      <c r="O517" s="101" t="s">
        <v>75</v>
      </c>
      <c r="P517" s="101" t="s">
        <v>75</v>
      </c>
      <c r="Q517" s="101" t="s">
        <v>75</v>
      </c>
      <c r="R517" s="101" t="s">
        <v>75</v>
      </c>
      <c r="S517" s="102" t="s">
        <v>75</v>
      </c>
      <c r="T517" s="102" t="s">
        <v>75</v>
      </c>
      <c r="U517" s="103" t="s">
        <v>75</v>
      </c>
      <c r="V517" s="103" t="s">
        <v>75</v>
      </c>
      <c r="W517" s="104" t="s">
        <v>75</v>
      </c>
      <c r="X517" s="104" t="s">
        <v>75</v>
      </c>
    </row>
    <row r="518" spans="14:24" ht="15.6" x14ac:dyDescent="0.3">
      <c r="N518" s="100">
        <v>52262</v>
      </c>
      <c r="O518" s="101" t="s">
        <v>75</v>
      </c>
      <c r="P518" s="101" t="s">
        <v>75</v>
      </c>
      <c r="Q518" s="101" t="s">
        <v>75</v>
      </c>
      <c r="R518" s="101" t="s">
        <v>75</v>
      </c>
      <c r="S518" s="102" t="s">
        <v>75</v>
      </c>
      <c r="T518" s="102" t="s">
        <v>75</v>
      </c>
      <c r="U518" s="103" t="s">
        <v>75</v>
      </c>
      <c r="V518" s="103" t="s">
        <v>75</v>
      </c>
      <c r="W518" s="104" t="s">
        <v>75</v>
      </c>
      <c r="X518" s="104" t="s">
        <v>75</v>
      </c>
    </row>
    <row r="519" spans="14:24" ht="15.6" x14ac:dyDescent="0.3">
      <c r="N519" s="100">
        <v>52290</v>
      </c>
      <c r="O519" s="101" t="s">
        <v>75</v>
      </c>
      <c r="P519" s="101" t="s">
        <v>75</v>
      </c>
      <c r="Q519" s="101" t="s">
        <v>75</v>
      </c>
      <c r="R519" s="101" t="s">
        <v>75</v>
      </c>
      <c r="S519" s="102" t="s">
        <v>75</v>
      </c>
      <c r="T519" s="102" t="s">
        <v>75</v>
      </c>
      <c r="U519" s="103" t="s">
        <v>75</v>
      </c>
      <c r="V519" s="103" t="s">
        <v>75</v>
      </c>
      <c r="W519" s="104" t="s">
        <v>75</v>
      </c>
      <c r="X519" s="104" t="s">
        <v>75</v>
      </c>
    </row>
    <row r="520" spans="14:24" ht="15.6" x14ac:dyDescent="0.3">
      <c r="N520" s="100">
        <v>52321</v>
      </c>
      <c r="O520" s="101" t="s">
        <v>75</v>
      </c>
      <c r="P520" s="101" t="s">
        <v>75</v>
      </c>
      <c r="Q520" s="101" t="s">
        <v>75</v>
      </c>
      <c r="R520" s="101" t="s">
        <v>75</v>
      </c>
      <c r="S520" s="102" t="s">
        <v>75</v>
      </c>
      <c r="T520" s="102" t="s">
        <v>75</v>
      </c>
      <c r="U520" s="103" t="s">
        <v>75</v>
      </c>
      <c r="V520" s="103" t="s">
        <v>75</v>
      </c>
      <c r="W520" s="104" t="s">
        <v>75</v>
      </c>
      <c r="X520" s="104" t="s">
        <v>75</v>
      </c>
    </row>
    <row r="521" spans="14:24" ht="15.6" x14ac:dyDescent="0.3">
      <c r="N521" s="100">
        <v>52351</v>
      </c>
      <c r="O521" s="101" t="s">
        <v>75</v>
      </c>
      <c r="P521" s="101" t="s">
        <v>75</v>
      </c>
      <c r="Q521" s="101" t="s">
        <v>75</v>
      </c>
      <c r="R521" s="101" t="s">
        <v>75</v>
      </c>
      <c r="S521" s="102" t="s">
        <v>75</v>
      </c>
      <c r="T521" s="102" t="s">
        <v>75</v>
      </c>
      <c r="U521" s="103" t="s">
        <v>75</v>
      </c>
      <c r="V521" s="103" t="s">
        <v>75</v>
      </c>
      <c r="W521" s="104" t="s">
        <v>75</v>
      </c>
      <c r="X521" s="104" t="s">
        <v>75</v>
      </c>
    </row>
    <row r="522" spans="14:24" ht="15.6" x14ac:dyDescent="0.3">
      <c r="N522" s="100">
        <v>52382</v>
      </c>
      <c r="O522" s="101" t="s">
        <v>75</v>
      </c>
      <c r="P522" s="101" t="s">
        <v>75</v>
      </c>
      <c r="Q522" s="101" t="s">
        <v>75</v>
      </c>
      <c r="R522" s="101" t="s">
        <v>75</v>
      </c>
      <c r="S522" s="102" t="s">
        <v>75</v>
      </c>
      <c r="T522" s="102" t="s">
        <v>75</v>
      </c>
      <c r="U522" s="103" t="s">
        <v>75</v>
      </c>
      <c r="V522" s="103" t="s">
        <v>75</v>
      </c>
      <c r="W522" s="104" t="s">
        <v>75</v>
      </c>
      <c r="X522" s="104" t="s">
        <v>75</v>
      </c>
    </row>
    <row r="523" spans="14:24" ht="15.6" x14ac:dyDescent="0.3">
      <c r="N523" s="100">
        <v>52412</v>
      </c>
      <c r="O523" s="101" t="s">
        <v>75</v>
      </c>
      <c r="P523" s="101" t="s">
        <v>75</v>
      </c>
      <c r="Q523" s="101" t="s">
        <v>75</v>
      </c>
      <c r="R523" s="101" t="s">
        <v>75</v>
      </c>
      <c r="S523" s="102" t="s">
        <v>75</v>
      </c>
      <c r="T523" s="102" t="s">
        <v>75</v>
      </c>
      <c r="U523" s="103" t="s">
        <v>75</v>
      </c>
      <c r="V523" s="103" t="s">
        <v>75</v>
      </c>
      <c r="W523" s="104" t="s">
        <v>75</v>
      </c>
      <c r="X523" s="104" t="s">
        <v>75</v>
      </c>
    </row>
    <row r="524" spans="14:24" ht="15.6" x14ac:dyDescent="0.3">
      <c r="N524" s="100">
        <v>52443</v>
      </c>
      <c r="O524" s="101" t="s">
        <v>75</v>
      </c>
      <c r="P524" s="101" t="s">
        <v>75</v>
      </c>
      <c r="Q524" s="101" t="s">
        <v>75</v>
      </c>
      <c r="R524" s="101" t="s">
        <v>75</v>
      </c>
      <c r="S524" s="102" t="s">
        <v>75</v>
      </c>
      <c r="T524" s="102" t="s">
        <v>75</v>
      </c>
      <c r="U524" s="103" t="s">
        <v>75</v>
      </c>
      <c r="V524" s="103" t="s">
        <v>75</v>
      </c>
      <c r="W524" s="104" t="s">
        <v>75</v>
      </c>
      <c r="X524" s="104" t="s">
        <v>75</v>
      </c>
    </row>
    <row r="525" spans="14:24" ht="15.6" x14ac:dyDescent="0.3">
      <c r="N525" s="100">
        <v>52474</v>
      </c>
      <c r="O525" s="101" t="s">
        <v>75</v>
      </c>
      <c r="P525" s="101" t="s">
        <v>75</v>
      </c>
      <c r="Q525" s="101" t="s">
        <v>75</v>
      </c>
      <c r="R525" s="101" t="s">
        <v>75</v>
      </c>
      <c r="S525" s="102" t="s">
        <v>75</v>
      </c>
      <c r="T525" s="102" t="s">
        <v>75</v>
      </c>
      <c r="U525" s="103" t="s">
        <v>75</v>
      </c>
      <c r="V525" s="103" t="s">
        <v>75</v>
      </c>
      <c r="W525" s="104" t="s">
        <v>75</v>
      </c>
      <c r="X525" s="104" t="s">
        <v>75</v>
      </c>
    </row>
    <row r="526" spans="14:24" ht="15.6" x14ac:dyDescent="0.3">
      <c r="N526" s="100">
        <v>52504</v>
      </c>
      <c r="O526" s="101" t="s">
        <v>75</v>
      </c>
      <c r="P526" s="101" t="s">
        <v>75</v>
      </c>
      <c r="Q526" s="101" t="s">
        <v>75</v>
      </c>
      <c r="R526" s="101" t="s">
        <v>75</v>
      </c>
      <c r="S526" s="102" t="s">
        <v>75</v>
      </c>
      <c r="T526" s="102" t="s">
        <v>75</v>
      </c>
      <c r="U526" s="103" t="s">
        <v>75</v>
      </c>
      <c r="V526" s="103" t="s">
        <v>75</v>
      </c>
      <c r="W526" s="104" t="s">
        <v>75</v>
      </c>
      <c r="X526" s="104" t="s">
        <v>75</v>
      </c>
    </row>
    <row r="527" spans="14:24" ht="15.6" x14ac:dyDescent="0.3">
      <c r="N527" s="100">
        <v>52535</v>
      </c>
      <c r="O527" s="101" t="s">
        <v>75</v>
      </c>
      <c r="P527" s="101" t="s">
        <v>75</v>
      </c>
      <c r="Q527" s="101" t="s">
        <v>75</v>
      </c>
      <c r="R527" s="101" t="s">
        <v>75</v>
      </c>
      <c r="S527" s="102" t="s">
        <v>75</v>
      </c>
      <c r="T527" s="102" t="s">
        <v>75</v>
      </c>
      <c r="U527" s="103" t="s">
        <v>75</v>
      </c>
      <c r="V527" s="103" t="s">
        <v>75</v>
      </c>
      <c r="W527" s="104" t="s">
        <v>75</v>
      </c>
      <c r="X527" s="104" t="s">
        <v>75</v>
      </c>
    </row>
    <row r="528" spans="14:24" ht="15.6" x14ac:dyDescent="0.3">
      <c r="N528" s="100">
        <v>52565</v>
      </c>
      <c r="O528" s="101" t="s">
        <v>75</v>
      </c>
      <c r="P528" s="101" t="s">
        <v>75</v>
      </c>
      <c r="Q528" s="101" t="s">
        <v>75</v>
      </c>
      <c r="R528" s="101" t="s">
        <v>75</v>
      </c>
      <c r="S528" s="102" t="s">
        <v>75</v>
      </c>
      <c r="T528" s="102" t="s">
        <v>75</v>
      </c>
      <c r="U528" s="103" t="s">
        <v>75</v>
      </c>
      <c r="V528" s="103" t="s">
        <v>75</v>
      </c>
      <c r="W528" s="104" t="s">
        <v>75</v>
      </c>
      <c r="X528" s="104" t="s">
        <v>75</v>
      </c>
    </row>
    <row r="529" spans="14:24" ht="15.6" x14ac:dyDescent="0.3">
      <c r="N529" s="100">
        <v>52596</v>
      </c>
      <c r="O529" s="101" t="s">
        <v>75</v>
      </c>
      <c r="P529" s="101" t="s">
        <v>75</v>
      </c>
      <c r="Q529" s="101" t="s">
        <v>75</v>
      </c>
      <c r="R529" s="101" t="s">
        <v>75</v>
      </c>
      <c r="S529" s="102" t="s">
        <v>75</v>
      </c>
      <c r="T529" s="102" t="s">
        <v>75</v>
      </c>
      <c r="U529" s="103" t="s">
        <v>75</v>
      </c>
      <c r="V529" s="103" t="s">
        <v>75</v>
      </c>
      <c r="W529" s="104" t="s">
        <v>75</v>
      </c>
      <c r="X529" s="104" t="s">
        <v>75</v>
      </c>
    </row>
    <row r="530" spans="14:24" ht="15.6" x14ac:dyDescent="0.3">
      <c r="N530" s="100">
        <v>52627</v>
      </c>
      <c r="O530" s="101" t="s">
        <v>75</v>
      </c>
      <c r="P530" s="101" t="s">
        <v>75</v>
      </c>
      <c r="Q530" s="101" t="s">
        <v>75</v>
      </c>
      <c r="R530" s="101" t="s">
        <v>75</v>
      </c>
      <c r="S530" s="102" t="s">
        <v>75</v>
      </c>
      <c r="T530" s="102" t="s">
        <v>75</v>
      </c>
      <c r="U530" s="103" t="s">
        <v>75</v>
      </c>
      <c r="V530" s="103" t="s">
        <v>75</v>
      </c>
      <c r="W530" s="104" t="s">
        <v>75</v>
      </c>
      <c r="X530" s="104" t="s">
        <v>75</v>
      </c>
    </row>
    <row r="531" spans="14:24" ht="15.6" x14ac:dyDescent="0.3">
      <c r="N531" s="100">
        <v>52656</v>
      </c>
      <c r="O531" s="101" t="s">
        <v>75</v>
      </c>
      <c r="P531" s="101" t="s">
        <v>75</v>
      </c>
      <c r="Q531" s="101" t="s">
        <v>75</v>
      </c>
      <c r="R531" s="101" t="s">
        <v>75</v>
      </c>
      <c r="S531" s="102" t="s">
        <v>75</v>
      </c>
      <c r="T531" s="102" t="s">
        <v>75</v>
      </c>
      <c r="U531" s="103" t="s">
        <v>75</v>
      </c>
      <c r="V531" s="103" t="s">
        <v>75</v>
      </c>
      <c r="W531" s="104" t="s">
        <v>75</v>
      </c>
      <c r="X531" s="104" t="s">
        <v>75</v>
      </c>
    </row>
    <row r="532" spans="14:24" ht="15.6" x14ac:dyDescent="0.3">
      <c r="N532" s="100">
        <v>52687</v>
      </c>
      <c r="O532" s="101" t="s">
        <v>75</v>
      </c>
      <c r="P532" s="101" t="s">
        <v>75</v>
      </c>
      <c r="Q532" s="101" t="s">
        <v>75</v>
      </c>
      <c r="R532" s="101" t="s">
        <v>75</v>
      </c>
      <c r="S532" s="102" t="s">
        <v>75</v>
      </c>
      <c r="T532" s="102" t="s">
        <v>75</v>
      </c>
      <c r="U532" s="103" t="s">
        <v>75</v>
      </c>
      <c r="V532" s="103" t="s">
        <v>75</v>
      </c>
      <c r="W532" s="104" t="s">
        <v>75</v>
      </c>
      <c r="X532" s="104" t="s">
        <v>75</v>
      </c>
    </row>
    <row r="533" spans="14:24" ht="15.6" x14ac:dyDescent="0.3">
      <c r="N533" s="100">
        <v>52717</v>
      </c>
      <c r="O533" s="101" t="s">
        <v>75</v>
      </c>
      <c r="P533" s="101" t="s">
        <v>75</v>
      </c>
      <c r="Q533" s="101" t="s">
        <v>75</v>
      </c>
      <c r="R533" s="101" t="s">
        <v>75</v>
      </c>
      <c r="S533" s="102" t="s">
        <v>75</v>
      </c>
      <c r="T533" s="102" t="s">
        <v>75</v>
      </c>
      <c r="U533" s="103" t="s">
        <v>75</v>
      </c>
      <c r="V533" s="103" t="s">
        <v>75</v>
      </c>
      <c r="W533" s="104" t="s">
        <v>75</v>
      </c>
      <c r="X533" s="104" t="s">
        <v>75</v>
      </c>
    </row>
    <row r="534" spans="14:24" ht="15.6" x14ac:dyDescent="0.3">
      <c r="N534" s="100">
        <v>52748</v>
      </c>
      <c r="O534" s="101" t="s">
        <v>75</v>
      </c>
      <c r="P534" s="101" t="s">
        <v>75</v>
      </c>
      <c r="Q534" s="101" t="s">
        <v>75</v>
      </c>
      <c r="R534" s="101" t="s">
        <v>75</v>
      </c>
      <c r="S534" s="102" t="s">
        <v>75</v>
      </c>
      <c r="T534" s="102" t="s">
        <v>75</v>
      </c>
      <c r="U534" s="103" t="s">
        <v>75</v>
      </c>
      <c r="V534" s="103" t="s">
        <v>75</v>
      </c>
      <c r="W534" s="104" t="s">
        <v>75</v>
      </c>
      <c r="X534" s="104" t="s">
        <v>75</v>
      </c>
    </row>
    <row r="535" spans="14:24" ht="15.6" x14ac:dyDescent="0.3">
      <c r="N535" s="100">
        <v>52778</v>
      </c>
      <c r="O535" s="101" t="s">
        <v>75</v>
      </c>
      <c r="P535" s="101" t="s">
        <v>75</v>
      </c>
      <c r="Q535" s="101" t="s">
        <v>75</v>
      </c>
      <c r="R535" s="101" t="s">
        <v>75</v>
      </c>
      <c r="S535" s="102" t="s">
        <v>75</v>
      </c>
      <c r="T535" s="102" t="s">
        <v>75</v>
      </c>
      <c r="U535" s="103" t="s">
        <v>75</v>
      </c>
      <c r="V535" s="103" t="s">
        <v>75</v>
      </c>
      <c r="W535" s="104" t="s">
        <v>75</v>
      </c>
      <c r="X535" s="104" t="s">
        <v>75</v>
      </c>
    </row>
    <row r="536" spans="14:24" ht="15.6" x14ac:dyDescent="0.3">
      <c r="N536" s="100">
        <v>52809</v>
      </c>
      <c r="O536" s="101" t="s">
        <v>75</v>
      </c>
      <c r="P536" s="101" t="s">
        <v>75</v>
      </c>
      <c r="Q536" s="101" t="s">
        <v>75</v>
      </c>
      <c r="R536" s="101" t="s">
        <v>75</v>
      </c>
      <c r="S536" s="102" t="s">
        <v>75</v>
      </c>
      <c r="T536" s="102" t="s">
        <v>75</v>
      </c>
      <c r="U536" s="103" t="s">
        <v>75</v>
      </c>
      <c r="V536" s="103" t="s">
        <v>75</v>
      </c>
      <c r="W536" s="104" t="s">
        <v>75</v>
      </c>
      <c r="X536" s="104" t="s">
        <v>75</v>
      </c>
    </row>
    <row r="537" spans="14:24" ht="15.6" x14ac:dyDescent="0.3">
      <c r="N537" s="100">
        <v>52840</v>
      </c>
      <c r="O537" s="101" t="s">
        <v>75</v>
      </c>
      <c r="P537" s="101" t="s">
        <v>75</v>
      </c>
      <c r="Q537" s="101" t="s">
        <v>75</v>
      </c>
      <c r="R537" s="101" t="s">
        <v>75</v>
      </c>
      <c r="S537" s="102" t="s">
        <v>75</v>
      </c>
      <c r="T537" s="102" t="s">
        <v>75</v>
      </c>
      <c r="U537" s="103" t="s">
        <v>75</v>
      </c>
      <c r="V537" s="103" t="s">
        <v>75</v>
      </c>
      <c r="W537" s="104" t="s">
        <v>75</v>
      </c>
      <c r="X537" s="104" t="s">
        <v>75</v>
      </c>
    </row>
    <row r="538" spans="14:24" ht="15.6" x14ac:dyDescent="0.3">
      <c r="N538" s="100">
        <v>52870</v>
      </c>
      <c r="O538" s="101" t="s">
        <v>75</v>
      </c>
      <c r="P538" s="101" t="s">
        <v>75</v>
      </c>
      <c r="Q538" s="101" t="s">
        <v>75</v>
      </c>
      <c r="R538" s="101" t="s">
        <v>75</v>
      </c>
      <c r="S538" s="102" t="s">
        <v>75</v>
      </c>
      <c r="T538" s="102" t="s">
        <v>75</v>
      </c>
      <c r="U538" s="103" t="s">
        <v>75</v>
      </c>
      <c r="V538" s="103" t="s">
        <v>75</v>
      </c>
      <c r="W538" s="104" t="s">
        <v>75</v>
      </c>
      <c r="X538" s="104" t="s">
        <v>75</v>
      </c>
    </row>
    <row r="539" spans="14:24" ht="15.6" x14ac:dyDescent="0.3">
      <c r="N539" s="100">
        <v>52901</v>
      </c>
      <c r="O539" s="101" t="s">
        <v>75</v>
      </c>
      <c r="P539" s="101" t="s">
        <v>75</v>
      </c>
      <c r="Q539" s="101" t="s">
        <v>75</v>
      </c>
      <c r="R539" s="101" t="s">
        <v>75</v>
      </c>
      <c r="S539" s="102" t="s">
        <v>75</v>
      </c>
      <c r="T539" s="102" t="s">
        <v>75</v>
      </c>
      <c r="U539" s="103" t="s">
        <v>75</v>
      </c>
      <c r="V539" s="103" t="s">
        <v>75</v>
      </c>
      <c r="W539" s="104" t="s">
        <v>75</v>
      </c>
      <c r="X539" s="104" t="s">
        <v>75</v>
      </c>
    </row>
    <row r="540" spans="14:24" ht="15.6" x14ac:dyDescent="0.3">
      <c r="N540" s="100">
        <v>52931</v>
      </c>
      <c r="O540" s="101" t="s">
        <v>75</v>
      </c>
      <c r="P540" s="101" t="s">
        <v>75</v>
      </c>
      <c r="Q540" s="101" t="s">
        <v>75</v>
      </c>
      <c r="R540" s="101" t="s">
        <v>75</v>
      </c>
      <c r="S540" s="102" t="s">
        <v>75</v>
      </c>
      <c r="T540" s="102" t="s">
        <v>75</v>
      </c>
      <c r="U540" s="103" t="s">
        <v>75</v>
      </c>
      <c r="V540" s="103" t="s">
        <v>75</v>
      </c>
      <c r="W540" s="104" t="s">
        <v>75</v>
      </c>
      <c r="X540" s="104" t="s">
        <v>75</v>
      </c>
    </row>
    <row r="541" spans="14:24" ht="15.6" x14ac:dyDescent="0.3">
      <c r="N541" s="100">
        <v>52962</v>
      </c>
      <c r="O541" s="101" t="s">
        <v>75</v>
      </c>
      <c r="P541" s="101" t="s">
        <v>75</v>
      </c>
      <c r="Q541" s="101" t="s">
        <v>75</v>
      </c>
      <c r="R541" s="101" t="s">
        <v>75</v>
      </c>
      <c r="S541" s="102" t="s">
        <v>75</v>
      </c>
      <c r="T541" s="102" t="s">
        <v>75</v>
      </c>
      <c r="U541" s="103" t="s">
        <v>75</v>
      </c>
      <c r="V541" s="103" t="s">
        <v>75</v>
      </c>
      <c r="W541" s="104" t="s">
        <v>75</v>
      </c>
      <c r="X541" s="104" t="s">
        <v>75</v>
      </c>
    </row>
    <row r="542" spans="14:24" ht="15.6" x14ac:dyDescent="0.3">
      <c r="N542" s="100">
        <v>52993</v>
      </c>
      <c r="O542" s="101" t="s">
        <v>75</v>
      </c>
      <c r="P542" s="101" t="s">
        <v>75</v>
      </c>
      <c r="Q542" s="101" t="s">
        <v>75</v>
      </c>
      <c r="R542" s="101" t="s">
        <v>75</v>
      </c>
      <c r="S542" s="102" t="s">
        <v>75</v>
      </c>
      <c r="T542" s="102" t="s">
        <v>75</v>
      </c>
      <c r="U542" s="103" t="s">
        <v>75</v>
      </c>
      <c r="V542" s="103" t="s">
        <v>75</v>
      </c>
      <c r="W542" s="104" t="s">
        <v>75</v>
      </c>
      <c r="X542" s="104" t="s">
        <v>75</v>
      </c>
    </row>
    <row r="543" spans="14:24" ht="15.6" x14ac:dyDescent="0.3">
      <c r="N543" s="100">
        <v>53021</v>
      </c>
      <c r="O543" s="101" t="s">
        <v>75</v>
      </c>
      <c r="P543" s="101" t="s">
        <v>75</v>
      </c>
      <c r="Q543" s="101" t="s">
        <v>75</v>
      </c>
      <c r="R543" s="101" t="s">
        <v>75</v>
      </c>
      <c r="S543" s="102" t="s">
        <v>75</v>
      </c>
      <c r="T543" s="102" t="s">
        <v>75</v>
      </c>
      <c r="U543" s="103" t="s">
        <v>75</v>
      </c>
      <c r="V543" s="103" t="s">
        <v>75</v>
      </c>
      <c r="W543" s="104" t="s">
        <v>75</v>
      </c>
      <c r="X543" s="104" t="s">
        <v>75</v>
      </c>
    </row>
    <row r="544" spans="14:24" ht="15.6" x14ac:dyDescent="0.3">
      <c r="N544" s="100">
        <v>53052</v>
      </c>
      <c r="O544" s="101" t="s">
        <v>75</v>
      </c>
      <c r="P544" s="101" t="s">
        <v>75</v>
      </c>
      <c r="Q544" s="101" t="s">
        <v>75</v>
      </c>
      <c r="R544" s="101" t="s">
        <v>75</v>
      </c>
      <c r="S544" s="102" t="s">
        <v>75</v>
      </c>
      <c r="T544" s="102" t="s">
        <v>75</v>
      </c>
      <c r="U544" s="103" t="s">
        <v>75</v>
      </c>
      <c r="V544" s="103" t="s">
        <v>75</v>
      </c>
      <c r="W544" s="104" t="s">
        <v>75</v>
      </c>
      <c r="X544" s="104" t="s">
        <v>75</v>
      </c>
    </row>
    <row r="545" spans="14:24" ht="15.6" x14ac:dyDescent="0.3">
      <c r="N545" s="100">
        <v>53082</v>
      </c>
      <c r="O545" s="101" t="s">
        <v>75</v>
      </c>
      <c r="P545" s="101" t="s">
        <v>75</v>
      </c>
      <c r="Q545" s="101" t="s">
        <v>75</v>
      </c>
      <c r="R545" s="101" t="s">
        <v>75</v>
      </c>
      <c r="S545" s="102" t="s">
        <v>75</v>
      </c>
      <c r="T545" s="102" t="s">
        <v>75</v>
      </c>
      <c r="U545" s="103" t="s">
        <v>75</v>
      </c>
      <c r="V545" s="103" t="s">
        <v>75</v>
      </c>
      <c r="W545" s="104" t="s">
        <v>75</v>
      </c>
      <c r="X545" s="104" t="s">
        <v>75</v>
      </c>
    </row>
    <row r="546" spans="14:24" ht="15.6" x14ac:dyDescent="0.3">
      <c r="N546" s="100">
        <v>53113</v>
      </c>
      <c r="O546" s="101" t="s">
        <v>75</v>
      </c>
      <c r="P546" s="101" t="s">
        <v>75</v>
      </c>
      <c r="Q546" s="101" t="s">
        <v>75</v>
      </c>
      <c r="R546" s="101" t="s">
        <v>75</v>
      </c>
      <c r="S546" s="102" t="s">
        <v>75</v>
      </c>
      <c r="T546" s="102" t="s">
        <v>75</v>
      </c>
      <c r="U546" s="103" t="s">
        <v>75</v>
      </c>
      <c r="V546" s="103" t="s">
        <v>75</v>
      </c>
      <c r="W546" s="104" t="s">
        <v>75</v>
      </c>
      <c r="X546" s="104" t="s">
        <v>75</v>
      </c>
    </row>
    <row r="547" spans="14:24" ht="15.6" x14ac:dyDescent="0.3">
      <c r="N547" s="100">
        <v>53143</v>
      </c>
      <c r="O547" s="101" t="s">
        <v>75</v>
      </c>
      <c r="P547" s="101" t="s">
        <v>75</v>
      </c>
      <c r="Q547" s="101" t="s">
        <v>75</v>
      </c>
      <c r="R547" s="101" t="s">
        <v>75</v>
      </c>
      <c r="S547" s="102" t="s">
        <v>75</v>
      </c>
      <c r="T547" s="102" t="s">
        <v>75</v>
      </c>
      <c r="U547" s="103" t="s">
        <v>75</v>
      </c>
      <c r="V547" s="103" t="s">
        <v>75</v>
      </c>
      <c r="W547" s="104" t="s">
        <v>75</v>
      </c>
      <c r="X547" s="104" t="s">
        <v>75</v>
      </c>
    </row>
    <row r="548" spans="14:24" ht="15.6" x14ac:dyDescent="0.3">
      <c r="N548" s="100">
        <v>53174</v>
      </c>
      <c r="O548" s="101" t="s">
        <v>75</v>
      </c>
      <c r="P548" s="101" t="s">
        <v>75</v>
      </c>
      <c r="Q548" s="101" t="s">
        <v>75</v>
      </c>
      <c r="R548" s="101" t="s">
        <v>75</v>
      </c>
      <c r="S548" s="102" t="s">
        <v>75</v>
      </c>
      <c r="T548" s="102" t="s">
        <v>75</v>
      </c>
      <c r="U548" s="103" t="s">
        <v>75</v>
      </c>
      <c r="V548" s="103" t="s">
        <v>75</v>
      </c>
      <c r="W548" s="104" t="s">
        <v>75</v>
      </c>
      <c r="X548" s="104" t="s">
        <v>75</v>
      </c>
    </row>
    <row r="549" spans="14:24" ht="15.6" x14ac:dyDescent="0.3">
      <c r="N549" s="100">
        <v>53205</v>
      </c>
      <c r="O549" s="101" t="s">
        <v>75</v>
      </c>
      <c r="P549" s="101" t="s">
        <v>75</v>
      </c>
      <c r="Q549" s="101" t="s">
        <v>75</v>
      </c>
      <c r="R549" s="101" t="s">
        <v>75</v>
      </c>
      <c r="S549" s="102" t="s">
        <v>75</v>
      </c>
      <c r="T549" s="102" t="s">
        <v>75</v>
      </c>
      <c r="U549" s="103" t="s">
        <v>75</v>
      </c>
      <c r="V549" s="103" t="s">
        <v>75</v>
      </c>
      <c r="W549" s="104" t="s">
        <v>75</v>
      </c>
      <c r="X549" s="104" t="s">
        <v>75</v>
      </c>
    </row>
    <row r="550" spans="14:24" ht="15.6" x14ac:dyDescent="0.3">
      <c r="N550" s="100">
        <v>53235</v>
      </c>
      <c r="O550" s="101" t="s">
        <v>75</v>
      </c>
      <c r="P550" s="101" t="s">
        <v>75</v>
      </c>
      <c r="Q550" s="101" t="s">
        <v>75</v>
      </c>
      <c r="R550" s="101" t="s">
        <v>75</v>
      </c>
      <c r="S550" s="102" t="s">
        <v>75</v>
      </c>
      <c r="T550" s="102" t="s">
        <v>75</v>
      </c>
      <c r="U550" s="103" t="s">
        <v>75</v>
      </c>
      <c r="V550" s="103" t="s">
        <v>75</v>
      </c>
      <c r="W550" s="104" t="s">
        <v>75</v>
      </c>
      <c r="X550" s="104" t="s">
        <v>75</v>
      </c>
    </row>
    <row r="551" spans="14:24" ht="15.6" x14ac:dyDescent="0.3">
      <c r="N551" s="100">
        <v>53266</v>
      </c>
      <c r="O551" s="101" t="s">
        <v>75</v>
      </c>
      <c r="P551" s="101" t="s">
        <v>75</v>
      </c>
      <c r="Q551" s="101" t="s">
        <v>75</v>
      </c>
      <c r="R551" s="101" t="s">
        <v>75</v>
      </c>
      <c r="S551" s="102" t="s">
        <v>75</v>
      </c>
      <c r="T551" s="102" t="s">
        <v>75</v>
      </c>
      <c r="U551" s="103" t="s">
        <v>75</v>
      </c>
      <c r="V551" s="103" t="s">
        <v>75</v>
      </c>
      <c r="W551" s="104" t="s">
        <v>75</v>
      </c>
      <c r="X551" s="104" t="s">
        <v>75</v>
      </c>
    </row>
    <row r="552" spans="14:24" ht="15.6" x14ac:dyDescent="0.3">
      <c r="N552" s="100">
        <v>53296</v>
      </c>
      <c r="O552" s="101" t="s">
        <v>75</v>
      </c>
      <c r="P552" s="101" t="s">
        <v>75</v>
      </c>
      <c r="Q552" s="101" t="s">
        <v>75</v>
      </c>
      <c r="R552" s="101" t="s">
        <v>75</v>
      </c>
      <c r="S552" s="102" t="s">
        <v>75</v>
      </c>
      <c r="T552" s="102" t="s">
        <v>75</v>
      </c>
      <c r="U552" s="103" t="s">
        <v>75</v>
      </c>
      <c r="V552" s="103" t="s">
        <v>75</v>
      </c>
      <c r="W552" s="104" t="s">
        <v>75</v>
      </c>
      <c r="X552" s="104" t="s">
        <v>75</v>
      </c>
    </row>
    <row r="553" spans="14:24" ht="15.6" x14ac:dyDescent="0.3">
      <c r="N553" s="100">
        <v>53327</v>
      </c>
      <c r="O553" s="101" t="s">
        <v>75</v>
      </c>
      <c r="P553" s="101" t="s">
        <v>75</v>
      </c>
      <c r="Q553" s="101" t="s">
        <v>75</v>
      </c>
      <c r="R553" s="101" t="s">
        <v>75</v>
      </c>
      <c r="S553" s="102" t="s">
        <v>75</v>
      </c>
      <c r="T553" s="102" t="s">
        <v>75</v>
      </c>
      <c r="U553" s="103" t="s">
        <v>75</v>
      </c>
      <c r="V553" s="103" t="s">
        <v>75</v>
      </c>
      <c r="W553" s="104" t="s">
        <v>75</v>
      </c>
      <c r="X553" s="104" t="s">
        <v>75</v>
      </c>
    </row>
    <row r="554" spans="14:24" ht="15.6" x14ac:dyDescent="0.3">
      <c r="N554" s="100">
        <v>53358</v>
      </c>
      <c r="O554" s="101" t="s">
        <v>75</v>
      </c>
      <c r="P554" s="101" t="s">
        <v>75</v>
      </c>
      <c r="Q554" s="101" t="s">
        <v>75</v>
      </c>
      <c r="R554" s="101" t="s">
        <v>75</v>
      </c>
      <c r="S554" s="102" t="s">
        <v>75</v>
      </c>
      <c r="T554" s="102" t="s">
        <v>75</v>
      </c>
      <c r="U554" s="103" t="s">
        <v>75</v>
      </c>
      <c r="V554" s="103" t="s">
        <v>75</v>
      </c>
      <c r="W554" s="104" t="s">
        <v>75</v>
      </c>
      <c r="X554" s="104" t="s">
        <v>75</v>
      </c>
    </row>
    <row r="555" spans="14:24" ht="15.6" x14ac:dyDescent="0.3">
      <c r="N555" s="100">
        <v>53386</v>
      </c>
      <c r="O555" s="101" t="s">
        <v>75</v>
      </c>
      <c r="P555" s="101" t="s">
        <v>75</v>
      </c>
      <c r="Q555" s="101" t="s">
        <v>75</v>
      </c>
      <c r="R555" s="101" t="s">
        <v>75</v>
      </c>
      <c r="S555" s="102" t="s">
        <v>75</v>
      </c>
      <c r="T555" s="102" t="s">
        <v>75</v>
      </c>
      <c r="U555" s="103" t="s">
        <v>75</v>
      </c>
      <c r="V555" s="103" t="s">
        <v>75</v>
      </c>
      <c r="W555" s="104" t="s">
        <v>75</v>
      </c>
      <c r="X555" s="104" t="s">
        <v>75</v>
      </c>
    </row>
    <row r="556" spans="14:24" ht="15.6" x14ac:dyDescent="0.3">
      <c r="N556" s="100">
        <v>53417</v>
      </c>
      <c r="O556" s="101" t="s">
        <v>75</v>
      </c>
      <c r="P556" s="101" t="s">
        <v>75</v>
      </c>
      <c r="Q556" s="101" t="s">
        <v>75</v>
      </c>
      <c r="R556" s="101" t="s">
        <v>75</v>
      </c>
      <c r="S556" s="102" t="s">
        <v>75</v>
      </c>
      <c r="T556" s="102" t="s">
        <v>75</v>
      </c>
      <c r="U556" s="103" t="s">
        <v>75</v>
      </c>
      <c r="V556" s="103" t="s">
        <v>75</v>
      </c>
      <c r="W556" s="104" t="s">
        <v>75</v>
      </c>
      <c r="X556" s="104" t="s">
        <v>75</v>
      </c>
    </row>
    <row r="557" spans="14:24" ht="15.6" x14ac:dyDescent="0.3">
      <c r="N557" s="100">
        <v>53447</v>
      </c>
      <c r="O557" s="101" t="s">
        <v>75</v>
      </c>
      <c r="P557" s="101" t="s">
        <v>75</v>
      </c>
      <c r="Q557" s="101" t="s">
        <v>75</v>
      </c>
      <c r="R557" s="101" t="s">
        <v>75</v>
      </c>
      <c r="S557" s="102" t="s">
        <v>75</v>
      </c>
      <c r="T557" s="102" t="s">
        <v>75</v>
      </c>
      <c r="U557" s="103" t="s">
        <v>75</v>
      </c>
      <c r="V557" s="103" t="s">
        <v>75</v>
      </c>
      <c r="W557" s="104" t="s">
        <v>75</v>
      </c>
      <c r="X557" s="104" t="s">
        <v>75</v>
      </c>
    </row>
    <row r="558" spans="14:24" ht="15.6" x14ac:dyDescent="0.3">
      <c r="N558" s="100">
        <v>53478</v>
      </c>
      <c r="O558" s="101" t="s">
        <v>75</v>
      </c>
      <c r="P558" s="101" t="s">
        <v>75</v>
      </c>
      <c r="Q558" s="101" t="s">
        <v>75</v>
      </c>
      <c r="R558" s="101" t="s">
        <v>75</v>
      </c>
      <c r="S558" s="102" t="s">
        <v>75</v>
      </c>
      <c r="T558" s="102" t="s">
        <v>75</v>
      </c>
      <c r="U558" s="103" t="s">
        <v>75</v>
      </c>
      <c r="V558" s="103" t="s">
        <v>75</v>
      </c>
      <c r="W558" s="104" t="s">
        <v>75</v>
      </c>
      <c r="X558" s="104" t="s">
        <v>75</v>
      </c>
    </row>
    <row r="559" spans="14:24" ht="15.6" x14ac:dyDescent="0.3">
      <c r="N559" s="100">
        <v>53508</v>
      </c>
      <c r="O559" s="101" t="s">
        <v>75</v>
      </c>
      <c r="P559" s="101" t="s">
        <v>75</v>
      </c>
      <c r="Q559" s="101" t="s">
        <v>75</v>
      </c>
      <c r="R559" s="101" t="s">
        <v>75</v>
      </c>
      <c r="S559" s="102" t="s">
        <v>75</v>
      </c>
      <c r="T559" s="102" t="s">
        <v>75</v>
      </c>
      <c r="U559" s="103" t="s">
        <v>75</v>
      </c>
      <c r="V559" s="103" t="s">
        <v>75</v>
      </c>
      <c r="W559" s="104" t="s">
        <v>75</v>
      </c>
      <c r="X559" s="104" t="s">
        <v>75</v>
      </c>
    </row>
    <row r="560" spans="14:24" ht="15.6" x14ac:dyDescent="0.3">
      <c r="N560" s="100">
        <v>53539</v>
      </c>
      <c r="O560" s="101" t="s">
        <v>75</v>
      </c>
      <c r="P560" s="101" t="s">
        <v>75</v>
      </c>
      <c r="Q560" s="101" t="s">
        <v>75</v>
      </c>
      <c r="R560" s="101" t="s">
        <v>75</v>
      </c>
      <c r="S560" s="102" t="s">
        <v>75</v>
      </c>
      <c r="T560" s="102" t="s">
        <v>75</v>
      </c>
      <c r="U560" s="103" t="s">
        <v>75</v>
      </c>
      <c r="V560" s="103" t="s">
        <v>75</v>
      </c>
      <c r="W560" s="104" t="s">
        <v>75</v>
      </c>
      <c r="X560" s="104" t="s">
        <v>75</v>
      </c>
    </row>
    <row r="561" spans="14:24" ht="15.6" x14ac:dyDescent="0.3">
      <c r="N561" s="100">
        <v>53570</v>
      </c>
      <c r="O561" s="101" t="s">
        <v>75</v>
      </c>
      <c r="P561" s="101" t="s">
        <v>75</v>
      </c>
      <c r="Q561" s="101" t="s">
        <v>75</v>
      </c>
      <c r="R561" s="101" t="s">
        <v>75</v>
      </c>
      <c r="S561" s="102" t="s">
        <v>75</v>
      </c>
      <c r="T561" s="102" t="s">
        <v>75</v>
      </c>
      <c r="U561" s="103" t="s">
        <v>75</v>
      </c>
      <c r="V561" s="103" t="s">
        <v>75</v>
      </c>
      <c r="W561" s="104" t="s">
        <v>75</v>
      </c>
      <c r="X561" s="104" t="s">
        <v>75</v>
      </c>
    </row>
    <row r="562" spans="14:24" ht="15.6" x14ac:dyDescent="0.3">
      <c r="N562" s="100">
        <v>53600</v>
      </c>
      <c r="O562" s="101" t="s">
        <v>75</v>
      </c>
      <c r="P562" s="101" t="s">
        <v>75</v>
      </c>
      <c r="Q562" s="101" t="s">
        <v>75</v>
      </c>
      <c r="R562" s="101" t="s">
        <v>75</v>
      </c>
      <c r="S562" s="102" t="s">
        <v>75</v>
      </c>
      <c r="T562" s="102" t="s">
        <v>75</v>
      </c>
      <c r="U562" s="103" t="s">
        <v>75</v>
      </c>
      <c r="V562" s="103" t="s">
        <v>75</v>
      </c>
      <c r="W562" s="104" t="s">
        <v>75</v>
      </c>
      <c r="X562" s="104" t="s">
        <v>75</v>
      </c>
    </row>
    <row r="563" spans="14:24" ht="15.6" x14ac:dyDescent="0.3">
      <c r="N563" s="100">
        <v>53631</v>
      </c>
      <c r="O563" s="101" t="s">
        <v>75</v>
      </c>
      <c r="P563" s="101" t="s">
        <v>75</v>
      </c>
      <c r="Q563" s="101" t="s">
        <v>75</v>
      </c>
      <c r="R563" s="101" t="s">
        <v>75</v>
      </c>
      <c r="S563" s="102" t="s">
        <v>75</v>
      </c>
      <c r="T563" s="102" t="s">
        <v>75</v>
      </c>
      <c r="U563" s="103" t="s">
        <v>75</v>
      </c>
      <c r="V563" s="103" t="s">
        <v>75</v>
      </c>
      <c r="W563" s="104" t="s">
        <v>75</v>
      </c>
      <c r="X563" s="104" t="s">
        <v>75</v>
      </c>
    </row>
    <row r="564" spans="14:24" ht="15.6" x14ac:dyDescent="0.3">
      <c r="N564" s="100">
        <v>53661</v>
      </c>
      <c r="O564" s="101" t="s">
        <v>75</v>
      </c>
      <c r="P564" s="101" t="s">
        <v>75</v>
      </c>
      <c r="Q564" s="101" t="s">
        <v>75</v>
      </c>
      <c r="R564" s="101" t="s">
        <v>75</v>
      </c>
      <c r="S564" s="102" t="s">
        <v>75</v>
      </c>
      <c r="T564" s="102" t="s">
        <v>75</v>
      </c>
      <c r="U564" s="103" t="s">
        <v>75</v>
      </c>
      <c r="V564" s="103" t="s">
        <v>75</v>
      </c>
      <c r="W564" s="104" t="s">
        <v>75</v>
      </c>
      <c r="X564" s="104" t="s">
        <v>75</v>
      </c>
    </row>
    <row r="565" spans="14:24" ht="15.6" x14ac:dyDescent="0.3">
      <c r="N565" s="100">
        <v>53692</v>
      </c>
      <c r="O565" s="101" t="s">
        <v>75</v>
      </c>
      <c r="P565" s="101" t="s">
        <v>75</v>
      </c>
      <c r="Q565" s="101" t="s">
        <v>75</v>
      </c>
      <c r="R565" s="101" t="s">
        <v>75</v>
      </c>
      <c r="S565" s="102" t="s">
        <v>75</v>
      </c>
      <c r="T565" s="102" t="s">
        <v>75</v>
      </c>
      <c r="U565" s="103" t="s">
        <v>75</v>
      </c>
      <c r="V565" s="103" t="s">
        <v>75</v>
      </c>
      <c r="W565" s="104" t="s">
        <v>75</v>
      </c>
      <c r="X565" s="104" t="s">
        <v>75</v>
      </c>
    </row>
    <row r="566" spans="14:24" ht="15.6" x14ac:dyDescent="0.3">
      <c r="N566" s="100">
        <v>53723</v>
      </c>
      <c r="O566" s="101" t="s">
        <v>75</v>
      </c>
      <c r="P566" s="101" t="s">
        <v>75</v>
      </c>
      <c r="Q566" s="101" t="s">
        <v>75</v>
      </c>
      <c r="R566" s="101" t="s">
        <v>75</v>
      </c>
      <c r="S566" s="102" t="s">
        <v>75</v>
      </c>
      <c r="T566" s="102" t="s">
        <v>75</v>
      </c>
      <c r="U566" s="103" t="s">
        <v>75</v>
      </c>
      <c r="V566" s="103" t="s">
        <v>75</v>
      </c>
      <c r="W566" s="104" t="s">
        <v>75</v>
      </c>
      <c r="X566" s="104" t="s">
        <v>75</v>
      </c>
    </row>
    <row r="567" spans="14:24" ht="15.6" x14ac:dyDescent="0.3">
      <c r="N567" s="100">
        <v>53751</v>
      </c>
      <c r="O567" s="101" t="s">
        <v>75</v>
      </c>
      <c r="P567" s="101" t="s">
        <v>75</v>
      </c>
      <c r="Q567" s="101" t="s">
        <v>75</v>
      </c>
      <c r="R567" s="101" t="s">
        <v>75</v>
      </c>
      <c r="S567" s="102" t="s">
        <v>75</v>
      </c>
      <c r="T567" s="102" t="s">
        <v>75</v>
      </c>
      <c r="U567" s="103" t="s">
        <v>75</v>
      </c>
      <c r="V567" s="103" t="s">
        <v>75</v>
      </c>
      <c r="W567" s="104" t="s">
        <v>75</v>
      </c>
      <c r="X567" s="104" t="s">
        <v>75</v>
      </c>
    </row>
    <row r="568" spans="14:24" ht="15.6" x14ac:dyDescent="0.3">
      <c r="N568" s="100">
        <v>53782</v>
      </c>
      <c r="O568" s="101" t="s">
        <v>75</v>
      </c>
      <c r="P568" s="101" t="s">
        <v>75</v>
      </c>
      <c r="Q568" s="101" t="s">
        <v>75</v>
      </c>
      <c r="R568" s="101" t="s">
        <v>75</v>
      </c>
      <c r="S568" s="102" t="s">
        <v>75</v>
      </c>
      <c r="T568" s="102" t="s">
        <v>75</v>
      </c>
      <c r="U568" s="103" t="s">
        <v>75</v>
      </c>
      <c r="V568" s="103" t="s">
        <v>75</v>
      </c>
      <c r="W568" s="104" t="s">
        <v>75</v>
      </c>
      <c r="X568" s="104" t="s">
        <v>75</v>
      </c>
    </row>
    <row r="569" spans="14:24" ht="15.6" x14ac:dyDescent="0.3">
      <c r="N569" s="100">
        <v>53812</v>
      </c>
      <c r="O569" s="101" t="s">
        <v>75</v>
      </c>
      <c r="P569" s="101" t="s">
        <v>75</v>
      </c>
      <c r="Q569" s="101" t="s">
        <v>75</v>
      </c>
      <c r="R569" s="101" t="s">
        <v>75</v>
      </c>
      <c r="S569" s="102" t="s">
        <v>75</v>
      </c>
      <c r="T569" s="102" t="s">
        <v>75</v>
      </c>
      <c r="U569" s="103" t="s">
        <v>75</v>
      </c>
      <c r="V569" s="103" t="s">
        <v>75</v>
      </c>
      <c r="W569" s="104" t="s">
        <v>75</v>
      </c>
      <c r="X569" s="104" t="s">
        <v>75</v>
      </c>
    </row>
    <row r="570" spans="14:24" ht="15.6" x14ac:dyDescent="0.3">
      <c r="N570" s="100">
        <v>53843</v>
      </c>
      <c r="O570" s="101" t="s">
        <v>75</v>
      </c>
      <c r="P570" s="101" t="s">
        <v>75</v>
      </c>
      <c r="Q570" s="101" t="s">
        <v>75</v>
      </c>
      <c r="R570" s="101" t="s">
        <v>75</v>
      </c>
      <c r="S570" s="102" t="s">
        <v>75</v>
      </c>
      <c r="T570" s="102" t="s">
        <v>75</v>
      </c>
      <c r="U570" s="103" t="s">
        <v>75</v>
      </c>
      <c r="V570" s="103" t="s">
        <v>75</v>
      </c>
      <c r="W570" s="104" t="s">
        <v>75</v>
      </c>
      <c r="X570" s="104" t="s">
        <v>75</v>
      </c>
    </row>
    <row r="571" spans="14:24" ht="15.6" x14ac:dyDescent="0.3">
      <c r="N571" s="100">
        <v>53873</v>
      </c>
      <c r="O571" s="101" t="s">
        <v>75</v>
      </c>
      <c r="P571" s="101" t="s">
        <v>75</v>
      </c>
      <c r="Q571" s="101" t="s">
        <v>75</v>
      </c>
      <c r="R571" s="101" t="s">
        <v>75</v>
      </c>
      <c r="S571" s="102" t="s">
        <v>75</v>
      </c>
      <c r="T571" s="102" t="s">
        <v>75</v>
      </c>
      <c r="U571" s="103" t="s">
        <v>75</v>
      </c>
      <c r="V571" s="103" t="s">
        <v>75</v>
      </c>
      <c r="W571" s="104" t="s">
        <v>75</v>
      </c>
      <c r="X571" s="104" t="s">
        <v>75</v>
      </c>
    </row>
    <row r="572" spans="14:24" ht="15.6" x14ac:dyDescent="0.3">
      <c r="N572" s="100">
        <v>53904</v>
      </c>
      <c r="O572" s="101" t="s">
        <v>75</v>
      </c>
      <c r="P572" s="101" t="s">
        <v>75</v>
      </c>
      <c r="Q572" s="101" t="s">
        <v>75</v>
      </c>
      <c r="R572" s="101" t="s">
        <v>75</v>
      </c>
      <c r="S572" s="102" t="s">
        <v>75</v>
      </c>
      <c r="T572" s="102" t="s">
        <v>75</v>
      </c>
      <c r="U572" s="103" t="s">
        <v>75</v>
      </c>
      <c r="V572" s="103" t="s">
        <v>75</v>
      </c>
      <c r="W572" s="104" t="s">
        <v>75</v>
      </c>
      <c r="X572" s="104" t="s">
        <v>75</v>
      </c>
    </row>
    <row r="573" spans="14:24" ht="15.6" x14ac:dyDescent="0.3">
      <c r="N573" s="100">
        <v>53935</v>
      </c>
      <c r="O573" s="101" t="s">
        <v>75</v>
      </c>
      <c r="P573" s="101" t="s">
        <v>75</v>
      </c>
      <c r="Q573" s="101" t="s">
        <v>75</v>
      </c>
      <c r="R573" s="101" t="s">
        <v>75</v>
      </c>
      <c r="S573" s="102" t="s">
        <v>75</v>
      </c>
      <c r="T573" s="102" t="s">
        <v>75</v>
      </c>
      <c r="U573" s="103" t="s">
        <v>75</v>
      </c>
      <c r="V573" s="103" t="s">
        <v>75</v>
      </c>
      <c r="W573" s="104" t="s">
        <v>75</v>
      </c>
      <c r="X573" s="104" t="s">
        <v>75</v>
      </c>
    </row>
    <row r="574" spans="14:24" ht="15.6" x14ac:dyDescent="0.3">
      <c r="N574" s="100">
        <v>53965</v>
      </c>
      <c r="O574" s="101" t="s">
        <v>75</v>
      </c>
      <c r="P574" s="101" t="s">
        <v>75</v>
      </c>
      <c r="Q574" s="101" t="s">
        <v>75</v>
      </c>
      <c r="R574" s="101" t="s">
        <v>75</v>
      </c>
      <c r="S574" s="102" t="s">
        <v>75</v>
      </c>
      <c r="T574" s="102" t="s">
        <v>75</v>
      </c>
      <c r="U574" s="103" t="s">
        <v>75</v>
      </c>
      <c r="V574" s="103" t="s">
        <v>75</v>
      </c>
      <c r="W574" s="104" t="s">
        <v>75</v>
      </c>
      <c r="X574" s="104" t="s">
        <v>75</v>
      </c>
    </row>
    <row r="575" spans="14:24" ht="15.6" x14ac:dyDescent="0.3">
      <c r="N575" s="100">
        <v>53996</v>
      </c>
      <c r="O575" s="101" t="s">
        <v>75</v>
      </c>
      <c r="P575" s="101" t="s">
        <v>75</v>
      </c>
      <c r="Q575" s="101" t="s">
        <v>75</v>
      </c>
      <c r="R575" s="101" t="s">
        <v>75</v>
      </c>
      <c r="S575" s="102" t="s">
        <v>75</v>
      </c>
      <c r="T575" s="102" t="s">
        <v>75</v>
      </c>
      <c r="U575" s="103" t="s">
        <v>75</v>
      </c>
      <c r="V575" s="103" t="s">
        <v>75</v>
      </c>
      <c r="W575" s="104" t="s">
        <v>75</v>
      </c>
      <c r="X575" s="104" t="s">
        <v>75</v>
      </c>
    </row>
    <row r="576" spans="14:24" ht="15.6" x14ac:dyDescent="0.3">
      <c r="N576" s="100">
        <v>54026</v>
      </c>
      <c r="O576" s="101" t="s">
        <v>75</v>
      </c>
      <c r="P576" s="101" t="s">
        <v>75</v>
      </c>
      <c r="Q576" s="101" t="s">
        <v>75</v>
      </c>
      <c r="R576" s="101" t="s">
        <v>75</v>
      </c>
      <c r="S576" s="102" t="s">
        <v>75</v>
      </c>
      <c r="T576" s="102" t="s">
        <v>75</v>
      </c>
      <c r="U576" s="103" t="s">
        <v>75</v>
      </c>
      <c r="V576" s="103" t="s">
        <v>75</v>
      </c>
      <c r="W576" s="104" t="s">
        <v>75</v>
      </c>
      <c r="X576" s="104" t="s">
        <v>75</v>
      </c>
    </row>
    <row r="577" spans="14:24" ht="15.6" x14ac:dyDescent="0.3">
      <c r="N577" s="100">
        <v>54057</v>
      </c>
      <c r="O577" s="101" t="s">
        <v>75</v>
      </c>
      <c r="P577" s="101" t="s">
        <v>75</v>
      </c>
      <c r="Q577" s="101" t="s">
        <v>75</v>
      </c>
      <c r="R577" s="101" t="s">
        <v>75</v>
      </c>
      <c r="S577" s="102" t="s">
        <v>75</v>
      </c>
      <c r="T577" s="102" t="s">
        <v>75</v>
      </c>
      <c r="U577" s="103" t="s">
        <v>75</v>
      </c>
      <c r="V577" s="103" t="s">
        <v>75</v>
      </c>
      <c r="W577" s="104" t="s">
        <v>75</v>
      </c>
      <c r="X577" s="104" t="s">
        <v>75</v>
      </c>
    </row>
    <row r="578" spans="14:24" ht="15.6" x14ac:dyDescent="0.3">
      <c r="N578" s="100">
        <v>54088</v>
      </c>
      <c r="O578" s="101" t="s">
        <v>75</v>
      </c>
      <c r="P578" s="101" t="s">
        <v>75</v>
      </c>
      <c r="Q578" s="101" t="s">
        <v>75</v>
      </c>
      <c r="R578" s="101" t="s">
        <v>75</v>
      </c>
      <c r="S578" s="102" t="s">
        <v>75</v>
      </c>
      <c r="T578" s="102" t="s">
        <v>75</v>
      </c>
      <c r="U578" s="103" t="s">
        <v>75</v>
      </c>
      <c r="V578" s="103" t="s">
        <v>75</v>
      </c>
      <c r="W578" s="104" t="s">
        <v>75</v>
      </c>
      <c r="X578" s="104" t="s">
        <v>75</v>
      </c>
    </row>
    <row r="579" spans="14:24" ht="15.6" x14ac:dyDescent="0.3">
      <c r="N579" s="100">
        <v>54117</v>
      </c>
      <c r="O579" s="101" t="s">
        <v>75</v>
      </c>
      <c r="P579" s="101" t="s">
        <v>75</v>
      </c>
      <c r="Q579" s="101" t="s">
        <v>75</v>
      </c>
      <c r="R579" s="101" t="s">
        <v>75</v>
      </c>
      <c r="S579" s="102" t="s">
        <v>75</v>
      </c>
      <c r="T579" s="102" t="s">
        <v>75</v>
      </c>
      <c r="U579" s="103" t="s">
        <v>75</v>
      </c>
      <c r="V579" s="103" t="s">
        <v>75</v>
      </c>
      <c r="W579" s="104" t="s">
        <v>75</v>
      </c>
      <c r="X579" s="104" t="s">
        <v>75</v>
      </c>
    </row>
    <row r="580" spans="14:24" ht="15.6" x14ac:dyDescent="0.3">
      <c r="N580" s="100">
        <v>54148</v>
      </c>
      <c r="O580" s="101" t="s">
        <v>75</v>
      </c>
      <c r="P580" s="101" t="s">
        <v>75</v>
      </c>
      <c r="Q580" s="101" t="s">
        <v>75</v>
      </c>
      <c r="R580" s="101" t="s">
        <v>75</v>
      </c>
      <c r="S580" s="102" t="s">
        <v>75</v>
      </c>
      <c r="T580" s="102" t="s">
        <v>75</v>
      </c>
      <c r="U580" s="103" t="s">
        <v>75</v>
      </c>
      <c r="V580" s="103" t="s">
        <v>75</v>
      </c>
      <c r="W580" s="104" t="s">
        <v>75</v>
      </c>
      <c r="X580" s="104" t="s">
        <v>75</v>
      </c>
    </row>
    <row r="581" spans="14:24" ht="15.6" x14ac:dyDescent="0.3">
      <c r="N581" s="100">
        <v>54178</v>
      </c>
      <c r="O581" s="101" t="s">
        <v>75</v>
      </c>
      <c r="P581" s="101" t="s">
        <v>75</v>
      </c>
      <c r="Q581" s="101" t="s">
        <v>75</v>
      </c>
      <c r="R581" s="101" t="s">
        <v>75</v>
      </c>
      <c r="S581" s="102" t="s">
        <v>75</v>
      </c>
      <c r="T581" s="102" t="s">
        <v>75</v>
      </c>
      <c r="U581" s="103" t="s">
        <v>75</v>
      </c>
      <c r="V581" s="103" t="s">
        <v>75</v>
      </c>
      <c r="W581" s="104" t="s">
        <v>75</v>
      </c>
      <c r="X581" s="104" t="s">
        <v>75</v>
      </c>
    </row>
    <row r="582" spans="14:24" ht="15.6" x14ac:dyDescent="0.3">
      <c r="N582" s="100">
        <v>54209</v>
      </c>
      <c r="O582" s="101" t="s">
        <v>75</v>
      </c>
      <c r="P582" s="101" t="s">
        <v>75</v>
      </c>
      <c r="Q582" s="101" t="s">
        <v>75</v>
      </c>
      <c r="R582" s="101" t="s">
        <v>75</v>
      </c>
      <c r="S582" s="102" t="s">
        <v>75</v>
      </c>
      <c r="T582" s="102" t="s">
        <v>75</v>
      </c>
      <c r="U582" s="103" t="s">
        <v>75</v>
      </c>
      <c r="V582" s="103" t="s">
        <v>75</v>
      </c>
      <c r="W582" s="104" t="s">
        <v>75</v>
      </c>
      <c r="X582" s="104" t="s">
        <v>75</v>
      </c>
    </row>
    <row r="583" spans="14:24" ht="15.6" x14ac:dyDescent="0.3">
      <c r="N583" s="100">
        <v>54239</v>
      </c>
      <c r="O583" s="101" t="s">
        <v>75</v>
      </c>
      <c r="P583" s="101" t="s">
        <v>75</v>
      </c>
      <c r="Q583" s="101" t="s">
        <v>75</v>
      </c>
      <c r="R583" s="101" t="s">
        <v>75</v>
      </c>
      <c r="S583" s="102" t="s">
        <v>75</v>
      </c>
      <c r="T583" s="102" t="s">
        <v>75</v>
      </c>
      <c r="U583" s="103" t="s">
        <v>75</v>
      </c>
      <c r="V583" s="103" t="s">
        <v>75</v>
      </c>
      <c r="W583" s="104" t="s">
        <v>75</v>
      </c>
      <c r="X583" s="104" t="s">
        <v>75</v>
      </c>
    </row>
    <row r="584" spans="14:24" ht="15.6" x14ac:dyDescent="0.3">
      <c r="N584" s="100">
        <v>54270</v>
      </c>
      <c r="O584" s="101" t="s">
        <v>75</v>
      </c>
      <c r="P584" s="101" t="s">
        <v>75</v>
      </c>
      <c r="Q584" s="101" t="s">
        <v>75</v>
      </c>
      <c r="R584" s="101" t="s">
        <v>75</v>
      </c>
      <c r="S584" s="102" t="s">
        <v>75</v>
      </c>
      <c r="T584" s="102" t="s">
        <v>75</v>
      </c>
      <c r="U584" s="103" t="s">
        <v>75</v>
      </c>
      <c r="V584" s="103" t="s">
        <v>75</v>
      </c>
      <c r="W584" s="104" t="s">
        <v>75</v>
      </c>
      <c r="X584" s="104" t="s">
        <v>75</v>
      </c>
    </row>
    <row r="585" spans="14:24" ht="15.6" x14ac:dyDescent="0.3">
      <c r="N585" s="100">
        <v>54301</v>
      </c>
      <c r="O585" s="101" t="s">
        <v>75</v>
      </c>
      <c r="P585" s="101" t="s">
        <v>75</v>
      </c>
      <c r="Q585" s="101" t="s">
        <v>75</v>
      </c>
      <c r="R585" s="101" t="s">
        <v>75</v>
      </c>
      <c r="S585" s="102" t="s">
        <v>75</v>
      </c>
      <c r="T585" s="102" t="s">
        <v>75</v>
      </c>
      <c r="U585" s="103" t="s">
        <v>75</v>
      </c>
      <c r="V585" s="103" t="s">
        <v>75</v>
      </c>
      <c r="W585" s="104" t="s">
        <v>75</v>
      </c>
      <c r="X585" s="104" t="s">
        <v>75</v>
      </c>
    </row>
    <row r="586" spans="14:24" ht="15.6" x14ac:dyDescent="0.3">
      <c r="N586" s="100">
        <v>54331</v>
      </c>
      <c r="O586" s="101" t="s">
        <v>75</v>
      </c>
      <c r="P586" s="101" t="s">
        <v>75</v>
      </c>
      <c r="Q586" s="101" t="s">
        <v>75</v>
      </c>
      <c r="R586" s="101" t="s">
        <v>75</v>
      </c>
      <c r="S586" s="102" t="s">
        <v>75</v>
      </c>
      <c r="T586" s="102" t="s">
        <v>75</v>
      </c>
      <c r="U586" s="103" t="s">
        <v>75</v>
      </c>
      <c r="V586" s="103" t="s">
        <v>75</v>
      </c>
      <c r="W586" s="104" t="s">
        <v>75</v>
      </c>
      <c r="X586" s="104" t="s">
        <v>75</v>
      </c>
    </row>
    <row r="587" spans="14:24" ht="15.6" x14ac:dyDescent="0.3">
      <c r="N587" s="100">
        <v>54362</v>
      </c>
      <c r="O587" s="101" t="s">
        <v>75</v>
      </c>
      <c r="P587" s="101" t="s">
        <v>75</v>
      </c>
      <c r="Q587" s="101" t="s">
        <v>75</v>
      </c>
      <c r="R587" s="101" t="s">
        <v>75</v>
      </c>
      <c r="S587" s="102" t="s">
        <v>75</v>
      </c>
      <c r="T587" s="102" t="s">
        <v>75</v>
      </c>
      <c r="U587" s="103" t="s">
        <v>75</v>
      </c>
      <c r="V587" s="103" t="s">
        <v>75</v>
      </c>
      <c r="W587" s="104" t="s">
        <v>75</v>
      </c>
      <c r="X587" s="104" t="s">
        <v>75</v>
      </c>
    </row>
    <row r="588" spans="14:24" ht="15.6" x14ac:dyDescent="0.3">
      <c r="N588" s="100">
        <v>54392</v>
      </c>
      <c r="O588" s="101" t="s">
        <v>75</v>
      </c>
      <c r="P588" s="101" t="s">
        <v>75</v>
      </c>
      <c r="Q588" s="101" t="s">
        <v>75</v>
      </c>
      <c r="R588" s="101" t="s">
        <v>75</v>
      </c>
      <c r="S588" s="102" t="s">
        <v>75</v>
      </c>
      <c r="T588" s="102" t="s">
        <v>75</v>
      </c>
      <c r="U588" s="103" t="s">
        <v>75</v>
      </c>
      <c r="V588" s="103" t="s">
        <v>75</v>
      </c>
      <c r="W588" s="104" t="s">
        <v>75</v>
      </c>
      <c r="X588" s="104" t="s">
        <v>75</v>
      </c>
    </row>
    <row r="589" spans="14:24" ht="15.6" x14ac:dyDescent="0.3">
      <c r="N589" s="100">
        <v>54423</v>
      </c>
      <c r="O589" s="101" t="s">
        <v>75</v>
      </c>
      <c r="P589" s="101" t="s">
        <v>75</v>
      </c>
      <c r="Q589" s="101" t="s">
        <v>75</v>
      </c>
      <c r="R589" s="101" t="s">
        <v>75</v>
      </c>
      <c r="S589" s="102" t="s">
        <v>75</v>
      </c>
      <c r="T589" s="102" t="s">
        <v>75</v>
      </c>
      <c r="U589" s="103" t="s">
        <v>75</v>
      </c>
      <c r="V589" s="103" t="s">
        <v>75</v>
      </c>
      <c r="W589" s="104" t="s">
        <v>75</v>
      </c>
      <c r="X589" s="104" t="s">
        <v>75</v>
      </c>
    </row>
    <row r="590" spans="14:24" ht="15.6" x14ac:dyDescent="0.3">
      <c r="N590" s="100">
        <v>54454</v>
      </c>
      <c r="O590" s="101" t="s">
        <v>75</v>
      </c>
      <c r="P590" s="101" t="s">
        <v>75</v>
      </c>
      <c r="Q590" s="101" t="s">
        <v>75</v>
      </c>
      <c r="R590" s="101" t="s">
        <v>75</v>
      </c>
      <c r="S590" s="102" t="s">
        <v>75</v>
      </c>
      <c r="T590" s="102" t="s">
        <v>75</v>
      </c>
      <c r="U590" s="103" t="s">
        <v>75</v>
      </c>
      <c r="V590" s="103" t="s">
        <v>75</v>
      </c>
      <c r="W590" s="104" t="s">
        <v>75</v>
      </c>
      <c r="X590" s="104" t="s">
        <v>75</v>
      </c>
    </row>
    <row r="591" spans="14:24" ht="15.6" x14ac:dyDescent="0.3">
      <c r="N591" s="100">
        <v>54482</v>
      </c>
      <c r="O591" s="101" t="s">
        <v>75</v>
      </c>
      <c r="P591" s="101" t="s">
        <v>75</v>
      </c>
      <c r="Q591" s="101" t="s">
        <v>75</v>
      </c>
      <c r="R591" s="101" t="s">
        <v>75</v>
      </c>
      <c r="S591" s="102" t="s">
        <v>75</v>
      </c>
      <c r="T591" s="102" t="s">
        <v>75</v>
      </c>
      <c r="U591" s="103" t="s">
        <v>75</v>
      </c>
      <c r="V591" s="103" t="s">
        <v>75</v>
      </c>
      <c r="W591" s="104" t="s">
        <v>75</v>
      </c>
      <c r="X591" s="104" t="s">
        <v>75</v>
      </c>
    </row>
    <row r="592" spans="14:24" ht="15.6" x14ac:dyDescent="0.3">
      <c r="N592" s="100">
        <v>54513</v>
      </c>
      <c r="O592" s="101" t="s">
        <v>75</v>
      </c>
      <c r="P592" s="101" t="s">
        <v>75</v>
      </c>
      <c r="Q592" s="101" t="s">
        <v>75</v>
      </c>
      <c r="R592" s="101" t="s">
        <v>75</v>
      </c>
      <c r="S592" s="102" t="s">
        <v>75</v>
      </c>
      <c r="T592" s="102" t="s">
        <v>75</v>
      </c>
      <c r="U592" s="103" t="s">
        <v>75</v>
      </c>
      <c r="V592" s="103" t="s">
        <v>75</v>
      </c>
      <c r="W592" s="104" t="s">
        <v>75</v>
      </c>
      <c r="X592" s="104" t="s">
        <v>75</v>
      </c>
    </row>
    <row r="593" spans="14:24" ht="15.6" x14ac:dyDescent="0.3">
      <c r="N593" s="100">
        <v>54543</v>
      </c>
      <c r="O593" s="101" t="s">
        <v>75</v>
      </c>
      <c r="P593" s="101" t="s">
        <v>75</v>
      </c>
      <c r="Q593" s="101" t="s">
        <v>75</v>
      </c>
      <c r="R593" s="101" t="s">
        <v>75</v>
      </c>
      <c r="S593" s="102" t="s">
        <v>75</v>
      </c>
      <c r="T593" s="102" t="s">
        <v>75</v>
      </c>
      <c r="U593" s="103" t="s">
        <v>75</v>
      </c>
      <c r="V593" s="103" t="s">
        <v>75</v>
      </c>
      <c r="W593" s="104" t="s">
        <v>75</v>
      </c>
      <c r="X593" s="104" t="s">
        <v>75</v>
      </c>
    </row>
    <row r="594" spans="14:24" ht="15.6" x14ac:dyDescent="0.3">
      <c r="N594" s="100">
        <v>54574</v>
      </c>
      <c r="O594" s="101" t="s">
        <v>75</v>
      </c>
      <c r="P594" s="101" t="s">
        <v>75</v>
      </c>
      <c r="Q594" s="101" t="s">
        <v>75</v>
      </c>
      <c r="R594" s="101" t="s">
        <v>75</v>
      </c>
      <c r="S594" s="102" t="s">
        <v>75</v>
      </c>
      <c r="T594" s="102" t="s">
        <v>75</v>
      </c>
      <c r="U594" s="103" t="s">
        <v>75</v>
      </c>
      <c r="V594" s="103" t="s">
        <v>75</v>
      </c>
      <c r="W594" s="104" t="s">
        <v>75</v>
      </c>
      <c r="X594" s="104" t="s">
        <v>75</v>
      </c>
    </row>
    <row r="595" spans="14:24" ht="15.6" x14ac:dyDescent="0.3">
      <c r="N595" s="100">
        <v>54604</v>
      </c>
      <c r="O595" s="101" t="s">
        <v>75</v>
      </c>
      <c r="P595" s="101" t="s">
        <v>75</v>
      </c>
      <c r="Q595" s="101" t="s">
        <v>75</v>
      </c>
      <c r="R595" s="101" t="s">
        <v>75</v>
      </c>
      <c r="S595" s="102" t="s">
        <v>75</v>
      </c>
      <c r="T595" s="102" t="s">
        <v>75</v>
      </c>
      <c r="U595" s="103" t="s">
        <v>75</v>
      </c>
      <c r="V595" s="103" t="s">
        <v>75</v>
      </c>
      <c r="W595" s="104" t="s">
        <v>75</v>
      </c>
      <c r="X595" s="104" t="s">
        <v>75</v>
      </c>
    </row>
    <row r="596" spans="14:24" ht="15.6" x14ac:dyDescent="0.3">
      <c r="N596" s="100">
        <v>54635</v>
      </c>
      <c r="O596" s="101" t="s">
        <v>75</v>
      </c>
      <c r="P596" s="101" t="s">
        <v>75</v>
      </c>
      <c r="Q596" s="101" t="s">
        <v>75</v>
      </c>
      <c r="R596" s="101" t="s">
        <v>75</v>
      </c>
      <c r="S596" s="102" t="s">
        <v>75</v>
      </c>
      <c r="T596" s="102" t="s">
        <v>75</v>
      </c>
      <c r="U596" s="103" t="s">
        <v>75</v>
      </c>
      <c r="V596" s="103" t="s">
        <v>75</v>
      </c>
      <c r="W596" s="104" t="s">
        <v>75</v>
      </c>
      <c r="X596" s="104" t="s">
        <v>75</v>
      </c>
    </row>
    <row r="597" spans="14:24" ht="15.6" x14ac:dyDescent="0.3">
      <c r="N597" s="100">
        <v>54666</v>
      </c>
      <c r="O597" s="101" t="s">
        <v>75</v>
      </c>
      <c r="P597" s="101" t="s">
        <v>75</v>
      </c>
      <c r="Q597" s="101" t="s">
        <v>75</v>
      </c>
      <c r="R597" s="101" t="s">
        <v>75</v>
      </c>
      <c r="S597" s="102" t="s">
        <v>75</v>
      </c>
      <c r="T597" s="102" t="s">
        <v>75</v>
      </c>
      <c r="U597" s="103" t="s">
        <v>75</v>
      </c>
      <c r="V597" s="103" t="s">
        <v>75</v>
      </c>
      <c r="W597" s="104" t="s">
        <v>75</v>
      </c>
      <c r="X597" s="104" t="s">
        <v>75</v>
      </c>
    </row>
    <row r="598" spans="14:24" ht="15.6" x14ac:dyDescent="0.3">
      <c r="N598" s="100">
        <v>54696</v>
      </c>
      <c r="O598" s="101" t="s">
        <v>75</v>
      </c>
      <c r="P598" s="101" t="s">
        <v>75</v>
      </c>
      <c r="Q598" s="101" t="s">
        <v>75</v>
      </c>
      <c r="R598" s="101" t="s">
        <v>75</v>
      </c>
      <c r="S598" s="102" t="s">
        <v>75</v>
      </c>
      <c r="T598" s="102" t="s">
        <v>75</v>
      </c>
      <c r="U598" s="103" t="s">
        <v>75</v>
      </c>
      <c r="V598" s="103" t="s">
        <v>75</v>
      </c>
      <c r="W598" s="104" t="s">
        <v>75</v>
      </c>
      <c r="X598" s="104" t="s">
        <v>75</v>
      </c>
    </row>
    <row r="599" spans="14:24" ht="15.6" x14ac:dyDescent="0.3">
      <c r="N599" s="100">
        <v>54727</v>
      </c>
      <c r="O599" s="101" t="s">
        <v>75</v>
      </c>
      <c r="P599" s="101" t="s">
        <v>75</v>
      </c>
      <c r="Q599" s="101" t="s">
        <v>75</v>
      </c>
      <c r="R599" s="101" t="s">
        <v>75</v>
      </c>
      <c r="S599" s="102" t="s">
        <v>75</v>
      </c>
      <c r="T599" s="102" t="s">
        <v>75</v>
      </c>
      <c r="U599" s="103" t="s">
        <v>75</v>
      </c>
      <c r="V599" s="103" t="s">
        <v>75</v>
      </c>
      <c r="W599" s="104" t="s">
        <v>75</v>
      </c>
      <c r="X599" s="104" t="s">
        <v>75</v>
      </c>
    </row>
    <row r="600" spans="14:24" ht="15.6" x14ac:dyDescent="0.3">
      <c r="N600" s="100">
        <v>54757</v>
      </c>
      <c r="O600" s="101" t="s">
        <v>75</v>
      </c>
      <c r="P600" s="101" t="s">
        <v>75</v>
      </c>
      <c r="Q600" s="101" t="s">
        <v>75</v>
      </c>
      <c r="R600" s="101" t="s">
        <v>75</v>
      </c>
      <c r="S600" s="102" t="s">
        <v>75</v>
      </c>
      <c r="T600" s="102" t="s">
        <v>75</v>
      </c>
      <c r="U600" s="103" t="s">
        <v>75</v>
      </c>
      <c r="V600" s="103" t="s">
        <v>75</v>
      </c>
      <c r="W600" s="104" t="s">
        <v>75</v>
      </c>
      <c r="X600" s="104" t="s">
        <v>75</v>
      </c>
    </row>
    <row r="601" spans="14:24" ht="15.6" x14ac:dyDescent="0.3">
      <c r="N601" s="100">
        <v>54788</v>
      </c>
      <c r="O601" s="101" t="s">
        <v>75</v>
      </c>
      <c r="P601" s="101" t="s">
        <v>75</v>
      </c>
      <c r="Q601" s="101" t="s">
        <v>75</v>
      </c>
      <c r="R601" s="101" t="s">
        <v>75</v>
      </c>
      <c r="S601" s="102" t="s">
        <v>75</v>
      </c>
      <c r="T601" s="102" t="s">
        <v>75</v>
      </c>
      <c r="U601" s="103" t="s">
        <v>75</v>
      </c>
      <c r="V601" s="103" t="s">
        <v>75</v>
      </c>
      <c r="W601" s="104" t="s">
        <v>75</v>
      </c>
      <c r="X601" s="104" t="s">
        <v>75</v>
      </c>
    </row>
    <row r="602" spans="14:24" ht="15.6" x14ac:dyDescent="0.3">
      <c r="N602" s="100">
        <v>54819</v>
      </c>
      <c r="O602" s="101" t="s">
        <v>75</v>
      </c>
      <c r="P602" s="101" t="s">
        <v>75</v>
      </c>
      <c r="Q602" s="101" t="s">
        <v>75</v>
      </c>
      <c r="R602" s="101" t="s">
        <v>75</v>
      </c>
      <c r="S602" s="102" t="s">
        <v>75</v>
      </c>
      <c r="T602" s="102" t="s">
        <v>75</v>
      </c>
      <c r="U602" s="103" t="s">
        <v>75</v>
      </c>
      <c r="V602" s="103" t="s">
        <v>75</v>
      </c>
      <c r="W602" s="104" t="s">
        <v>75</v>
      </c>
      <c r="X602" s="104" t="s">
        <v>75</v>
      </c>
    </row>
    <row r="603" spans="14:24" ht="15.6" x14ac:dyDescent="0.3">
      <c r="N603" s="100">
        <v>54847</v>
      </c>
      <c r="O603" s="101" t="s">
        <v>75</v>
      </c>
      <c r="P603" s="101" t="s">
        <v>75</v>
      </c>
      <c r="Q603" s="101" t="s">
        <v>75</v>
      </c>
      <c r="R603" s="101" t="s">
        <v>75</v>
      </c>
      <c r="S603" s="102" t="s">
        <v>75</v>
      </c>
      <c r="T603" s="102" t="s">
        <v>75</v>
      </c>
      <c r="U603" s="103" t="s">
        <v>75</v>
      </c>
      <c r="V603" s="103" t="s">
        <v>75</v>
      </c>
      <c r="W603" s="104" t="s">
        <v>75</v>
      </c>
      <c r="X603" s="104" t="s">
        <v>75</v>
      </c>
    </row>
    <row r="604" spans="14:24" ht="15.6" x14ac:dyDescent="0.3">
      <c r="N604" s="100">
        <v>54878</v>
      </c>
      <c r="O604" s="101" t="s">
        <v>75</v>
      </c>
      <c r="P604" s="101" t="s">
        <v>75</v>
      </c>
      <c r="Q604" s="101" t="s">
        <v>75</v>
      </c>
      <c r="R604" s="101" t="s">
        <v>75</v>
      </c>
      <c r="S604" s="102" t="s">
        <v>75</v>
      </c>
      <c r="T604" s="102" t="s">
        <v>75</v>
      </c>
      <c r="U604" s="103" t="s">
        <v>75</v>
      </c>
      <c r="V604" s="103" t="s">
        <v>75</v>
      </c>
      <c r="W604" s="104" t="s">
        <v>75</v>
      </c>
      <c r="X604" s="104" t="s">
        <v>75</v>
      </c>
    </row>
    <row r="605" spans="14:24" ht="15.6" x14ac:dyDescent="0.3">
      <c r="N605" s="100">
        <v>54908</v>
      </c>
      <c r="O605" s="101" t="s">
        <v>75</v>
      </c>
      <c r="P605" s="101" t="s">
        <v>75</v>
      </c>
      <c r="Q605" s="101" t="s">
        <v>75</v>
      </c>
      <c r="R605" s="101" t="s">
        <v>75</v>
      </c>
      <c r="S605" s="102" t="s">
        <v>75</v>
      </c>
      <c r="T605" s="102" t="s">
        <v>75</v>
      </c>
      <c r="U605" s="103" t="s">
        <v>75</v>
      </c>
      <c r="V605" s="103" t="s">
        <v>75</v>
      </c>
      <c r="W605" s="104" t="s">
        <v>75</v>
      </c>
      <c r="X605" s="104" t="s">
        <v>75</v>
      </c>
    </row>
    <row r="606" spans="14:24" ht="15.6" x14ac:dyDescent="0.3">
      <c r="N606" s="100">
        <v>54939</v>
      </c>
      <c r="O606" s="101" t="s">
        <v>75</v>
      </c>
      <c r="P606" s="101" t="s">
        <v>75</v>
      </c>
      <c r="Q606" s="101" t="s">
        <v>75</v>
      </c>
      <c r="R606" s="101" t="s">
        <v>75</v>
      </c>
      <c r="S606" s="102" t="s">
        <v>75</v>
      </c>
      <c r="T606" s="102" t="s">
        <v>75</v>
      </c>
      <c r="U606" s="103" t="s">
        <v>75</v>
      </c>
      <c r="V606" s="103" t="s">
        <v>75</v>
      </c>
      <c r="W606" s="104" t="s">
        <v>75</v>
      </c>
      <c r="X606" s="104" t="s">
        <v>75</v>
      </c>
    </row>
    <row r="607" spans="14:24" ht="15.6" x14ac:dyDescent="0.3">
      <c r="N607" s="100">
        <v>54969</v>
      </c>
      <c r="O607" s="101" t="s">
        <v>75</v>
      </c>
      <c r="P607" s="101" t="s">
        <v>75</v>
      </c>
      <c r="Q607" s="101" t="s">
        <v>75</v>
      </c>
      <c r="R607" s="101" t="s">
        <v>75</v>
      </c>
      <c r="S607" s="102" t="s">
        <v>75</v>
      </c>
      <c r="T607" s="102" t="s">
        <v>75</v>
      </c>
      <c r="U607" s="103" t="s">
        <v>75</v>
      </c>
      <c r="V607" s="103" t="s">
        <v>75</v>
      </c>
      <c r="W607" s="104" t="s">
        <v>75</v>
      </c>
      <c r="X607" s="104" t="s">
        <v>75</v>
      </c>
    </row>
    <row r="608" spans="14:24" ht="15.6" x14ac:dyDescent="0.3">
      <c r="N608" s="100">
        <v>55000</v>
      </c>
      <c r="O608" s="101" t="s">
        <v>75</v>
      </c>
      <c r="P608" s="101" t="s">
        <v>75</v>
      </c>
      <c r="Q608" s="101" t="s">
        <v>75</v>
      </c>
      <c r="R608" s="101" t="s">
        <v>75</v>
      </c>
      <c r="S608" s="102" t="s">
        <v>75</v>
      </c>
      <c r="T608" s="102" t="s">
        <v>75</v>
      </c>
      <c r="U608" s="103" t="s">
        <v>75</v>
      </c>
      <c r="V608" s="103" t="s">
        <v>75</v>
      </c>
      <c r="W608" s="104" t="s">
        <v>75</v>
      </c>
      <c r="X608" s="104" t="s">
        <v>75</v>
      </c>
    </row>
    <row r="609" spans="14:24" ht="15.6" x14ac:dyDescent="0.3">
      <c r="N609" s="100">
        <v>55031</v>
      </c>
      <c r="O609" s="101" t="s">
        <v>75</v>
      </c>
      <c r="P609" s="101" t="s">
        <v>75</v>
      </c>
      <c r="Q609" s="101" t="s">
        <v>75</v>
      </c>
      <c r="R609" s="101" t="s">
        <v>75</v>
      </c>
      <c r="S609" s="102" t="s">
        <v>75</v>
      </c>
      <c r="T609" s="102" t="s">
        <v>75</v>
      </c>
      <c r="U609" s="103" t="s">
        <v>75</v>
      </c>
      <c r="V609" s="103" t="s">
        <v>75</v>
      </c>
      <c r="W609" s="104" t="s">
        <v>75</v>
      </c>
      <c r="X609" s="104" t="s">
        <v>75</v>
      </c>
    </row>
    <row r="610" spans="14:24" ht="15.6" x14ac:dyDescent="0.3">
      <c r="N610" s="100">
        <v>55061</v>
      </c>
      <c r="O610" s="101" t="s">
        <v>75</v>
      </c>
      <c r="P610" s="101" t="s">
        <v>75</v>
      </c>
      <c r="Q610" s="101" t="s">
        <v>75</v>
      </c>
      <c r="R610" s="101" t="s">
        <v>75</v>
      </c>
      <c r="S610" s="102" t="s">
        <v>75</v>
      </c>
      <c r="T610" s="102" t="s">
        <v>75</v>
      </c>
      <c r="U610" s="103" t="s">
        <v>75</v>
      </c>
      <c r="V610" s="103" t="s">
        <v>75</v>
      </c>
      <c r="W610" s="104" t="s">
        <v>75</v>
      </c>
      <c r="X610" s="104" t="s">
        <v>75</v>
      </c>
    </row>
    <row r="611" spans="14:24" ht="15.6" x14ac:dyDescent="0.3">
      <c r="N611" s="100">
        <v>55092</v>
      </c>
      <c r="O611" s="101" t="s">
        <v>75</v>
      </c>
      <c r="P611" s="101" t="s">
        <v>75</v>
      </c>
      <c r="Q611" s="101" t="s">
        <v>75</v>
      </c>
      <c r="R611" s="101" t="s">
        <v>75</v>
      </c>
      <c r="S611" s="102" t="s">
        <v>75</v>
      </c>
      <c r="T611" s="102" t="s">
        <v>75</v>
      </c>
      <c r="U611" s="103" t="s">
        <v>75</v>
      </c>
      <c r="V611" s="103" t="s">
        <v>75</v>
      </c>
      <c r="W611" s="104" t="s">
        <v>75</v>
      </c>
      <c r="X611" s="104" t="s">
        <v>75</v>
      </c>
    </row>
    <row r="612" spans="14:24" ht="15.6" x14ac:dyDescent="0.3">
      <c r="N612" s="100">
        <v>55122</v>
      </c>
      <c r="O612" s="101" t="s">
        <v>75</v>
      </c>
      <c r="P612" s="101" t="s">
        <v>75</v>
      </c>
      <c r="Q612" s="101" t="s">
        <v>75</v>
      </c>
      <c r="R612" s="101" t="s">
        <v>75</v>
      </c>
      <c r="S612" s="102" t="s">
        <v>75</v>
      </c>
      <c r="T612" s="102" t="s">
        <v>75</v>
      </c>
      <c r="U612" s="103" t="s">
        <v>75</v>
      </c>
      <c r="V612" s="103" t="s">
        <v>75</v>
      </c>
      <c r="W612" s="104" t="s">
        <v>75</v>
      </c>
      <c r="X612" s="104" t="s">
        <v>75</v>
      </c>
    </row>
    <row r="613" spans="14:24" ht="15.6" x14ac:dyDescent="0.3">
      <c r="N613" s="100">
        <v>55153</v>
      </c>
      <c r="O613" s="101" t="s">
        <v>75</v>
      </c>
      <c r="P613" s="101" t="s">
        <v>75</v>
      </c>
      <c r="Q613" s="101" t="s">
        <v>75</v>
      </c>
      <c r="R613" s="101" t="s">
        <v>75</v>
      </c>
      <c r="S613" s="102" t="s">
        <v>75</v>
      </c>
      <c r="T613" s="102" t="s">
        <v>75</v>
      </c>
      <c r="U613" s="103" t="s">
        <v>75</v>
      </c>
      <c r="V613" s="103" t="s">
        <v>75</v>
      </c>
      <c r="W613" s="104" t="s">
        <v>75</v>
      </c>
      <c r="X613" s="104" t="s">
        <v>75</v>
      </c>
    </row>
    <row r="614" spans="14:24" ht="15.6" x14ac:dyDescent="0.3">
      <c r="N614" s="100">
        <v>55184</v>
      </c>
      <c r="O614" s="101" t="s">
        <v>75</v>
      </c>
      <c r="P614" s="101" t="s">
        <v>75</v>
      </c>
      <c r="Q614" s="101" t="s">
        <v>75</v>
      </c>
      <c r="R614" s="101" t="s">
        <v>75</v>
      </c>
      <c r="S614" s="102" t="s">
        <v>75</v>
      </c>
      <c r="T614" s="102" t="s">
        <v>75</v>
      </c>
      <c r="U614" s="103" t="s">
        <v>75</v>
      </c>
      <c r="V614" s="103" t="s">
        <v>75</v>
      </c>
      <c r="W614" s="104" t="s">
        <v>75</v>
      </c>
      <c r="X614" s="104" t="s">
        <v>75</v>
      </c>
    </row>
    <row r="615" spans="14:24" ht="15.6" x14ac:dyDescent="0.3">
      <c r="N615" s="100">
        <v>55212</v>
      </c>
      <c r="O615" s="101" t="s">
        <v>75</v>
      </c>
      <c r="P615" s="101" t="s">
        <v>75</v>
      </c>
      <c r="Q615" s="101" t="s">
        <v>75</v>
      </c>
      <c r="R615" s="101" t="s">
        <v>75</v>
      </c>
      <c r="S615" s="102" t="s">
        <v>75</v>
      </c>
      <c r="T615" s="102" t="s">
        <v>75</v>
      </c>
      <c r="U615" s="103" t="s">
        <v>75</v>
      </c>
      <c r="V615" s="103" t="s">
        <v>75</v>
      </c>
      <c r="W615" s="104" t="s">
        <v>75</v>
      </c>
      <c r="X615" s="104" t="s">
        <v>75</v>
      </c>
    </row>
    <row r="616" spans="14:24" ht="15.6" x14ac:dyDescent="0.3">
      <c r="N616" s="100">
        <v>55243</v>
      </c>
      <c r="O616" s="101" t="s">
        <v>75</v>
      </c>
      <c r="P616" s="101" t="s">
        <v>75</v>
      </c>
      <c r="Q616" s="101" t="s">
        <v>75</v>
      </c>
      <c r="R616" s="101" t="s">
        <v>75</v>
      </c>
      <c r="S616" s="102" t="s">
        <v>75</v>
      </c>
      <c r="T616" s="102" t="s">
        <v>75</v>
      </c>
      <c r="U616" s="103" t="s">
        <v>75</v>
      </c>
      <c r="V616" s="103" t="s">
        <v>75</v>
      </c>
      <c r="W616" s="104" t="s">
        <v>75</v>
      </c>
      <c r="X616" s="104" t="s">
        <v>75</v>
      </c>
    </row>
    <row r="617" spans="14:24" ht="15.6" x14ac:dyDescent="0.3">
      <c r="N617" s="100">
        <v>55273</v>
      </c>
      <c r="O617" s="101" t="s">
        <v>75</v>
      </c>
      <c r="P617" s="101" t="s">
        <v>75</v>
      </c>
      <c r="Q617" s="101" t="s">
        <v>75</v>
      </c>
      <c r="R617" s="101" t="s">
        <v>75</v>
      </c>
      <c r="S617" s="102" t="s">
        <v>75</v>
      </c>
      <c r="T617" s="102" t="s">
        <v>75</v>
      </c>
      <c r="U617" s="103" t="s">
        <v>75</v>
      </c>
      <c r="V617" s="103" t="s">
        <v>75</v>
      </c>
      <c r="W617" s="104" t="s">
        <v>75</v>
      </c>
      <c r="X617" s="104" t="s">
        <v>75</v>
      </c>
    </row>
    <row r="618" spans="14:24" ht="15.6" x14ac:dyDescent="0.3">
      <c r="N618" s="100">
        <v>55304</v>
      </c>
      <c r="O618" s="101" t="s">
        <v>75</v>
      </c>
      <c r="P618" s="101" t="s">
        <v>75</v>
      </c>
      <c r="Q618" s="101" t="s">
        <v>75</v>
      </c>
      <c r="R618" s="101" t="s">
        <v>75</v>
      </c>
      <c r="S618" s="102" t="s">
        <v>75</v>
      </c>
      <c r="T618" s="102" t="s">
        <v>75</v>
      </c>
      <c r="U618" s="103" t="s">
        <v>75</v>
      </c>
      <c r="V618" s="103" t="s">
        <v>75</v>
      </c>
      <c r="W618" s="104" t="s">
        <v>75</v>
      </c>
      <c r="X618" s="104" t="s">
        <v>75</v>
      </c>
    </row>
    <row r="619" spans="14:24" ht="15.6" x14ac:dyDescent="0.3">
      <c r="N619" s="100">
        <v>55334</v>
      </c>
      <c r="O619" s="101" t="s">
        <v>75</v>
      </c>
      <c r="P619" s="101" t="s">
        <v>75</v>
      </c>
      <c r="Q619" s="101" t="s">
        <v>75</v>
      </c>
      <c r="R619" s="101" t="s">
        <v>75</v>
      </c>
      <c r="S619" s="102" t="s">
        <v>75</v>
      </c>
      <c r="T619" s="102" t="s">
        <v>75</v>
      </c>
      <c r="U619" s="103" t="s">
        <v>75</v>
      </c>
      <c r="V619" s="103" t="s">
        <v>75</v>
      </c>
      <c r="W619" s="104" t="s">
        <v>75</v>
      </c>
      <c r="X619" s="104" t="s">
        <v>75</v>
      </c>
    </row>
    <row r="620" spans="14:24" ht="15.6" x14ac:dyDescent="0.3">
      <c r="N620" s="100">
        <v>55365</v>
      </c>
      <c r="O620" s="101" t="s">
        <v>75</v>
      </c>
      <c r="P620" s="101" t="s">
        <v>75</v>
      </c>
      <c r="Q620" s="101" t="s">
        <v>75</v>
      </c>
      <c r="R620" s="101" t="s">
        <v>75</v>
      </c>
      <c r="S620" s="102" t="s">
        <v>75</v>
      </c>
      <c r="T620" s="102" t="s">
        <v>75</v>
      </c>
      <c r="U620" s="103" t="s">
        <v>75</v>
      </c>
      <c r="V620" s="103" t="s">
        <v>75</v>
      </c>
      <c r="W620" s="104" t="s">
        <v>75</v>
      </c>
      <c r="X620" s="104" t="s">
        <v>75</v>
      </c>
    </row>
    <row r="621" spans="14:24" ht="15.6" x14ac:dyDescent="0.3">
      <c r="N621" s="100">
        <v>55396</v>
      </c>
      <c r="O621" s="101" t="s">
        <v>75</v>
      </c>
      <c r="P621" s="101" t="s">
        <v>75</v>
      </c>
      <c r="Q621" s="101" t="s">
        <v>75</v>
      </c>
      <c r="R621" s="101" t="s">
        <v>75</v>
      </c>
      <c r="S621" s="102" t="s">
        <v>75</v>
      </c>
      <c r="T621" s="102" t="s">
        <v>75</v>
      </c>
      <c r="U621" s="103" t="s">
        <v>75</v>
      </c>
      <c r="V621" s="103" t="s">
        <v>75</v>
      </c>
      <c r="W621" s="104" t="s">
        <v>75</v>
      </c>
      <c r="X621" s="104" t="s">
        <v>75</v>
      </c>
    </row>
    <row r="622" spans="14:24" ht="15.6" x14ac:dyDescent="0.3">
      <c r="N622" s="100">
        <v>55426</v>
      </c>
      <c r="O622" s="101" t="s">
        <v>75</v>
      </c>
      <c r="P622" s="101" t="s">
        <v>75</v>
      </c>
      <c r="Q622" s="101" t="s">
        <v>75</v>
      </c>
      <c r="R622" s="101" t="s">
        <v>75</v>
      </c>
      <c r="S622" s="102" t="s">
        <v>75</v>
      </c>
      <c r="T622" s="102" t="s">
        <v>75</v>
      </c>
      <c r="U622" s="103" t="s">
        <v>75</v>
      </c>
      <c r="V622" s="103" t="s">
        <v>75</v>
      </c>
      <c r="W622" s="104" t="s">
        <v>75</v>
      </c>
      <c r="X622" s="104" t="s">
        <v>75</v>
      </c>
    </row>
    <row r="623" spans="14:24" ht="15.6" x14ac:dyDescent="0.3">
      <c r="N623" s="100">
        <v>55457</v>
      </c>
      <c r="O623" s="101" t="s">
        <v>75</v>
      </c>
      <c r="P623" s="101" t="s">
        <v>75</v>
      </c>
      <c r="Q623" s="101" t="s">
        <v>75</v>
      </c>
      <c r="R623" s="101" t="s">
        <v>75</v>
      </c>
      <c r="S623" s="102" t="s">
        <v>75</v>
      </c>
      <c r="T623" s="102" t="s">
        <v>75</v>
      </c>
      <c r="U623" s="103" t="s">
        <v>75</v>
      </c>
      <c r="V623" s="103" t="s">
        <v>75</v>
      </c>
      <c r="W623" s="104" t="s">
        <v>75</v>
      </c>
      <c r="X623" s="104" t="s">
        <v>75</v>
      </c>
    </row>
    <row r="624" spans="14:24" ht="15.6" x14ac:dyDescent="0.3">
      <c r="N624" s="100">
        <v>55487</v>
      </c>
      <c r="O624" s="101" t="s">
        <v>75</v>
      </c>
      <c r="P624" s="101" t="s">
        <v>75</v>
      </c>
      <c r="Q624" s="101" t="s">
        <v>75</v>
      </c>
      <c r="R624" s="101" t="s">
        <v>75</v>
      </c>
      <c r="S624" s="102" t="s">
        <v>75</v>
      </c>
      <c r="T624" s="102" t="s">
        <v>75</v>
      </c>
      <c r="U624" s="103" t="s">
        <v>75</v>
      </c>
      <c r="V624" s="103" t="s">
        <v>75</v>
      </c>
      <c r="W624" s="104" t="s">
        <v>75</v>
      </c>
      <c r="X624" s="104" t="s">
        <v>75</v>
      </c>
    </row>
    <row r="625" spans="14:24" ht="15.6" x14ac:dyDescent="0.3">
      <c r="N625" s="100">
        <v>55518</v>
      </c>
      <c r="O625" s="101" t="s">
        <v>75</v>
      </c>
      <c r="P625" s="101" t="s">
        <v>75</v>
      </c>
      <c r="Q625" s="101" t="s">
        <v>75</v>
      </c>
      <c r="R625" s="101" t="s">
        <v>75</v>
      </c>
      <c r="S625" s="102" t="s">
        <v>75</v>
      </c>
      <c r="T625" s="102" t="s">
        <v>75</v>
      </c>
      <c r="U625" s="103" t="s">
        <v>75</v>
      </c>
      <c r="V625" s="103" t="s">
        <v>75</v>
      </c>
      <c r="W625" s="104" t="s">
        <v>75</v>
      </c>
      <c r="X625" s="104" t="s">
        <v>75</v>
      </c>
    </row>
    <row r="626" spans="14:24" ht="15.6" x14ac:dyDescent="0.3">
      <c r="N626" s="100">
        <v>55549</v>
      </c>
      <c r="O626" s="101" t="s">
        <v>75</v>
      </c>
      <c r="P626" s="101" t="s">
        <v>75</v>
      </c>
      <c r="Q626" s="101" t="s">
        <v>75</v>
      </c>
      <c r="R626" s="101" t="s">
        <v>75</v>
      </c>
      <c r="S626" s="102" t="s">
        <v>75</v>
      </c>
      <c r="T626" s="102" t="s">
        <v>75</v>
      </c>
      <c r="U626" s="103" t="s">
        <v>75</v>
      </c>
      <c r="V626" s="103" t="s">
        <v>75</v>
      </c>
      <c r="W626" s="104" t="s">
        <v>75</v>
      </c>
      <c r="X626" s="104" t="s">
        <v>75</v>
      </c>
    </row>
    <row r="627" spans="14:24" ht="15.6" x14ac:dyDescent="0.3">
      <c r="N627" s="100">
        <v>55578</v>
      </c>
      <c r="O627" s="101" t="s">
        <v>75</v>
      </c>
      <c r="P627" s="101" t="s">
        <v>75</v>
      </c>
      <c r="Q627" s="101" t="s">
        <v>75</v>
      </c>
      <c r="R627" s="101" t="s">
        <v>75</v>
      </c>
      <c r="S627" s="102" t="s">
        <v>75</v>
      </c>
      <c r="T627" s="102" t="s">
        <v>75</v>
      </c>
      <c r="U627" s="103" t="s">
        <v>75</v>
      </c>
      <c r="V627" s="103" t="s">
        <v>75</v>
      </c>
      <c r="W627" s="104" t="s">
        <v>75</v>
      </c>
      <c r="X627" s="104" t="s">
        <v>75</v>
      </c>
    </row>
    <row r="628" spans="14:24" ht="15.6" x14ac:dyDescent="0.3">
      <c r="N628" s="100">
        <v>55609</v>
      </c>
      <c r="O628" s="101" t="s">
        <v>75</v>
      </c>
      <c r="P628" s="101" t="s">
        <v>75</v>
      </c>
      <c r="Q628" s="101" t="s">
        <v>75</v>
      </c>
      <c r="R628" s="101" t="s">
        <v>75</v>
      </c>
      <c r="S628" s="102" t="s">
        <v>75</v>
      </c>
      <c r="T628" s="102" t="s">
        <v>75</v>
      </c>
      <c r="U628" s="103" t="s">
        <v>75</v>
      </c>
      <c r="V628" s="103" t="s">
        <v>75</v>
      </c>
      <c r="W628" s="104" t="s">
        <v>75</v>
      </c>
      <c r="X628" s="104" t="s">
        <v>75</v>
      </c>
    </row>
    <row r="629" spans="14:24" ht="15.6" x14ac:dyDescent="0.3">
      <c r="N629" s="100">
        <v>55639</v>
      </c>
      <c r="O629" s="101" t="s">
        <v>75</v>
      </c>
      <c r="P629" s="101" t="s">
        <v>75</v>
      </c>
      <c r="Q629" s="101" t="s">
        <v>75</v>
      </c>
      <c r="R629" s="101" t="s">
        <v>75</v>
      </c>
      <c r="S629" s="102" t="s">
        <v>75</v>
      </c>
      <c r="T629" s="102" t="s">
        <v>75</v>
      </c>
      <c r="U629" s="103" t="s">
        <v>75</v>
      </c>
      <c r="V629" s="103" t="s">
        <v>75</v>
      </c>
      <c r="W629" s="104" t="s">
        <v>75</v>
      </c>
      <c r="X629" s="104" t="s">
        <v>75</v>
      </c>
    </row>
    <row r="630" spans="14:24" ht="15.6" x14ac:dyDescent="0.3">
      <c r="N630" s="100">
        <v>55670</v>
      </c>
      <c r="O630" s="101" t="s">
        <v>75</v>
      </c>
      <c r="P630" s="101" t="s">
        <v>75</v>
      </c>
      <c r="Q630" s="101" t="s">
        <v>75</v>
      </c>
      <c r="R630" s="101" t="s">
        <v>75</v>
      </c>
      <c r="S630" s="102" t="s">
        <v>75</v>
      </c>
      <c r="T630" s="102" t="s">
        <v>75</v>
      </c>
      <c r="U630" s="103" t="s">
        <v>75</v>
      </c>
      <c r="V630" s="103" t="s">
        <v>75</v>
      </c>
      <c r="W630" s="104" t="s">
        <v>75</v>
      </c>
      <c r="X630" s="104" t="s">
        <v>75</v>
      </c>
    </row>
    <row r="631" spans="14:24" ht="15.6" x14ac:dyDescent="0.3">
      <c r="N631" s="100">
        <v>55700</v>
      </c>
      <c r="O631" s="101" t="s">
        <v>75</v>
      </c>
      <c r="P631" s="101" t="s">
        <v>75</v>
      </c>
      <c r="Q631" s="101" t="s">
        <v>75</v>
      </c>
      <c r="R631" s="101" t="s">
        <v>75</v>
      </c>
      <c r="S631" s="102" t="s">
        <v>75</v>
      </c>
      <c r="T631" s="102" t="s">
        <v>75</v>
      </c>
      <c r="U631" s="103" t="s">
        <v>75</v>
      </c>
      <c r="V631" s="103" t="s">
        <v>75</v>
      </c>
      <c r="W631" s="104" t="s">
        <v>75</v>
      </c>
      <c r="X631" s="104" t="s">
        <v>75</v>
      </c>
    </row>
    <row r="632" spans="14:24" ht="15.6" x14ac:dyDescent="0.3">
      <c r="N632" s="100">
        <v>55731</v>
      </c>
      <c r="O632" s="101" t="s">
        <v>75</v>
      </c>
      <c r="P632" s="101" t="s">
        <v>75</v>
      </c>
      <c r="Q632" s="101" t="s">
        <v>75</v>
      </c>
      <c r="R632" s="101" t="s">
        <v>75</v>
      </c>
      <c r="S632" s="102" t="s">
        <v>75</v>
      </c>
      <c r="T632" s="102" t="s">
        <v>75</v>
      </c>
      <c r="U632" s="103" t="s">
        <v>75</v>
      </c>
      <c r="V632" s="103" t="s">
        <v>75</v>
      </c>
      <c r="W632" s="104" t="s">
        <v>75</v>
      </c>
      <c r="X632" s="104" t="s">
        <v>75</v>
      </c>
    </row>
    <row r="633" spans="14:24" ht="15.6" x14ac:dyDescent="0.3">
      <c r="N633" s="100">
        <v>55762</v>
      </c>
      <c r="O633" s="101" t="s">
        <v>75</v>
      </c>
      <c r="P633" s="101" t="s">
        <v>75</v>
      </c>
      <c r="Q633" s="101" t="s">
        <v>75</v>
      </c>
      <c r="R633" s="101" t="s">
        <v>75</v>
      </c>
      <c r="S633" s="102" t="s">
        <v>75</v>
      </c>
      <c r="T633" s="102" t="s">
        <v>75</v>
      </c>
      <c r="U633" s="103" t="s">
        <v>75</v>
      </c>
      <c r="V633" s="103" t="s">
        <v>75</v>
      </c>
      <c r="W633" s="104" t="s">
        <v>75</v>
      </c>
      <c r="X633" s="104" t="s">
        <v>75</v>
      </c>
    </row>
  </sheetData>
  <mergeCells count="3">
    <mergeCell ref="A7:F7"/>
    <mergeCell ref="H7:M7"/>
    <mergeCell ref="A27:F27"/>
  </mergeCells>
  <conditionalFormatting sqref="N2:N308 N323:N633">
    <cfRule type="expression" dxfId="15" priority="2">
      <formula>$O2=""</formula>
    </cfRule>
  </conditionalFormatting>
  <conditionalFormatting sqref="N309:N322">
    <cfRule type="expression" dxfId="0" priority="1">
      <formula>$O309=""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EF49B-F54F-4F97-AAC4-D069EC7801CD}">
  <sheetPr codeName="Sheet12"/>
  <dimension ref="A1:V466"/>
  <sheetViews>
    <sheetView topLeftCell="E134" workbookViewId="0">
      <selection activeCell="L162" sqref="L162"/>
    </sheetView>
  </sheetViews>
  <sheetFormatPr defaultColWidth="9.109375" defaultRowHeight="15.6" x14ac:dyDescent="0.3"/>
  <cols>
    <col min="1" max="15" width="13.6640625" style="28" customWidth="1"/>
    <col min="16" max="16" width="23.88671875" style="117" bestFit="1" customWidth="1"/>
    <col min="17" max="17" width="18.33203125" style="13" customWidth="1"/>
    <col min="18" max="18" width="22.33203125" style="13" customWidth="1"/>
    <col min="19" max="19" width="12.5546875" style="13" customWidth="1"/>
    <col min="20" max="20" width="16.6640625" style="117" customWidth="1"/>
    <col min="21" max="21" width="19.33203125" style="13" customWidth="1"/>
    <col min="22" max="22" width="16" style="13" customWidth="1"/>
    <col min="23" max="16384" width="9.109375" style="28"/>
  </cols>
  <sheetData>
    <row r="1" spans="1:22" s="2" customFormat="1" ht="15.9" customHeight="1" x14ac:dyDescent="0.3">
      <c r="P1" s="105"/>
      <c r="Q1" s="1"/>
      <c r="R1" s="1"/>
      <c r="S1" s="1"/>
      <c r="T1" s="1"/>
      <c r="U1" s="1"/>
      <c r="V1" s="1"/>
    </row>
    <row r="2" spans="1:22" s="5" customFormat="1" ht="15.9" customHeight="1" x14ac:dyDescent="0.3">
      <c r="P2" s="4"/>
      <c r="Q2" s="106"/>
      <c r="R2" s="106"/>
      <c r="S2" s="106"/>
      <c r="T2" s="106"/>
      <c r="U2" s="106"/>
      <c r="V2" s="106"/>
    </row>
    <row r="3" spans="1:22" s="5" customFormat="1" ht="15.9" customHeight="1" x14ac:dyDescent="0.3">
      <c r="P3" s="4"/>
      <c r="Q3" s="106"/>
      <c r="R3" s="106"/>
      <c r="S3" s="106"/>
      <c r="T3" s="106"/>
      <c r="U3" s="106"/>
      <c r="V3" s="106"/>
    </row>
    <row r="4" spans="1:22" s="8" customFormat="1" ht="15.9" customHeight="1" x14ac:dyDescent="0.3">
      <c r="P4" s="7"/>
      <c r="Q4" s="107"/>
      <c r="R4" s="107"/>
      <c r="S4" s="107"/>
      <c r="T4" s="107"/>
      <c r="U4" s="107"/>
      <c r="V4" s="107"/>
    </row>
    <row r="5" spans="1:22" s="25" customFormat="1" ht="43.5" customHeight="1" x14ac:dyDescent="0.3">
      <c r="P5" s="108" t="s">
        <v>0</v>
      </c>
      <c r="Q5" s="109" t="s">
        <v>1</v>
      </c>
      <c r="R5" s="110" t="s">
        <v>3</v>
      </c>
      <c r="S5" s="43"/>
      <c r="T5" s="111" t="s">
        <v>0</v>
      </c>
      <c r="U5" s="112" t="s">
        <v>53</v>
      </c>
      <c r="V5" s="112" t="s">
        <v>54</v>
      </c>
    </row>
    <row r="6" spans="1:22" x14ac:dyDescent="0.3">
      <c r="P6" s="113">
        <v>35826</v>
      </c>
      <c r="Q6" s="114">
        <v>78.281031515871106</v>
      </c>
      <c r="R6" s="115">
        <v>84.099252230867805</v>
      </c>
      <c r="T6" s="113">
        <v>35155</v>
      </c>
      <c r="U6" s="116">
        <v>63.846054277852502</v>
      </c>
      <c r="V6" s="116">
        <v>64.414108243011299</v>
      </c>
    </row>
    <row r="7" spans="1:22" x14ac:dyDescent="0.3">
      <c r="A7" s="69" t="s">
        <v>94</v>
      </c>
      <c r="B7" s="69"/>
      <c r="C7" s="69"/>
      <c r="D7" s="69"/>
      <c r="E7" s="69"/>
      <c r="F7" s="69"/>
      <c r="G7" s="69"/>
      <c r="H7" s="70"/>
      <c r="I7" s="69" t="s">
        <v>95</v>
      </c>
      <c r="J7" s="69"/>
      <c r="K7" s="69"/>
      <c r="L7" s="69"/>
      <c r="M7" s="69"/>
      <c r="N7" s="69"/>
      <c r="O7" s="69"/>
      <c r="P7" s="113">
        <v>35854</v>
      </c>
      <c r="Q7" s="114">
        <v>78.024569253830606</v>
      </c>
      <c r="R7" s="115">
        <v>83.516269612495904</v>
      </c>
      <c r="T7" s="113">
        <v>35246</v>
      </c>
      <c r="U7" s="116">
        <v>64.254250572654698</v>
      </c>
      <c r="V7" s="116">
        <v>63.632029934765299</v>
      </c>
    </row>
    <row r="8" spans="1:22" x14ac:dyDescent="0.3">
      <c r="A8" s="69" t="s">
        <v>74</v>
      </c>
      <c r="B8" s="69"/>
      <c r="C8" s="69"/>
      <c r="D8" s="69"/>
      <c r="E8" s="69"/>
      <c r="F8" s="69"/>
      <c r="G8" s="69"/>
      <c r="H8" s="70"/>
      <c r="I8" s="69" t="s">
        <v>74</v>
      </c>
      <c r="J8" s="69"/>
      <c r="K8" s="69"/>
      <c r="L8" s="69"/>
      <c r="M8" s="69"/>
      <c r="N8" s="69"/>
      <c r="O8" s="69"/>
      <c r="P8" s="113">
        <v>35885</v>
      </c>
      <c r="Q8" s="114">
        <v>77.920075014125302</v>
      </c>
      <c r="R8" s="115">
        <v>83.885517666438304</v>
      </c>
      <c r="T8" s="113">
        <v>35338</v>
      </c>
      <c r="U8" s="116">
        <v>66.373593019288904</v>
      </c>
      <c r="V8" s="116">
        <v>70.885502365024195</v>
      </c>
    </row>
    <row r="9" spans="1:22" x14ac:dyDescent="0.3">
      <c r="P9" s="113">
        <v>35915</v>
      </c>
      <c r="Q9" s="114">
        <v>78.821838371577599</v>
      </c>
      <c r="R9" s="115">
        <v>85.640317893572004</v>
      </c>
      <c r="T9" s="113">
        <v>35430</v>
      </c>
      <c r="U9" s="116">
        <v>68.746107915096601</v>
      </c>
      <c r="V9" s="116">
        <v>72.371864157022003</v>
      </c>
    </row>
    <row r="10" spans="1:22" x14ac:dyDescent="0.3">
      <c r="P10" s="113">
        <v>35946</v>
      </c>
      <c r="Q10" s="114">
        <v>79.910086993849603</v>
      </c>
      <c r="R10" s="115">
        <v>86.924961137734499</v>
      </c>
      <c r="T10" s="113">
        <v>35520</v>
      </c>
      <c r="U10" s="116">
        <v>68.884579368552295</v>
      </c>
      <c r="V10" s="116">
        <v>72.048414304937296</v>
      </c>
    </row>
    <row r="11" spans="1:22" x14ac:dyDescent="0.3">
      <c r="P11" s="113">
        <v>35976</v>
      </c>
      <c r="Q11" s="114">
        <v>81.008095335668898</v>
      </c>
      <c r="R11" s="115">
        <v>86.505706693749403</v>
      </c>
      <c r="T11" s="113">
        <v>35611</v>
      </c>
      <c r="U11" s="116">
        <v>71.462562725517003</v>
      </c>
      <c r="V11" s="116">
        <v>74.229426506466496</v>
      </c>
    </row>
    <row r="12" spans="1:22" x14ac:dyDescent="0.3">
      <c r="P12" s="113">
        <v>36007</v>
      </c>
      <c r="Q12" s="114">
        <v>80.693577605290798</v>
      </c>
      <c r="R12" s="115">
        <v>85.407299540392799</v>
      </c>
      <c r="T12" s="113">
        <v>35703</v>
      </c>
      <c r="U12" s="116">
        <v>73.362124661408998</v>
      </c>
      <c r="V12" s="116">
        <v>80.246444132538002</v>
      </c>
    </row>
    <row r="13" spans="1:22" x14ac:dyDescent="0.3">
      <c r="P13" s="113">
        <v>36038</v>
      </c>
      <c r="Q13" s="114">
        <v>79.918254639191801</v>
      </c>
      <c r="R13" s="115">
        <v>83.660418006119897</v>
      </c>
      <c r="T13" s="113">
        <v>35795</v>
      </c>
      <c r="U13" s="116">
        <v>78.154449274327803</v>
      </c>
      <c r="V13" s="116">
        <v>83.9814210726243</v>
      </c>
    </row>
    <row r="14" spans="1:22" x14ac:dyDescent="0.3">
      <c r="P14" s="113">
        <v>36068</v>
      </c>
      <c r="Q14" s="114">
        <v>79.662419568547705</v>
      </c>
      <c r="R14" s="115">
        <v>85.091766823577501</v>
      </c>
      <c r="T14" s="113">
        <v>35885</v>
      </c>
      <c r="U14" s="116">
        <v>77.415258710400295</v>
      </c>
      <c r="V14" s="116">
        <v>83.553152738414994</v>
      </c>
    </row>
    <row r="15" spans="1:22" x14ac:dyDescent="0.3">
      <c r="P15" s="113">
        <v>36099</v>
      </c>
      <c r="Q15" s="114">
        <v>80.714356128620494</v>
      </c>
      <c r="R15" s="115">
        <v>86.394268227197401</v>
      </c>
      <c r="T15" s="113">
        <v>35976</v>
      </c>
      <c r="U15" s="116">
        <v>80.658449861135196</v>
      </c>
      <c r="V15" s="116">
        <v>86.5200982773421</v>
      </c>
    </row>
    <row r="16" spans="1:22" x14ac:dyDescent="0.3">
      <c r="P16" s="113">
        <v>36129</v>
      </c>
      <c r="Q16" s="114">
        <v>82.527883926027997</v>
      </c>
      <c r="R16" s="115">
        <v>90.209883523833497</v>
      </c>
      <c r="T16" s="113">
        <v>36068</v>
      </c>
      <c r="U16" s="116">
        <v>79.547246498374406</v>
      </c>
      <c r="V16" s="116">
        <v>84.594522335893899</v>
      </c>
    </row>
    <row r="17" spans="16:22" x14ac:dyDescent="0.3">
      <c r="P17" s="113">
        <v>36160</v>
      </c>
      <c r="Q17" s="114">
        <v>83.8316423334159</v>
      </c>
      <c r="R17" s="115">
        <v>91.1970386984284</v>
      </c>
      <c r="T17" s="113">
        <v>36160</v>
      </c>
      <c r="U17" s="116">
        <v>84.058129992825897</v>
      </c>
      <c r="V17" s="116">
        <v>91.700454120837307</v>
      </c>
    </row>
    <row r="18" spans="16:22" x14ac:dyDescent="0.3">
      <c r="P18" s="113">
        <v>36191</v>
      </c>
      <c r="Q18" s="114">
        <v>84.061252201604304</v>
      </c>
      <c r="R18" s="115">
        <v>91.334136257143598</v>
      </c>
      <c r="T18" s="113">
        <v>36250</v>
      </c>
      <c r="U18" s="116">
        <v>83.364494283491894</v>
      </c>
      <c r="V18" s="116">
        <v>86.352110401300394</v>
      </c>
    </row>
    <row r="19" spans="16:22" x14ac:dyDescent="0.3">
      <c r="P19" s="113">
        <v>36219</v>
      </c>
      <c r="Q19" s="114">
        <v>83.686887176070201</v>
      </c>
      <c r="R19" s="115">
        <v>87.970423475762999</v>
      </c>
      <c r="T19" s="113">
        <v>36341</v>
      </c>
      <c r="U19" s="116">
        <v>87.414670210881795</v>
      </c>
      <c r="V19" s="116">
        <v>93.705180782724497</v>
      </c>
    </row>
    <row r="20" spans="16:22" x14ac:dyDescent="0.3">
      <c r="P20" s="113">
        <v>36250</v>
      </c>
      <c r="Q20" s="114">
        <v>83.911114768040704</v>
      </c>
      <c r="R20" s="115">
        <v>86.887015776144906</v>
      </c>
      <c r="T20" s="113">
        <v>36433</v>
      </c>
      <c r="U20" s="116">
        <v>88.908517796613907</v>
      </c>
      <c r="V20" s="116">
        <v>95.670562958046204</v>
      </c>
    </row>
    <row r="21" spans="16:22" x14ac:dyDescent="0.3">
      <c r="P21" s="113">
        <v>36280</v>
      </c>
      <c r="Q21" s="114">
        <v>85.140572796276103</v>
      </c>
      <c r="R21" s="115">
        <v>87.484423019740504</v>
      </c>
      <c r="T21" s="113">
        <v>36525</v>
      </c>
      <c r="U21" s="116">
        <v>90.766111536715698</v>
      </c>
      <c r="V21" s="116">
        <v>95.116526984360405</v>
      </c>
    </row>
    <row r="22" spans="16:22" x14ac:dyDescent="0.3">
      <c r="P22" s="113">
        <v>36311</v>
      </c>
      <c r="Q22" s="114">
        <v>86.643649380589494</v>
      </c>
      <c r="R22" s="115">
        <v>92.220745485072001</v>
      </c>
      <c r="T22" s="113">
        <v>36616</v>
      </c>
      <c r="U22" s="116">
        <v>92.735015835085804</v>
      </c>
      <c r="V22" s="116">
        <v>97.311938027053699</v>
      </c>
    </row>
    <row r="23" spans="16:22" x14ac:dyDescent="0.3">
      <c r="P23" s="113">
        <v>36341</v>
      </c>
      <c r="Q23" s="114">
        <v>87.899839442626401</v>
      </c>
      <c r="R23" s="115">
        <v>94.489161628656106</v>
      </c>
      <c r="T23" s="113">
        <v>36707</v>
      </c>
      <c r="U23" s="116">
        <v>96.945137387892601</v>
      </c>
      <c r="V23" s="116">
        <v>101.461122894545</v>
      </c>
    </row>
    <row r="24" spans="16:22" x14ac:dyDescent="0.3">
      <c r="P24" s="113">
        <v>36372</v>
      </c>
      <c r="Q24" s="114">
        <v>88.359059857101499</v>
      </c>
      <c r="R24" s="115">
        <v>97.029991894087203</v>
      </c>
      <c r="T24" s="113">
        <v>36799</v>
      </c>
      <c r="U24" s="116">
        <v>96.822003347242799</v>
      </c>
      <c r="V24" s="116">
        <v>103.97684249932</v>
      </c>
    </row>
    <row r="25" spans="16:22" x14ac:dyDescent="0.3">
      <c r="P25" s="113">
        <v>36403</v>
      </c>
      <c r="Q25" s="114">
        <v>88.619269701941207</v>
      </c>
      <c r="R25" s="115">
        <v>95.555660005117602</v>
      </c>
      <c r="T25" s="113">
        <v>36891</v>
      </c>
      <c r="U25" s="116">
        <v>100</v>
      </c>
      <c r="V25" s="116">
        <v>100</v>
      </c>
    </row>
    <row r="26" spans="16:22" x14ac:dyDescent="0.3">
      <c r="P26" s="113">
        <v>36433</v>
      </c>
      <c r="Q26" s="114">
        <v>89.112311111413902</v>
      </c>
      <c r="R26" s="115">
        <v>95.827156431654501</v>
      </c>
      <c r="T26" s="113">
        <v>36981</v>
      </c>
      <c r="U26" s="116">
        <v>99.959438474269504</v>
      </c>
      <c r="V26" s="116">
        <v>104.86584991016601</v>
      </c>
    </row>
    <row r="27" spans="16:22" x14ac:dyDescent="0.3">
      <c r="P27" s="113">
        <v>36464</v>
      </c>
      <c r="Q27" s="114">
        <v>89.830096106574004</v>
      </c>
      <c r="R27" s="115">
        <v>94.424933921596804</v>
      </c>
      <c r="T27" s="113">
        <v>37072</v>
      </c>
      <c r="U27" s="116">
        <v>101.596141257423</v>
      </c>
      <c r="V27" s="116">
        <v>102.512288440465</v>
      </c>
    </row>
    <row r="28" spans="16:22" x14ac:dyDescent="0.3">
      <c r="P28" s="113">
        <v>36494</v>
      </c>
      <c r="Q28" s="114">
        <v>90.817161123996897</v>
      </c>
      <c r="R28" s="115">
        <v>96.156938205291695</v>
      </c>
      <c r="T28" s="113">
        <v>37164</v>
      </c>
      <c r="U28" s="116">
        <v>106.512628487301</v>
      </c>
      <c r="V28" s="116">
        <v>107.509612744092</v>
      </c>
    </row>
    <row r="29" spans="16:22" x14ac:dyDescent="0.3">
      <c r="P29" s="113">
        <v>36525</v>
      </c>
      <c r="Q29" s="114">
        <v>91.308863144076298</v>
      </c>
      <c r="R29" s="115">
        <v>95.825627690288798</v>
      </c>
      <c r="T29" s="113">
        <v>37256</v>
      </c>
      <c r="U29" s="116">
        <v>103.19603630000999</v>
      </c>
      <c r="V29" s="116">
        <v>101.79041243373101</v>
      </c>
    </row>
    <row r="30" spans="16:22" x14ac:dyDescent="0.3">
      <c r="P30" s="113">
        <v>36556</v>
      </c>
      <c r="Q30" s="114">
        <v>92.229654976791196</v>
      </c>
      <c r="R30" s="115">
        <v>97.845630839301407</v>
      </c>
      <c r="T30" s="113">
        <v>37346</v>
      </c>
      <c r="U30" s="116">
        <v>107.128792929898</v>
      </c>
      <c r="V30" s="116">
        <v>101.96692481547301</v>
      </c>
    </row>
    <row r="31" spans="16:22" x14ac:dyDescent="0.3">
      <c r="P31" s="113">
        <v>36585</v>
      </c>
      <c r="Q31" s="114">
        <v>92.584980453030298</v>
      </c>
      <c r="R31" s="115">
        <v>97.656917475659995</v>
      </c>
      <c r="T31" s="113">
        <v>37437</v>
      </c>
      <c r="U31" s="116">
        <v>109.19830022568701</v>
      </c>
      <c r="V31" s="116">
        <v>101.056781298206</v>
      </c>
    </row>
    <row r="32" spans="16:22" x14ac:dyDescent="0.3">
      <c r="P32" s="113">
        <v>36616</v>
      </c>
      <c r="Q32" s="114">
        <v>93.286543914593906</v>
      </c>
      <c r="R32" s="115">
        <v>98.808930681588507</v>
      </c>
      <c r="T32" s="113">
        <v>37529</v>
      </c>
      <c r="U32" s="116">
        <v>112.80320027216599</v>
      </c>
      <c r="V32" s="116">
        <v>107.159939511565</v>
      </c>
    </row>
    <row r="33" spans="16:22" x14ac:dyDescent="0.3">
      <c r="P33" s="113">
        <v>36646</v>
      </c>
      <c r="Q33" s="114">
        <v>93.9707578727986</v>
      </c>
      <c r="R33" s="115">
        <v>97.425096657278402</v>
      </c>
      <c r="T33" s="113">
        <v>37621</v>
      </c>
      <c r="U33" s="116">
        <v>116.82571765860899</v>
      </c>
      <c r="V33" s="116">
        <v>108.85220352400501</v>
      </c>
    </row>
    <row r="34" spans="16:22" x14ac:dyDescent="0.3">
      <c r="P34" s="113">
        <v>36677</v>
      </c>
      <c r="Q34" s="114">
        <v>95.697228612143704</v>
      </c>
      <c r="R34" s="115">
        <v>98.945025405917804</v>
      </c>
      <c r="T34" s="113">
        <v>37711</v>
      </c>
      <c r="U34" s="116">
        <v>118.105963844756</v>
      </c>
      <c r="V34" s="116">
        <v>111.456472070491</v>
      </c>
    </row>
    <row r="35" spans="16:22" x14ac:dyDescent="0.3">
      <c r="P35" s="113">
        <v>36707</v>
      </c>
      <c r="Q35" s="114">
        <v>97.642840079024396</v>
      </c>
      <c r="R35" s="115">
        <v>101.685611251157</v>
      </c>
      <c r="T35" s="113">
        <v>37802</v>
      </c>
      <c r="U35" s="116">
        <v>122.018286153185</v>
      </c>
      <c r="V35" s="116">
        <v>113.89526104094899</v>
      </c>
    </row>
    <row r="36" spans="16:22" x14ac:dyDescent="0.3">
      <c r="P36" s="113">
        <v>36738</v>
      </c>
      <c r="Q36" s="114">
        <v>98.143074687864001</v>
      </c>
      <c r="R36" s="115">
        <v>105.96966266579901</v>
      </c>
      <c r="T36" s="113">
        <v>37894</v>
      </c>
      <c r="U36" s="116">
        <v>125.891706522161</v>
      </c>
      <c r="V36" s="116">
        <v>113.771442982425</v>
      </c>
    </row>
    <row r="37" spans="16:22" x14ac:dyDescent="0.3">
      <c r="P37" s="113">
        <v>36769</v>
      </c>
      <c r="Q37" s="114">
        <v>97.722525346165696</v>
      </c>
      <c r="R37" s="115">
        <v>107.143956118098</v>
      </c>
      <c r="T37" s="113">
        <v>37986</v>
      </c>
      <c r="U37" s="116">
        <v>128.343436009351</v>
      </c>
      <c r="V37" s="116">
        <v>116.721992083489</v>
      </c>
    </row>
    <row r="38" spans="16:22" x14ac:dyDescent="0.3">
      <c r="P38" s="113">
        <v>36799</v>
      </c>
      <c r="Q38" s="114">
        <v>97.221104373049201</v>
      </c>
      <c r="R38" s="115">
        <v>105.12362401037301</v>
      </c>
      <c r="T38" s="113">
        <v>38077</v>
      </c>
      <c r="U38" s="116">
        <v>133.595645917914</v>
      </c>
      <c r="V38" s="116">
        <v>121.695233799373</v>
      </c>
    </row>
    <row r="39" spans="16:22" x14ac:dyDescent="0.3">
      <c r="P39" s="113">
        <v>36830</v>
      </c>
      <c r="Q39" s="114">
        <v>98.211723807372493</v>
      </c>
      <c r="R39" s="115">
        <v>102.10709542741</v>
      </c>
      <c r="T39" s="113">
        <v>38168</v>
      </c>
      <c r="U39" s="116">
        <v>140.39834216129799</v>
      </c>
      <c r="V39" s="116">
        <v>124.984946550738</v>
      </c>
    </row>
    <row r="40" spans="16:22" x14ac:dyDescent="0.3">
      <c r="P40" s="113">
        <v>36860</v>
      </c>
      <c r="Q40" s="114">
        <v>99.299160248290505</v>
      </c>
      <c r="R40" s="115">
        <v>100.200972049052</v>
      </c>
      <c r="T40" s="113">
        <v>38260</v>
      </c>
      <c r="U40" s="116">
        <v>144.68215410853401</v>
      </c>
      <c r="V40" s="116">
        <v>129.38950592169201</v>
      </c>
    </row>
    <row r="41" spans="16:22" x14ac:dyDescent="0.3">
      <c r="P41" s="113">
        <v>36891</v>
      </c>
      <c r="Q41" s="114">
        <v>100</v>
      </c>
      <c r="R41" s="115">
        <v>100</v>
      </c>
      <c r="T41" s="113">
        <v>38352</v>
      </c>
      <c r="U41" s="116">
        <v>145.16310950069999</v>
      </c>
      <c r="V41" s="116">
        <v>130.14283954647499</v>
      </c>
    </row>
    <row r="42" spans="16:22" x14ac:dyDescent="0.3">
      <c r="P42" s="113">
        <v>36922</v>
      </c>
      <c r="Q42" s="114">
        <v>100.147388118446</v>
      </c>
      <c r="R42" s="115">
        <v>101.505374601672</v>
      </c>
      <c r="T42" s="113">
        <v>38442</v>
      </c>
      <c r="U42" s="116">
        <v>155.55760442315801</v>
      </c>
      <c r="V42" s="116">
        <v>135.78440528244201</v>
      </c>
    </row>
    <row r="43" spans="16:22" x14ac:dyDescent="0.3">
      <c r="P43" s="113">
        <v>36950</v>
      </c>
      <c r="Q43" s="114">
        <v>100.334388734673</v>
      </c>
      <c r="R43" s="115">
        <v>104.18017465929999</v>
      </c>
      <c r="T43" s="113">
        <v>38533</v>
      </c>
      <c r="U43" s="116">
        <v>160.554216580391</v>
      </c>
      <c r="V43" s="116">
        <v>139.38793800624899</v>
      </c>
    </row>
    <row r="44" spans="16:22" x14ac:dyDescent="0.3">
      <c r="P44" s="113">
        <v>36981</v>
      </c>
      <c r="Q44" s="114">
        <v>100.467015804985</v>
      </c>
      <c r="R44" s="115">
        <v>105.318002762373</v>
      </c>
      <c r="T44" s="113">
        <v>38625</v>
      </c>
      <c r="U44" s="116">
        <v>164.82562875174901</v>
      </c>
      <c r="V44" s="116">
        <v>150.33457387011799</v>
      </c>
    </row>
    <row r="45" spans="16:22" x14ac:dyDescent="0.3">
      <c r="P45" s="113">
        <v>37011</v>
      </c>
      <c r="Q45" s="114">
        <v>100.544623939915</v>
      </c>
      <c r="R45" s="115">
        <v>104.260579236867</v>
      </c>
      <c r="T45" s="113">
        <v>38717</v>
      </c>
      <c r="U45" s="116">
        <v>167.39730437174299</v>
      </c>
      <c r="V45" s="116">
        <v>148.95890754673201</v>
      </c>
    </row>
    <row r="46" spans="16:22" x14ac:dyDescent="0.3">
      <c r="P46" s="113">
        <v>37042</v>
      </c>
      <c r="Q46" s="114">
        <v>100.82955817139801</v>
      </c>
      <c r="R46" s="115">
        <v>103.26664090689501</v>
      </c>
      <c r="T46" s="113">
        <v>38807</v>
      </c>
      <c r="U46" s="116">
        <v>171.783468882861</v>
      </c>
      <c r="V46" s="116">
        <v>151.600273097132</v>
      </c>
    </row>
    <row r="47" spans="16:22" x14ac:dyDescent="0.3">
      <c r="P47" s="113">
        <v>37072</v>
      </c>
      <c r="Q47" s="114">
        <v>102.23325374065701</v>
      </c>
      <c r="R47" s="115">
        <v>103.583260715685</v>
      </c>
      <c r="T47" s="113">
        <v>38898</v>
      </c>
      <c r="U47" s="116">
        <v>176.03263572491801</v>
      </c>
      <c r="V47" s="116">
        <v>154.28297112270101</v>
      </c>
    </row>
    <row r="48" spans="16:22" x14ac:dyDescent="0.3">
      <c r="P48" s="113">
        <v>37103</v>
      </c>
      <c r="Q48" s="114">
        <v>103.96694386654799</v>
      </c>
      <c r="R48" s="115">
        <v>105.87441157767699</v>
      </c>
      <c r="T48" s="113">
        <v>38990</v>
      </c>
      <c r="U48" s="116">
        <v>175.533751593886</v>
      </c>
      <c r="V48" s="116">
        <v>157.64030822570101</v>
      </c>
    </row>
    <row r="49" spans="16:22" x14ac:dyDescent="0.3">
      <c r="P49" s="113">
        <v>37134</v>
      </c>
      <c r="Q49" s="114">
        <v>105.975955842259</v>
      </c>
      <c r="R49" s="115">
        <v>108.07963609639501</v>
      </c>
      <c r="T49" s="113">
        <v>39082</v>
      </c>
      <c r="U49" s="116">
        <v>175.09216835711601</v>
      </c>
      <c r="V49" s="116">
        <v>160.87536608732299</v>
      </c>
    </row>
    <row r="50" spans="16:22" x14ac:dyDescent="0.3">
      <c r="P50" s="113">
        <v>37164</v>
      </c>
      <c r="Q50" s="114">
        <v>106.968621213124</v>
      </c>
      <c r="R50" s="115">
        <v>108.07987029974601</v>
      </c>
      <c r="T50" s="113">
        <v>39172</v>
      </c>
      <c r="U50" s="116">
        <v>181.227311045992</v>
      </c>
      <c r="V50" s="116">
        <v>166.379998269868</v>
      </c>
    </row>
    <row r="51" spans="16:22" x14ac:dyDescent="0.3">
      <c r="P51" s="113">
        <v>37195</v>
      </c>
      <c r="Q51" s="114">
        <v>106.562732729099</v>
      </c>
      <c r="R51" s="115">
        <v>104.83726466063101</v>
      </c>
      <c r="T51" s="113">
        <v>39263</v>
      </c>
      <c r="U51" s="116">
        <v>184.27420482749901</v>
      </c>
      <c r="V51" s="116">
        <v>171.04020888329899</v>
      </c>
    </row>
    <row r="52" spans="16:22" x14ac:dyDescent="0.3">
      <c r="P52" s="113">
        <v>37225</v>
      </c>
      <c r="Q52" s="114">
        <v>105.42062494063499</v>
      </c>
      <c r="R52" s="115">
        <v>103.454277809492</v>
      </c>
      <c r="T52" s="113">
        <v>39355</v>
      </c>
      <c r="U52" s="116">
        <v>184.827443275409</v>
      </c>
      <c r="V52" s="116">
        <v>167.56126881698</v>
      </c>
    </row>
    <row r="53" spans="16:22" x14ac:dyDescent="0.3">
      <c r="P53" s="113">
        <v>37256</v>
      </c>
      <c r="Q53" s="114">
        <v>104.09001160619999</v>
      </c>
      <c r="R53" s="115">
        <v>102.945929000471</v>
      </c>
      <c r="T53" s="113">
        <v>39447</v>
      </c>
      <c r="U53" s="116">
        <v>178.45116443424499</v>
      </c>
      <c r="V53" s="116">
        <v>158.09765078313001</v>
      </c>
    </row>
    <row r="54" spans="16:22" x14ac:dyDescent="0.3">
      <c r="P54" s="113">
        <v>37287</v>
      </c>
      <c r="Q54" s="114">
        <v>104.373898012647</v>
      </c>
      <c r="R54" s="115">
        <v>104.365990316249</v>
      </c>
      <c r="T54" s="113">
        <v>39538</v>
      </c>
      <c r="U54" s="116">
        <v>179.62223772792501</v>
      </c>
      <c r="V54" s="116">
        <v>162.85867959998799</v>
      </c>
    </row>
    <row r="55" spans="16:22" x14ac:dyDescent="0.3">
      <c r="P55" s="113">
        <v>37315</v>
      </c>
      <c r="Q55" s="114">
        <v>105.573115756156</v>
      </c>
      <c r="R55" s="115">
        <v>103.336378505692</v>
      </c>
      <c r="T55" s="113">
        <v>39629</v>
      </c>
      <c r="U55" s="116">
        <v>175.054404489566</v>
      </c>
      <c r="V55" s="116">
        <v>158.87941320124</v>
      </c>
    </row>
    <row r="56" spans="16:22" x14ac:dyDescent="0.3">
      <c r="P56" s="113">
        <v>37346</v>
      </c>
      <c r="Q56" s="114">
        <v>107.563524111009</v>
      </c>
      <c r="R56" s="115">
        <v>102.295255003522</v>
      </c>
      <c r="T56" s="113">
        <v>39721</v>
      </c>
      <c r="U56" s="116">
        <v>172.12204086058799</v>
      </c>
      <c r="V56" s="116">
        <v>164.10966088610201</v>
      </c>
    </row>
    <row r="57" spans="16:22" x14ac:dyDescent="0.3">
      <c r="P57" s="113">
        <v>37376</v>
      </c>
      <c r="Q57" s="114">
        <v>108.564555531925</v>
      </c>
      <c r="R57" s="115">
        <v>101.310341255917</v>
      </c>
      <c r="T57" s="113">
        <v>39813</v>
      </c>
      <c r="U57" s="116">
        <v>159.64869525156101</v>
      </c>
      <c r="V57" s="116">
        <v>135.85464092017199</v>
      </c>
    </row>
    <row r="58" spans="16:22" x14ac:dyDescent="0.3">
      <c r="P58" s="113">
        <v>37407</v>
      </c>
      <c r="Q58" s="114">
        <v>109.254979244213</v>
      </c>
      <c r="R58" s="115">
        <v>101.221677749148</v>
      </c>
      <c r="T58" s="113">
        <v>39903</v>
      </c>
      <c r="U58" s="116">
        <v>147.247791317012</v>
      </c>
      <c r="V58" s="116">
        <v>119.255770796473</v>
      </c>
    </row>
    <row r="59" spans="16:22" x14ac:dyDescent="0.3">
      <c r="P59" s="113">
        <v>37437</v>
      </c>
      <c r="Q59" s="114">
        <v>109.69894657351</v>
      </c>
      <c r="R59" s="115">
        <v>101.70299341834</v>
      </c>
      <c r="T59" s="113">
        <v>39994</v>
      </c>
      <c r="U59" s="116">
        <v>145.51888655103701</v>
      </c>
      <c r="V59" s="116">
        <v>116.188816345587</v>
      </c>
    </row>
    <row r="60" spans="16:22" x14ac:dyDescent="0.3">
      <c r="P60" s="113">
        <v>37468</v>
      </c>
      <c r="Q60" s="114">
        <v>110.641924845411</v>
      </c>
      <c r="R60" s="115">
        <v>102.45873498144</v>
      </c>
      <c r="T60" s="113">
        <v>40086</v>
      </c>
      <c r="U60" s="116">
        <v>138.87790841613901</v>
      </c>
      <c r="V60" s="116">
        <v>104.534535997425</v>
      </c>
    </row>
    <row r="61" spans="16:22" x14ac:dyDescent="0.3">
      <c r="P61" s="113">
        <v>37499</v>
      </c>
      <c r="Q61" s="114">
        <v>111.768430445863</v>
      </c>
      <c r="R61" s="115">
        <v>105.17161572859</v>
      </c>
      <c r="T61" s="113">
        <v>40178</v>
      </c>
      <c r="U61" s="116">
        <v>134.86607377086301</v>
      </c>
      <c r="V61" s="116">
        <v>108.479465568251</v>
      </c>
    </row>
    <row r="62" spans="16:22" x14ac:dyDescent="0.3">
      <c r="P62" s="113">
        <v>37529</v>
      </c>
      <c r="Q62" s="114">
        <v>113.298401775147</v>
      </c>
      <c r="R62" s="115">
        <v>107.40403691858999</v>
      </c>
      <c r="T62" s="113">
        <v>40268</v>
      </c>
      <c r="U62" s="116">
        <v>136.778243265371</v>
      </c>
      <c r="V62" s="116">
        <v>106.858919215721</v>
      </c>
    </row>
    <row r="63" spans="16:22" x14ac:dyDescent="0.3">
      <c r="P63" s="113">
        <v>37560</v>
      </c>
      <c r="Q63" s="114">
        <v>115.089963309566</v>
      </c>
      <c r="R63" s="115">
        <v>110.276604860102</v>
      </c>
      <c r="T63" s="113">
        <v>40359</v>
      </c>
      <c r="U63" s="116">
        <v>129.76611699203301</v>
      </c>
      <c r="V63" s="116">
        <v>115.99460917043299</v>
      </c>
    </row>
    <row r="64" spans="16:22" x14ac:dyDescent="0.3">
      <c r="P64" s="113">
        <v>37590</v>
      </c>
      <c r="Q64" s="114">
        <v>116.843087469279</v>
      </c>
      <c r="R64" s="115">
        <v>110.364438029517</v>
      </c>
      <c r="T64" s="113">
        <v>40451</v>
      </c>
      <c r="U64" s="116">
        <v>130.440095106813</v>
      </c>
      <c r="V64" s="116">
        <v>110.52184767918899</v>
      </c>
    </row>
    <row r="65" spans="16:22" x14ac:dyDescent="0.3">
      <c r="P65" s="113">
        <v>37621</v>
      </c>
      <c r="Q65" s="114">
        <v>117.80597235098899</v>
      </c>
      <c r="R65" s="115">
        <v>109.860948456095</v>
      </c>
      <c r="T65" s="113">
        <v>40543</v>
      </c>
      <c r="U65" s="116">
        <v>130.71734387033499</v>
      </c>
      <c r="V65" s="116">
        <v>124.47541563887199</v>
      </c>
    </row>
    <row r="66" spans="16:22" x14ac:dyDescent="0.3">
      <c r="P66" s="113">
        <v>37652</v>
      </c>
      <c r="Q66" s="114">
        <v>117.62940184956599</v>
      </c>
      <c r="R66" s="115">
        <v>108.357151529451</v>
      </c>
      <c r="T66" s="113">
        <v>40633</v>
      </c>
      <c r="U66" s="116">
        <v>126.349257191999</v>
      </c>
      <c r="V66" s="116">
        <v>109.91706950175499</v>
      </c>
    </row>
    <row r="67" spans="16:22" x14ac:dyDescent="0.3">
      <c r="P67" s="113">
        <v>37680</v>
      </c>
      <c r="Q67" s="114">
        <v>117.48576407805901</v>
      </c>
      <c r="R67" s="115">
        <v>108.917722921544</v>
      </c>
      <c r="T67" s="113">
        <v>40724</v>
      </c>
      <c r="U67" s="116">
        <v>128.59714753532799</v>
      </c>
      <c r="V67" s="116">
        <v>116.80483185813399</v>
      </c>
    </row>
    <row r="68" spans="16:22" x14ac:dyDescent="0.3">
      <c r="P68" s="113">
        <v>37711</v>
      </c>
      <c r="Q68" s="114">
        <v>118.48307690908101</v>
      </c>
      <c r="R68" s="115">
        <v>111.195282238167</v>
      </c>
      <c r="T68" s="113">
        <v>40816</v>
      </c>
      <c r="U68" s="116">
        <v>130.55894088762901</v>
      </c>
      <c r="V68" s="116">
        <v>120.965906229458</v>
      </c>
    </row>
    <row r="69" spans="16:22" x14ac:dyDescent="0.3">
      <c r="P69" s="113">
        <v>37741</v>
      </c>
      <c r="Q69" s="114">
        <v>120.268062255015</v>
      </c>
      <c r="R69" s="115">
        <v>113.65592031659</v>
      </c>
      <c r="T69" s="113">
        <v>40908</v>
      </c>
      <c r="U69" s="116">
        <v>131.830526846786</v>
      </c>
      <c r="V69" s="116">
        <v>123.730124745838</v>
      </c>
    </row>
    <row r="70" spans="16:22" x14ac:dyDescent="0.3">
      <c r="P70" s="113">
        <v>37772</v>
      </c>
      <c r="Q70" s="114">
        <v>121.80547819727001</v>
      </c>
      <c r="R70" s="115">
        <v>114.934747898461</v>
      </c>
      <c r="T70" s="113">
        <v>40999</v>
      </c>
      <c r="U70" s="116">
        <v>128.517861807473</v>
      </c>
      <c r="V70" s="116">
        <v>117.144812078096</v>
      </c>
    </row>
    <row r="71" spans="16:22" x14ac:dyDescent="0.3">
      <c r="P71" s="113">
        <v>37802</v>
      </c>
      <c r="Q71" s="114">
        <v>122.599446884755</v>
      </c>
      <c r="R71" s="115">
        <v>114.267870418976</v>
      </c>
      <c r="T71" s="113">
        <v>41090</v>
      </c>
      <c r="U71" s="116">
        <v>132.508264515517</v>
      </c>
      <c r="V71" s="116">
        <v>124.133629066859</v>
      </c>
    </row>
    <row r="72" spans="16:22" x14ac:dyDescent="0.3">
      <c r="P72" s="113">
        <v>37833</v>
      </c>
      <c r="Q72" s="114">
        <v>123.54457208364001</v>
      </c>
      <c r="R72" s="115">
        <v>113.398221843746</v>
      </c>
      <c r="T72" s="113">
        <v>41182</v>
      </c>
      <c r="U72" s="116">
        <v>135.10695639154301</v>
      </c>
      <c r="V72" s="116">
        <v>127.329874283856</v>
      </c>
    </row>
    <row r="73" spans="16:22" x14ac:dyDescent="0.3">
      <c r="P73" s="113">
        <v>37864</v>
      </c>
      <c r="Q73" s="114">
        <v>124.85205594771</v>
      </c>
      <c r="R73" s="115">
        <v>112.808910794074</v>
      </c>
      <c r="T73" s="113">
        <v>41274</v>
      </c>
      <c r="U73" s="116">
        <v>140.26796307491301</v>
      </c>
      <c r="V73" s="116">
        <v>130.492528981345</v>
      </c>
    </row>
    <row r="74" spans="16:22" x14ac:dyDescent="0.3">
      <c r="P74" s="113">
        <v>37894</v>
      </c>
      <c r="Q74" s="114">
        <v>126.577246230873</v>
      </c>
      <c r="R74" s="115">
        <v>113.62765227886599</v>
      </c>
      <c r="T74" s="113">
        <v>41364</v>
      </c>
      <c r="U74" s="116">
        <v>134.323934331603</v>
      </c>
      <c r="V74" s="116">
        <v>129.13474487892</v>
      </c>
    </row>
    <row r="75" spans="16:22" x14ac:dyDescent="0.3">
      <c r="P75" s="113">
        <v>37925</v>
      </c>
      <c r="Q75" s="114">
        <v>127.637218863024</v>
      </c>
      <c r="R75" s="115">
        <v>115.058923302674</v>
      </c>
      <c r="T75" s="113">
        <v>41455</v>
      </c>
      <c r="U75" s="116">
        <v>144.69561471613599</v>
      </c>
      <c r="V75" s="116">
        <v>136.136620139581</v>
      </c>
    </row>
    <row r="76" spans="16:22" x14ac:dyDescent="0.3">
      <c r="P76" s="113">
        <v>37955</v>
      </c>
      <c r="Q76" s="114">
        <v>127.984568071773</v>
      </c>
      <c r="R76" s="115">
        <v>116.40794738574201</v>
      </c>
      <c r="T76" s="113">
        <v>41547</v>
      </c>
      <c r="U76" s="116">
        <v>146.08831945436299</v>
      </c>
      <c r="V76" s="116">
        <v>136.97099048418701</v>
      </c>
    </row>
    <row r="77" spans="16:22" x14ac:dyDescent="0.3">
      <c r="P77" s="113">
        <v>37986</v>
      </c>
      <c r="Q77" s="114">
        <v>128.46101241851301</v>
      </c>
      <c r="R77" s="115">
        <v>116.972061079285</v>
      </c>
      <c r="T77" s="113">
        <v>41639</v>
      </c>
      <c r="U77" s="116">
        <v>151.10457705835799</v>
      </c>
      <c r="V77" s="116">
        <v>141.92783884726501</v>
      </c>
    </row>
    <row r="78" spans="16:22" x14ac:dyDescent="0.3">
      <c r="P78" s="113">
        <v>38017</v>
      </c>
      <c r="Q78" s="114">
        <v>129.615496865794</v>
      </c>
      <c r="R78" s="115">
        <v>117.47063264137201</v>
      </c>
      <c r="T78" s="113">
        <v>41729</v>
      </c>
      <c r="U78" s="116">
        <v>153.55425146911799</v>
      </c>
      <c r="V78" s="116">
        <v>145.23265045686199</v>
      </c>
    </row>
    <row r="79" spans="16:22" x14ac:dyDescent="0.3">
      <c r="P79" s="113">
        <v>38046</v>
      </c>
      <c r="Q79" s="114">
        <v>132.14197507363201</v>
      </c>
      <c r="R79" s="115">
        <v>119.568981207614</v>
      </c>
      <c r="T79" s="113">
        <v>41820</v>
      </c>
      <c r="U79" s="116">
        <v>158.12367881362101</v>
      </c>
      <c r="V79" s="116">
        <v>150.22663370954999</v>
      </c>
    </row>
    <row r="80" spans="16:22" x14ac:dyDescent="0.3">
      <c r="P80" s="113">
        <v>38077</v>
      </c>
      <c r="Q80" s="114">
        <v>134.72858543855099</v>
      </c>
      <c r="R80" s="115">
        <v>121.954008161082</v>
      </c>
      <c r="T80" s="113">
        <v>41912</v>
      </c>
      <c r="U80" s="116">
        <v>162.818738744135</v>
      </c>
      <c r="V80" s="116">
        <v>153.20743206073101</v>
      </c>
    </row>
    <row r="81" spans="16:22" x14ac:dyDescent="0.3">
      <c r="P81" s="113">
        <v>38107</v>
      </c>
      <c r="Q81" s="114">
        <v>137.32949773238701</v>
      </c>
      <c r="R81" s="115">
        <v>123.982246583361</v>
      </c>
      <c r="T81" s="113">
        <v>42004</v>
      </c>
      <c r="U81" s="116">
        <v>165.92262393910701</v>
      </c>
      <c r="V81" s="116">
        <v>158.21907310547101</v>
      </c>
    </row>
    <row r="82" spans="16:22" x14ac:dyDescent="0.3">
      <c r="P82" s="113">
        <v>38138</v>
      </c>
      <c r="Q82" s="114">
        <v>138.788770022363</v>
      </c>
      <c r="R82" s="115">
        <v>124.257894601727</v>
      </c>
      <c r="T82" s="113">
        <v>42094</v>
      </c>
      <c r="U82" s="116">
        <v>169.46462452163999</v>
      </c>
      <c r="V82" s="116">
        <v>163.23523323586301</v>
      </c>
    </row>
    <row r="83" spans="16:22" x14ac:dyDescent="0.3">
      <c r="P83" s="113">
        <v>38168</v>
      </c>
      <c r="Q83" s="114">
        <v>140.89420664248499</v>
      </c>
      <c r="R83" s="115">
        <v>125.173026456312</v>
      </c>
      <c r="T83" s="113">
        <v>42185</v>
      </c>
      <c r="U83" s="116">
        <v>173.61472943691999</v>
      </c>
      <c r="V83" s="116">
        <v>165.47563657897601</v>
      </c>
    </row>
    <row r="84" spans="16:22" x14ac:dyDescent="0.3">
      <c r="P84" s="113">
        <v>38199</v>
      </c>
      <c r="Q84" s="114">
        <v>142.845838319309</v>
      </c>
      <c r="R84" s="115">
        <v>125.911617817066</v>
      </c>
      <c r="T84" s="113">
        <v>42277</v>
      </c>
      <c r="U84" s="116">
        <v>178.139271588252</v>
      </c>
      <c r="V84" s="116">
        <v>169.31330215139101</v>
      </c>
    </row>
    <row r="85" spans="16:22" x14ac:dyDescent="0.3">
      <c r="P85" s="113">
        <v>38230</v>
      </c>
      <c r="Q85" s="114">
        <v>145.157226478296</v>
      </c>
      <c r="R85" s="115">
        <v>128.097070681887</v>
      </c>
      <c r="T85" s="113">
        <v>42369</v>
      </c>
      <c r="U85" s="116">
        <v>178.22718332636299</v>
      </c>
      <c r="V85" s="116">
        <v>169.86741713295899</v>
      </c>
    </row>
    <row r="86" spans="16:22" x14ac:dyDescent="0.3">
      <c r="P86" s="113">
        <v>38260</v>
      </c>
      <c r="Q86" s="114">
        <v>146.08273896784101</v>
      </c>
      <c r="R86" s="115">
        <v>129.82867114640101</v>
      </c>
      <c r="T86" s="113">
        <v>42460</v>
      </c>
      <c r="U86" s="116">
        <v>182.149039035816</v>
      </c>
      <c r="V86" s="116">
        <v>175.187010409907</v>
      </c>
    </row>
    <row r="87" spans="16:22" x14ac:dyDescent="0.3">
      <c r="P87" s="113">
        <v>38291</v>
      </c>
      <c r="Q87" s="114">
        <v>145.72621523727301</v>
      </c>
      <c r="R87" s="115">
        <v>131.64873253762099</v>
      </c>
      <c r="T87" s="113">
        <v>42551</v>
      </c>
      <c r="U87" s="116">
        <v>186.25676313986801</v>
      </c>
      <c r="V87" s="116">
        <v>177.195309918292</v>
      </c>
    </row>
    <row r="88" spans="16:22" x14ac:dyDescent="0.3">
      <c r="P88" s="113">
        <v>38321</v>
      </c>
      <c r="Q88" s="114">
        <v>145.43552084696901</v>
      </c>
      <c r="R88" s="115">
        <v>131.56395075608401</v>
      </c>
      <c r="T88" s="113">
        <v>42643</v>
      </c>
      <c r="U88" s="116">
        <v>193.12905280627601</v>
      </c>
      <c r="V88" s="116">
        <v>185.34406938781001</v>
      </c>
    </row>
    <row r="89" spans="16:22" x14ac:dyDescent="0.3">
      <c r="P89" s="113">
        <v>38352</v>
      </c>
      <c r="Q89" s="114">
        <v>146.69098493787001</v>
      </c>
      <c r="R89" s="115">
        <v>132.05866447175299</v>
      </c>
      <c r="T89" s="113">
        <v>42735</v>
      </c>
      <c r="U89" s="116">
        <v>193.37287831300901</v>
      </c>
      <c r="V89" s="116">
        <v>180.71963119630399</v>
      </c>
    </row>
    <row r="90" spans="16:22" x14ac:dyDescent="0.3">
      <c r="P90" s="113">
        <v>38383</v>
      </c>
      <c r="Q90" s="114">
        <v>149.92682099743499</v>
      </c>
      <c r="R90" s="115">
        <v>131.815208673179</v>
      </c>
      <c r="T90" s="113">
        <v>42825</v>
      </c>
      <c r="U90" s="116">
        <v>203.85192502122499</v>
      </c>
      <c r="V90" s="116">
        <v>188.238470383048</v>
      </c>
    </row>
    <row r="91" spans="16:22" x14ac:dyDescent="0.3">
      <c r="P91" s="113">
        <v>38411</v>
      </c>
      <c r="Q91" s="114">
        <v>153.72924497460301</v>
      </c>
      <c r="R91" s="115">
        <v>134.49807894244501</v>
      </c>
      <c r="T91" s="113">
        <v>42916</v>
      </c>
      <c r="U91" s="116">
        <v>213.148504413506</v>
      </c>
      <c r="V91" s="116">
        <v>192.754955655922</v>
      </c>
    </row>
    <row r="92" spans="16:22" x14ac:dyDescent="0.3">
      <c r="P92" s="113">
        <v>38442</v>
      </c>
      <c r="Q92" s="114">
        <v>157.09142075988399</v>
      </c>
      <c r="R92" s="115">
        <v>136.045459174375</v>
      </c>
      <c r="T92" s="113">
        <v>43008</v>
      </c>
      <c r="U92" s="116">
        <v>213.52466402101001</v>
      </c>
      <c r="V92" s="116">
        <v>196.13815110381901</v>
      </c>
    </row>
    <row r="93" spans="16:22" x14ac:dyDescent="0.3">
      <c r="P93" s="113">
        <v>38472</v>
      </c>
      <c r="Q93" s="114">
        <v>159.20591985565699</v>
      </c>
      <c r="R93" s="115">
        <v>138.101136330895</v>
      </c>
      <c r="T93" s="113">
        <v>43100</v>
      </c>
      <c r="U93" s="116">
        <v>219.37427174959399</v>
      </c>
      <c r="V93" s="116">
        <v>197.92719452739399</v>
      </c>
    </row>
    <row r="94" spans="16:22" x14ac:dyDescent="0.3">
      <c r="P94" s="113">
        <v>38503</v>
      </c>
      <c r="Q94" s="114">
        <v>160.84995406546599</v>
      </c>
      <c r="R94" s="115">
        <v>139.26525846120001</v>
      </c>
      <c r="T94" s="113">
        <v>43190</v>
      </c>
      <c r="U94" s="116">
        <v>217.08386000318899</v>
      </c>
      <c r="V94" s="116">
        <v>207.70390010852699</v>
      </c>
    </row>
    <row r="95" spans="16:22" x14ac:dyDescent="0.3">
      <c r="P95" s="113">
        <v>38533</v>
      </c>
      <c r="Q95" s="114">
        <v>162.30339284274501</v>
      </c>
      <c r="R95" s="115">
        <v>140.766439773851</v>
      </c>
      <c r="T95" s="113">
        <v>43281</v>
      </c>
      <c r="U95" s="116">
        <v>223.69214399252201</v>
      </c>
      <c r="V95" s="116">
        <v>206.16411683992999</v>
      </c>
    </row>
    <row r="96" spans="16:22" x14ac:dyDescent="0.3">
      <c r="P96" s="113">
        <v>38564</v>
      </c>
      <c r="Q96" s="114">
        <v>164.04992009679199</v>
      </c>
      <c r="R96" s="115">
        <v>144.33554160069701</v>
      </c>
      <c r="T96" s="113">
        <v>43373</v>
      </c>
      <c r="U96" s="116">
        <v>225.42582054161801</v>
      </c>
      <c r="V96" s="116">
        <v>214.702109413903</v>
      </c>
    </row>
    <row r="97" spans="16:22" x14ac:dyDescent="0.3">
      <c r="P97" s="113">
        <v>38595</v>
      </c>
      <c r="Q97" s="114">
        <v>166.24749005491699</v>
      </c>
      <c r="R97" s="115">
        <v>148.15828954686401</v>
      </c>
      <c r="T97" s="113">
        <v>43465</v>
      </c>
      <c r="U97" s="116">
        <v>229.086055906816</v>
      </c>
      <c r="V97" s="116">
        <v>212.04543628439799</v>
      </c>
    </row>
    <row r="98" spans="16:22" x14ac:dyDescent="0.3">
      <c r="P98" s="113">
        <v>38625</v>
      </c>
      <c r="Q98" s="114">
        <v>168.025895044858</v>
      </c>
      <c r="R98" s="115">
        <v>152.140851993041</v>
      </c>
      <c r="T98" s="113">
        <v>43555</v>
      </c>
      <c r="U98" s="116">
        <v>232.13431180792301</v>
      </c>
      <c r="V98" s="116">
        <v>223.275795876145</v>
      </c>
    </row>
    <row r="99" spans="16:22" x14ac:dyDescent="0.3">
      <c r="P99" s="113">
        <v>38656</v>
      </c>
      <c r="Q99" s="114">
        <v>169.23379573947099</v>
      </c>
      <c r="R99" s="115">
        <v>152.595764046932</v>
      </c>
      <c r="T99" s="113">
        <v>43646</v>
      </c>
      <c r="U99" s="116">
        <v>235.12478061642099</v>
      </c>
      <c r="V99" s="116">
        <v>223.72651711804301</v>
      </c>
    </row>
    <row r="100" spans="16:22" x14ac:dyDescent="0.3">
      <c r="P100" s="113">
        <v>38686</v>
      </c>
      <c r="Q100" s="114">
        <v>169.12665455132901</v>
      </c>
      <c r="R100" s="115">
        <v>151.23290543566401</v>
      </c>
      <c r="T100" s="113">
        <v>43738</v>
      </c>
      <c r="U100" s="116">
        <v>239.55980645525599</v>
      </c>
      <c r="V100" s="116">
        <v>220.938558829052</v>
      </c>
    </row>
    <row r="101" spans="16:22" x14ac:dyDescent="0.3">
      <c r="P101" s="113">
        <v>38717</v>
      </c>
      <c r="Q101" s="114">
        <v>170.66974448294701</v>
      </c>
      <c r="R101" s="115">
        <v>150.52293775575001</v>
      </c>
      <c r="T101" s="113">
        <v>43830</v>
      </c>
      <c r="U101" s="116">
        <v>238.87333628559301</v>
      </c>
      <c r="V101" s="116">
        <v>229.43218022967801</v>
      </c>
    </row>
    <row r="102" spans="16:22" x14ac:dyDescent="0.3">
      <c r="P102" s="113">
        <v>38748</v>
      </c>
      <c r="Q102" s="114">
        <v>172.36036971693201</v>
      </c>
      <c r="R102" s="115">
        <v>151.040149114065</v>
      </c>
      <c r="T102" s="113">
        <v>43921</v>
      </c>
      <c r="U102" s="116">
        <v>246.83557561063699</v>
      </c>
      <c r="V102" s="116">
        <v>239.989276858663</v>
      </c>
    </row>
    <row r="103" spans="16:22" x14ac:dyDescent="0.3">
      <c r="P103" s="113">
        <v>38776</v>
      </c>
      <c r="Q103" s="114">
        <v>175.182938695096</v>
      </c>
      <c r="R103" s="115">
        <v>153.537654966784</v>
      </c>
      <c r="T103" s="113">
        <v>44012</v>
      </c>
      <c r="U103" s="116">
        <v>242.42219849944101</v>
      </c>
      <c r="V103" s="116">
        <v>224.875614882137</v>
      </c>
    </row>
    <row r="104" spans="16:22" x14ac:dyDescent="0.3">
      <c r="P104" s="113">
        <v>38807</v>
      </c>
      <c r="Q104" s="114">
        <v>175.89874624131099</v>
      </c>
      <c r="R104" s="115">
        <v>154.295396255258</v>
      </c>
      <c r="T104" s="113">
        <v>44104</v>
      </c>
      <c r="U104" s="116">
        <v>246.76606541406301</v>
      </c>
      <c r="V104" s="116">
        <v>231.10071166531799</v>
      </c>
    </row>
    <row r="105" spans="16:22" x14ac:dyDescent="0.3">
      <c r="P105" s="113">
        <v>38837</v>
      </c>
      <c r="Q105" s="114">
        <v>177.10671100661099</v>
      </c>
      <c r="R105" s="115">
        <v>155.47422275022299</v>
      </c>
      <c r="T105" s="113">
        <v>44196</v>
      </c>
      <c r="U105" s="116">
        <v>260.77011615392399</v>
      </c>
      <c r="V105" s="116">
        <v>253.95332993996999</v>
      </c>
    </row>
    <row r="106" spans="16:22" x14ac:dyDescent="0.3">
      <c r="P106" s="113">
        <v>38868</v>
      </c>
      <c r="Q106" s="114">
        <v>177.546297073316</v>
      </c>
      <c r="R106" s="115">
        <v>155.106093586019</v>
      </c>
      <c r="T106" s="113">
        <v>44286</v>
      </c>
      <c r="U106" s="116">
        <v>259.50592118818798</v>
      </c>
      <c r="V106" s="116">
        <v>249.52818024943099</v>
      </c>
    </row>
    <row r="107" spans="16:22" x14ac:dyDescent="0.3">
      <c r="P107" s="113">
        <v>38898</v>
      </c>
      <c r="Q107" s="114">
        <v>179.17782733853099</v>
      </c>
      <c r="R107" s="115">
        <v>156.371382846279</v>
      </c>
      <c r="T107" s="113">
        <v>44377</v>
      </c>
      <c r="U107" s="116">
        <v>273.48533945149899</v>
      </c>
      <c r="V107" s="116">
        <v>263.53176487824499</v>
      </c>
    </row>
    <row r="108" spans="16:22" x14ac:dyDescent="0.3">
      <c r="P108" s="113">
        <v>38929</v>
      </c>
      <c r="Q108" s="114">
        <v>178.829841290849</v>
      </c>
      <c r="R108" s="115">
        <v>156.25777469712301</v>
      </c>
      <c r="T108" s="113">
        <v>44469</v>
      </c>
      <c r="U108" s="116">
        <v>282.78771089269901</v>
      </c>
      <c r="V108" s="116">
        <v>279.69573686282598</v>
      </c>
    </row>
    <row r="109" spans="16:22" x14ac:dyDescent="0.3">
      <c r="P109" s="113">
        <v>38960</v>
      </c>
      <c r="Q109" s="114">
        <v>178.110385251905</v>
      </c>
      <c r="R109" s="115">
        <v>157.27144431808301</v>
      </c>
      <c r="T109" s="113">
        <v>44561</v>
      </c>
      <c r="U109" s="116">
        <v>298.148535594647</v>
      </c>
      <c r="V109" s="116">
        <v>294.57472307080701</v>
      </c>
    </row>
    <row r="110" spans="16:22" x14ac:dyDescent="0.3">
      <c r="P110" s="113">
        <v>38990</v>
      </c>
      <c r="Q110" s="114">
        <v>176.270770984097</v>
      </c>
      <c r="R110" s="115">
        <v>156.53466586003799</v>
      </c>
      <c r="T110" s="113">
        <v>44651</v>
      </c>
      <c r="U110" s="116">
        <v>299.78469316253</v>
      </c>
      <c r="V110" s="116">
        <v>290.03602646702399</v>
      </c>
    </row>
    <row r="111" spans="16:22" x14ac:dyDescent="0.3">
      <c r="P111" s="113">
        <v>39021</v>
      </c>
      <c r="Q111" s="114">
        <v>175.10739537873201</v>
      </c>
      <c r="R111" s="115">
        <v>157.41574402988999</v>
      </c>
      <c r="T111" s="113">
        <v>44742</v>
      </c>
      <c r="U111" s="116">
        <v>317.72701430533198</v>
      </c>
      <c r="V111" s="116">
        <v>322.25096018394299</v>
      </c>
    </row>
    <row r="112" spans="16:22" x14ac:dyDescent="0.3">
      <c r="P112" s="113">
        <v>39051</v>
      </c>
      <c r="Q112" s="114">
        <v>175.418376126385</v>
      </c>
      <c r="R112" s="115">
        <v>158.47205188689401</v>
      </c>
      <c r="T112" s="113">
        <v>44834</v>
      </c>
      <c r="U112" s="116">
        <v>316.64999561824402</v>
      </c>
      <c r="V112" s="116">
        <v>306.34071755698398</v>
      </c>
    </row>
    <row r="113" spans="16:22" x14ac:dyDescent="0.3">
      <c r="P113" s="113">
        <v>39082</v>
      </c>
      <c r="Q113" s="114">
        <v>176.994211807623</v>
      </c>
      <c r="R113" s="115">
        <v>162.281886060647</v>
      </c>
      <c r="T113" s="113">
        <v>44926</v>
      </c>
      <c r="U113" s="116">
        <v>315.47633774559102</v>
      </c>
      <c r="V113" s="116">
        <v>300.02796569101599</v>
      </c>
    </row>
    <row r="114" spans="16:22" x14ac:dyDescent="0.3">
      <c r="P114" s="113">
        <v>39113</v>
      </c>
      <c r="Q114" s="114">
        <v>179.705817919548</v>
      </c>
      <c r="R114" s="115">
        <v>164.93086382289201</v>
      </c>
      <c r="T114" s="113">
        <v>45016</v>
      </c>
      <c r="U114" s="116">
        <v>314.550595316905</v>
      </c>
      <c r="V114" s="116">
        <v>278.59754160016001</v>
      </c>
    </row>
    <row r="115" spans="16:22" x14ac:dyDescent="0.3">
      <c r="P115" s="113">
        <v>39141</v>
      </c>
      <c r="Q115" s="114">
        <v>181.88076169920399</v>
      </c>
      <c r="R115" s="115">
        <v>167.77280611280599</v>
      </c>
      <c r="T115" s="113">
        <v>45107</v>
      </c>
      <c r="U115" s="116">
        <v>318.94350849915702</v>
      </c>
      <c r="V115" s="116">
        <v>294.31042772985103</v>
      </c>
    </row>
    <row r="116" spans="16:22" x14ac:dyDescent="0.3">
      <c r="P116" s="113">
        <v>39172</v>
      </c>
      <c r="Q116" s="114">
        <v>183.534128607572</v>
      </c>
      <c r="R116" s="115">
        <v>167.26688301909499</v>
      </c>
      <c r="T116" s="113">
        <v>45199</v>
      </c>
      <c r="U116" s="116">
        <v>328.25127637647302</v>
      </c>
      <c r="V116" s="116">
        <v>281.73894958648998</v>
      </c>
    </row>
    <row r="117" spans="16:22" x14ac:dyDescent="0.3">
      <c r="P117" s="113">
        <v>39202</v>
      </c>
      <c r="Q117" s="114">
        <v>185.14826593160299</v>
      </c>
      <c r="R117" s="115">
        <v>168.537078788721</v>
      </c>
      <c r="T117" s="113">
        <v>45291</v>
      </c>
      <c r="U117" s="116">
        <v>322.87196529707001</v>
      </c>
      <c r="V117" s="116">
        <v>266.208524444631</v>
      </c>
    </row>
    <row r="118" spans="16:22" x14ac:dyDescent="0.3">
      <c r="P118" s="113">
        <v>39233</v>
      </c>
      <c r="Q118" s="114">
        <v>185.38592285375901</v>
      </c>
      <c r="R118" s="115">
        <v>168.34605909357799</v>
      </c>
      <c r="T118" s="113">
        <v>45382</v>
      </c>
      <c r="U118" s="116">
        <v>329.05143618249701</v>
      </c>
      <c r="V118" s="116">
        <v>284.26007117278698</v>
      </c>
    </row>
    <row r="119" spans="16:22" x14ac:dyDescent="0.3">
      <c r="P119" s="113">
        <v>39263</v>
      </c>
      <c r="Q119" s="114">
        <v>186.459478251451</v>
      </c>
      <c r="R119" s="115">
        <v>170.743503567071</v>
      </c>
      <c r="T119" s="113">
        <v>45473</v>
      </c>
      <c r="U119" s="116">
        <v>330.67435854283502</v>
      </c>
      <c r="V119" s="116">
        <v>287.71782307764198</v>
      </c>
    </row>
    <row r="120" spans="16:22" x14ac:dyDescent="0.3">
      <c r="P120" s="113">
        <v>39294</v>
      </c>
      <c r="Q120" s="114">
        <v>186.26761745821599</v>
      </c>
      <c r="R120" s="115">
        <v>170.560177385949</v>
      </c>
      <c r="T120" s="113">
        <v>45565</v>
      </c>
      <c r="U120" s="116">
        <v>333.54540495472298</v>
      </c>
      <c r="V120" s="116">
        <v>273.91943784326901</v>
      </c>
    </row>
    <row r="121" spans="16:22" x14ac:dyDescent="0.3">
      <c r="P121" s="113">
        <v>39325</v>
      </c>
      <c r="Q121" s="114">
        <v>187.11764193171399</v>
      </c>
      <c r="R121" s="115">
        <v>170.610794936247</v>
      </c>
      <c r="T121" s="113">
        <v>45657</v>
      </c>
      <c r="U121" s="116">
        <v>328.17487620564799</v>
      </c>
      <c r="V121" s="116">
        <v>262.95703617216299</v>
      </c>
    </row>
    <row r="122" spans="16:22" x14ac:dyDescent="0.3">
      <c r="P122" s="113">
        <v>39355</v>
      </c>
      <c r="Q122" s="114">
        <v>185.300559019019</v>
      </c>
      <c r="R122" s="115">
        <v>166.17950589715301</v>
      </c>
      <c r="T122" s="113">
        <v>45747</v>
      </c>
      <c r="U122" s="116">
        <v>339.12085822329402</v>
      </c>
      <c r="V122" s="116">
        <v>290.66693850674801</v>
      </c>
    </row>
    <row r="123" spans="16:22" x14ac:dyDescent="0.3">
      <c r="P123" s="113">
        <v>39386</v>
      </c>
      <c r="Q123" s="114">
        <v>182.23569454474099</v>
      </c>
      <c r="R123" s="115">
        <v>161.48708652086901</v>
      </c>
      <c r="T123" s="113">
        <v>45838</v>
      </c>
      <c r="U123" s="116">
        <v>330.12646375605902</v>
      </c>
      <c r="V123" s="116">
        <v>248.11825567319201</v>
      </c>
    </row>
    <row r="124" spans="16:22" x14ac:dyDescent="0.3">
      <c r="P124" s="113">
        <v>39416</v>
      </c>
      <c r="Q124" s="114">
        <v>179.39059218047001</v>
      </c>
      <c r="R124" s="115">
        <v>155.76689822015899</v>
      </c>
      <c r="T124" s="113">
        <v>45930</v>
      </c>
      <c r="U124" s="116" t="s">
        <v>75</v>
      </c>
      <c r="V124" s="116" t="s">
        <v>75</v>
      </c>
    </row>
    <row r="125" spans="16:22" x14ac:dyDescent="0.3">
      <c r="P125" s="113">
        <v>39447</v>
      </c>
      <c r="Q125" s="114">
        <v>178.91239359393199</v>
      </c>
      <c r="R125" s="115">
        <v>153.901188597497</v>
      </c>
      <c r="T125" s="113">
        <v>46022</v>
      </c>
      <c r="U125" s="116" t="s">
        <v>75</v>
      </c>
      <c r="V125" s="116" t="s">
        <v>75</v>
      </c>
    </row>
    <row r="126" spans="16:22" x14ac:dyDescent="0.3">
      <c r="P126" s="113">
        <v>39478</v>
      </c>
      <c r="Q126" s="114">
        <v>180.513363000564</v>
      </c>
      <c r="R126" s="115">
        <v>154.33499757374699</v>
      </c>
      <c r="T126" s="113">
        <v>46112</v>
      </c>
      <c r="U126" s="116" t="s">
        <v>75</v>
      </c>
      <c r="V126" s="116" t="s">
        <v>75</v>
      </c>
    </row>
    <row r="127" spans="16:22" x14ac:dyDescent="0.3">
      <c r="P127" s="113">
        <v>39507</v>
      </c>
      <c r="Q127" s="114">
        <v>180.325890459644</v>
      </c>
      <c r="R127" s="115">
        <v>159.053851244296</v>
      </c>
      <c r="T127" s="113">
        <v>46203</v>
      </c>
      <c r="U127" s="116" t="s">
        <v>75</v>
      </c>
      <c r="V127" s="116" t="s">
        <v>75</v>
      </c>
    </row>
    <row r="128" spans="16:22" x14ac:dyDescent="0.3">
      <c r="P128" s="113">
        <v>39538</v>
      </c>
      <c r="Q128" s="114">
        <v>178.37924859080999</v>
      </c>
      <c r="R128" s="115">
        <v>161.56081538632299</v>
      </c>
      <c r="T128" s="113">
        <v>46295</v>
      </c>
      <c r="U128" s="116" t="s">
        <v>75</v>
      </c>
      <c r="V128" s="116" t="s">
        <v>75</v>
      </c>
    </row>
    <row r="129" spans="16:22" x14ac:dyDescent="0.3">
      <c r="P129" s="113">
        <v>39568</v>
      </c>
      <c r="Q129" s="114">
        <v>175.20771224963499</v>
      </c>
      <c r="R129" s="115">
        <v>161.168374284506</v>
      </c>
      <c r="T129" s="113">
        <v>46387</v>
      </c>
      <c r="U129" s="116" t="s">
        <v>75</v>
      </c>
      <c r="V129" s="116" t="s">
        <v>75</v>
      </c>
    </row>
    <row r="130" spans="16:22" x14ac:dyDescent="0.3">
      <c r="P130" s="113">
        <v>39599</v>
      </c>
      <c r="Q130" s="114">
        <v>173.683302241034</v>
      </c>
      <c r="R130" s="115">
        <v>156.641455338307</v>
      </c>
      <c r="T130" s="113">
        <v>46477</v>
      </c>
      <c r="U130" s="116" t="s">
        <v>75</v>
      </c>
      <c r="V130" s="116" t="s">
        <v>75</v>
      </c>
    </row>
    <row r="131" spans="16:22" x14ac:dyDescent="0.3">
      <c r="P131" s="113">
        <v>39629</v>
      </c>
      <c r="Q131" s="114">
        <v>173.070236634445</v>
      </c>
      <c r="R131" s="115">
        <v>153.44171555518199</v>
      </c>
      <c r="T131" s="113">
        <v>46568</v>
      </c>
      <c r="U131" s="116" t="s">
        <v>75</v>
      </c>
      <c r="V131" s="116" t="s">
        <v>75</v>
      </c>
    </row>
    <row r="132" spans="16:22" x14ac:dyDescent="0.3">
      <c r="P132" s="113">
        <v>39660</v>
      </c>
      <c r="Q132" s="114">
        <v>172.73774767278101</v>
      </c>
      <c r="R132" s="115">
        <v>153.51929628911401</v>
      </c>
      <c r="T132" s="113">
        <v>46660</v>
      </c>
      <c r="U132" s="116" t="s">
        <v>75</v>
      </c>
      <c r="V132" s="116" t="s">
        <v>75</v>
      </c>
    </row>
    <row r="133" spans="16:22" x14ac:dyDescent="0.3">
      <c r="P133" s="113">
        <v>39691</v>
      </c>
      <c r="Q133" s="114">
        <v>171.57432534848701</v>
      </c>
      <c r="R133" s="115">
        <v>155.78703495130799</v>
      </c>
      <c r="T133" s="113">
        <v>46752</v>
      </c>
      <c r="U133" s="116" t="s">
        <v>75</v>
      </c>
      <c r="V133" s="116" t="s">
        <v>75</v>
      </c>
    </row>
    <row r="134" spans="16:22" x14ac:dyDescent="0.3">
      <c r="P134" s="113">
        <v>39721</v>
      </c>
      <c r="Q134" s="114">
        <v>167.95974118436999</v>
      </c>
      <c r="R134" s="115">
        <v>153.97033672415</v>
      </c>
      <c r="T134" s="113">
        <v>46843</v>
      </c>
      <c r="U134" s="116" t="s">
        <v>75</v>
      </c>
      <c r="V134" s="116" t="s">
        <v>75</v>
      </c>
    </row>
    <row r="135" spans="16:22" x14ac:dyDescent="0.3">
      <c r="P135" s="113">
        <v>39752</v>
      </c>
      <c r="Q135" s="114">
        <v>163.788468476514</v>
      </c>
      <c r="R135" s="115">
        <v>145.60554104513301</v>
      </c>
      <c r="T135" s="113">
        <v>46934</v>
      </c>
      <c r="U135" s="116" t="s">
        <v>75</v>
      </c>
      <c r="V135" s="116" t="s">
        <v>75</v>
      </c>
    </row>
    <row r="136" spans="16:22" x14ac:dyDescent="0.3">
      <c r="P136" s="113">
        <v>39782</v>
      </c>
      <c r="Q136" s="114">
        <v>157.86451833800501</v>
      </c>
      <c r="R136" s="115">
        <v>135.18971738084099</v>
      </c>
      <c r="T136" s="113">
        <v>47026</v>
      </c>
      <c r="U136" s="116" t="s">
        <v>75</v>
      </c>
      <c r="V136" s="116" t="s">
        <v>75</v>
      </c>
    </row>
    <row r="137" spans="16:22" x14ac:dyDescent="0.3">
      <c r="P137" s="113">
        <v>39813</v>
      </c>
      <c r="Q137" s="114">
        <v>155.11227387187299</v>
      </c>
      <c r="R137" s="115">
        <v>130.46263828031499</v>
      </c>
      <c r="T137" s="113">
        <v>47118</v>
      </c>
      <c r="U137" s="116" t="s">
        <v>75</v>
      </c>
      <c r="V137" s="116" t="s">
        <v>75</v>
      </c>
    </row>
    <row r="138" spans="16:22" x14ac:dyDescent="0.3">
      <c r="P138" s="113">
        <v>39844</v>
      </c>
      <c r="Q138" s="114">
        <v>151.55190731605299</v>
      </c>
      <c r="R138" s="115">
        <v>128.48235380235701</v>
      </c>
      <c r="T138" s="113">
        <v>47208</v>
      </c>
      <c r="U138" s="116" t="s">
        <v>75</v>
      </c>
      <c r="V138" s="116" t="s">
        <v>75</v>
      </c>
    </row>
    <row r="139" spans="16:22" x14ac:dyDescent="0.3">
      <c r="P139" s="113">
        <v>39872</v>
      </c>
      <c r="Q139" s="114">
        <v>149.253287641339</v>
      </c>
      <c r="R139" s="115">
        <v>126.576171717013</v>
      </c>
      <c r="T139" s="113">
        <v>47299</v>
      </c>
      <c r="U139" s="116" t="s">
        <v>75</v>
      </c>
      <c r="V139" s="116" t="s">
        <v>75</v>
      </c>
    </row>
    <row r="140" spans="16:22" x14ac:dyDescent="0.3">
      <c r="P140" s="113">
        <v>39903</v>
      </c>
      <c r="Q140" s="114">
        <v>144.58026754946999</v>
      </c>
      <c r="R140" s="115">
        <v>119.006868946121</v>
      </c>
      <c r="T140" s="113">
        <v>47391</v>
      </c>
      <c r="U140" s="116" t="s">
        <v>75</v>
      </c>
      <c r="V140" s="116" t="s">
        <v>75</v>
      </c>
    </row>
    <row r="141" spans="16:22" x14ac:dyDescent="0.3">
      <c r="P141" s="113">
        <v>39933</v>
      </c>
      <c r="Q141" s="114">
        <v>141.440945215488</v>
      </c>
      <c r="R141" s="115">
        <v>114.925577098266</v>
      </c>
      <c r="T141" s="113">
        <v>47483</v>
      </c>
      <c r="U141" s="116" t="s">
        <v>75</v>
      </c>
      <c r="V141" s="116" t="s">
        <v>75</v>
      </c>
    </row>
    <row r="142" spans="16:22" x14ac:dyDescent="0.3">
      <c r="P142" s="113">
        <v>39964</v>
      </c>
      <c r="Q142" s="114">
        <v>139.24205343760499</v>
      </c>
      <c r="R142" s="115">
        <v>110.634176189613</v>
      </c>
      <c r="T142" s="113"/>
    </row>
    <row r="143" spans="16:22" x14ac:dyDescent="0.3">
      <c r="P143" s="113">
        <v>39994</v>
      </c>
      <c r="Q143" s="114">
        <v>139.52751272032299</v>
      </c>
      <c r="R143" s="115">
        <v>111.35940155429699</v>
      </c>
      <c r="T143" s="113"/>
    </row>
    <row r="144" spans="16:22" x14ac:dyDescent="0.3">
      <c r="P144" s="113">
        <v>40025</v>
      </c>
      <c r="Q144" s="114">
        <v>139.82246865383601</v>
      </c>
      <c r="R144" s="115">
        <v>109.404833758287</v>
      </c>
      <c r="T144" s="113"/>
    </row>
    <row r="145" spans="16:20" x14ac:dyDescent="0.3">
      <c r="P145" s="113">
        <v>40056</v>
      </c>
      <c r="Q145" s="114">
        <v>138.907704977376</v>
      </c>
      <c r="R145" s="115">
        <v>108.357112017327</v>
      </c>
      <c r="T145" s="113"/>
    </row>
    <row r="146" spans="16:20" x14ac:dyDescent="0.3">
      <c r="P146" s="113">
        <v>40086</v>
      </c>
      <c r="Q146" s="114">
        <v>135.12707834872899</v>
      </c>
      <c r="R146" s="115">
        <v>105.20666849212201</v>
      </c>
      <c r="T146" s="113"/>
    </row>
    <row r="147" spans="16:20" x14ac:dyDescent="0.3">
      <c r="P147" s="113">
        <v>40117</v>
      </c>
      <c r="Q147" s="114">
        <v>130.53361135488399</v>
      </c>
      <c r="R147" s="115">
        <v>102.783477444601</v>
      </c>
      <c r="T147" s="113"/>
    </row>
    <row r="148" spans="16:20" x14ac:dyDescent="0.3">
      <c r="P148" s="113">
        <v>40147</v>
      </c>
      <c r="Q148" s="114">
        <v>128.53166065087299</v>
      </c>
      <c r="R148" s="115">
        <v>101.325672939835</v>
      </c>
      <c r="T148" s="113"/>
    </row>
    <row r="149" spans="16:20" x14ac:dyDescent="0.3">
      <c r="P149" s="113">
        <v>40178</v>
      </c>
      <c r="Q149" s="114">
        <v>129.064098198935</v>
      </c>
      <c r="R149" s="115">
        <v>101.19303928113899</v>
      </c>
      <c r="T149" s="113"/>
    </row>
    <row r="150" spans="16:20" x14ac:dyDescent="0.3">
      <c r="P150" s="113">
        <v>40209</v>
      </c>
      <c r="Q150" s="114">
        <v>131.305604467188</v>
      </c>
      <c r="R150" s="115">
        <v>100.974874238686</v>
      </c>
      <c r="T150" s="113"/>
    </row>
    <row r="151" spans="16:20" x14ac:dyDescent="0.3">
      <c r="P151" s="113">
        <v>40237</v>
      </c>
      <c r="Q151" s="114">
        <v>132.45182625133501</v>
      </c>
      <c r="R151" s="115">
        <v>101.23927243614401</v>
      </c>
      <c r="T151" s="113"/>
    </row>
    <row r="152" spans="16:20" x14ac:dyDescent="0.3">
      <c r="P152" s="113">
        <v>40268</v>
      </c>
      <c r="Q152" s="114">
        <v>131.80331996481101</v>
      </c>
      <c r="R152" s="115">
        <v>102.748631794047</v>
      </c>
      <c r="T152" s="113"/>
    </row>
    <row r="153" spans="16:20" x14ac:dyDescent="0.3">
      <c r="P153" s="113">
        <v>40298</v>
      </c>
      <c r="Q153" s="114">
        <v>129.322588126282</v>
      </c>
      <c r="R153" s="115">
        <v>106.58866279608201</v>
      </c>
      <c r="T153" s="113"/>
    </row>
    <row r="154" spans="16:20" x14ac:dyDescent="0.3">
      <c r="P154" s="113">
        <v>40329</v>
      </c>
      <c r="Q154" s="114">
        <v>125.842418474531</v>
      </c>
      <c r="R154" s="115">
        <v>108.181314299067</v>
      </c>
      <c r="T154" s="113"/>
    </row>
    <row r="155" spans="16:20" x14ac:dyDescent="0.3">
      <c r="P155" s="113">
        <v>40359</v>
      </c>
      <c r="Q155" s="114">
        <v>123.875102728632</v>
      </c>
      <c r="R155" s="115">
        <v>107.868282666863</v>
      </c>
      <c r="T155" s="113"/>
    </row>
    <row r="156" spans="16:20" x14ac:dyDescent="0.3">
      <c r="P156" s="113">
        <v>40390</v>
      </c>
      <c r="Q156" s="114">
        <v>123.629339561135</v>
      </c>
      <c r="R156" s="115">
        <v>104.50290395405</v>
      </c>
      <c r="T156" s="113"/>
    </row>
    <row r="157" spans="16:20" x14ac:dyDescent="0.3">
      <c r="P157" s="113">
        <v>40421</v>
      </c>
      <c r="Q157" s="114">
        <v>124.445257427351</v>
      </c>
      <c r="R157" s="115">
        <v>103.390324707338</v>
      </c>
      <c r="T157" s="113"/>
    </row>
    <row r="158" spans="16:20" x14ac:dyDescent="0.3">
      <c r="P158" s="113">
        <v>40451</v>
      </c>
      <c r="Q158" s="114">
        <v>124.156940040045</v>
      </c>
      <c r="R158" s="115">
        <v>103.49482526729101</v>
      </c>
      <c r="T158" s="113"/>
    </row>
    <row r="159" spans="16:20" x14ac:dyDescent="0.3">
      <c r="P159" s="113">
        <v>40482</v>
      </c>
      <c r="Q159" s="114">
        <v>123.235124141155</v>
      </c>
      <c r="R159" s="115">
        <v>106.652344790035</v>
      </c>
      <c r="T159" s="113"/>
    </row>
    <row r="160" spans="16:20" x14ac:dyDescent="0.3">
      <c r="P160" s="113">
        <v>40512</v>
      </c>
      <c r="Q160" s="114">
        <v>122.538718035773</v>
      </c>
      <c r="R160" s="115">
        <v>109.34207301898699</v>
      </c>
      <c r="T160" s="113"/>
    </row>
    <row r="161" spans="16:20" x14ac:dyDescent="0.3">
      <c r="P161" s="113">
        <v>40543</v>
      </c>
      <c r="Q161" s="114">
        <v>123.122339807274</v>
      </c>
      <c r="R161" s="115">
        <v>112.07987027381</v>
      </c>
      <c r="T161" s="113"/>
    </row>
    <row r="162" spans="16:20" x14ac:dyDescent="0.3">
      <c r="P162" s="113">
        <v>40574</v>
      </c>
      <c r="Q162" s="114">
        <v>122.419844538972</v>
      </c>
      <c r="R162" s="115">
        <v>110.695320745393</v>
      </c>
      <c r="T162" s="113"/>
    </row>
    <row r="163" spans="16:20" x14ac:dyDescent="0.3">
      <c r="P163" s="113">
        <v>40602</v>
      </c>
      <c r="Q163" s="114">
        <v>120.91019979546201</v>
      </c>
      <c r="R163" s="115">
        <v>106.14070252145</v>
      </c>
      <c r="T163" s="113"/>
    </row>
    <row r="164" spans="16:20" x14ac:dyDescent="0.3">
      <c r="P164" s="113">
        <v>40633</v>
      </c>
      <c r="Q164" s="114">
        <v>119.619365709447</v>
      </c>
      <c r="R164" s="115">
        <v>101.77952689144399</v>
      </c>
      <c r="T164" s="113"/>
    </row>
    <row r="165" spans="16:20" x14ac:dyDescent="0.3">
      <c r="P165" s="113">
        <v>40663</v>
      </c>
      <c r="Q165" s="114">
        <v>120.139650195112</v>
      </c>
      <c r="R165" s="115">
        <v>101.114102501101</v>
      </c>
      <c r="T165" s="113"/>
    </row>
    <row r="166" spans="16:20" x14ac:dyDescent="0.3">
      <c r="P166" s="113">
        <v>40694</v>
      </c>
      <c r="Q166" s="114">
        <v>120.922420283715</v>
      </c>
      <c r="R166" s="115">
        <v>103.537259237169</v>
      </c>
      <c r="T166" s="113"/>
    </row>
    <row r="167" spans="16:20" x14ac:dyDescent="0.3">
      <c r="P167" s="113">
        <v>40724</v>
      </c>
      <c r="Q167" s="114">
        <v>120.808236087785</v>
      </c>
      <c r="R167" s="115">
        <v>106.35069170372201</v>
      </c>
      <c r="T167" s="113"/>
    </row>
    <row r="168" spans="16:20" x14ac:dyDescent="0.3">
      <c r="P168" s="113">
        <v>40755</v>
      </c>
      <c r="Q168" s="114">
        <v>120.424443251292</v>
      </c>
      <c r="R168" s="115">
        <v>108.714439728337</v>
      </c>
      <c r="T168" s="113"/>
    </row>
    <row r="169" spans="16:20" x14ac:dyDescent="0.3">
      <c r="P169" s="113">
        <v>40786</v>
      </c>
      <c r="Q169" s="114">
        <v>121.11112168231701</v>
      </c>
      <c r="R169" s="115">
        <v>110.641797979782</v>
      </c>
      <c r="T169" s="113"/>
    </row>
    <row r="170" spans="16:20" x14ac:dyDescent="0.3">
      <c r="P170" s="113">
        <v>40816</v>
      </c>
      <c r="Q170" s="114">
        <v>122.67872659189599</v>
      </c>
      <c r="R170" s="115">
        <v>112.019730475467</v>
      </c>
      <c r="T170" s="113"/>
    </row>
    <row r="171" spans="16:20" x14ac:dyDescent="0.3">
      <c r="P171" s="113">
        <v>40847</v>
      </c>
      <c r="Q171" s="114">
        <v>123.928972671997</v>
      </c>
      <c r="R171" s="115">
        <v>114.688436184319</v>
      </c>
    </row>
    <row r="172" spans="16:20" x14ac:dyDescent="0.3">
      <c r="P172" s="113">
        <v>40877</v>
      </c>
      <c r="Q172" s="114">
        <v>124.107121844302</v>
      </c>
      <c r="R172" s="115">
        <v>114.823942978929</v>
      </c>
    </row>
    <row r="173" spans="16:20" x14ac:dyDescent="0.3">
      <c r="P173" s="113">
        <v>40908</v>
      </c>
      <c r="Q173" s="114">
        <v>123.662652255637</v>
      </c>
      <c r="R173" s="115">
        <v>115.10240269578701</v>
      </c>
    </row>
    <row r="174" spans="16:20" x14ac:dyDescent="0.3">
      <c r="P174" s="113">
        <v>40939</v>
      </c>
      <c r="Q174" s="114">
        <v>122.171635329795</v>
      </c>
      <c r="R174" s="115">
        <v>111.45622614281901</v>
      </c>
    </row>
    <row r="175" spans="16:20" x14ac:dyDescent="0.3">
      <c r="P175" s="113">
        <v>40968</v>
      </c>
      <c r="Q175" s="114">
        <v>120.32838241797</v>
      </c>
      <c r="R175" s="115">
        <v>109.41172247126001</v>
      </c>
    </row>
    <row r="176" spans="16:20" x14ac:dyDescent="0.3">
      <c r="P176" s="113">
        <v>40999</v>
      </c>
      <c r="Q176" s="114">
        <v>120.32951130668</v>
      </c>
      <c r="R176" s="115">
        <v>108.534907123031</v>
      </c>
    </row>
    <row r="177" spans="16:18" x14ac:dyDescent="0.3">
      <c r="P177" s="113">
        <v>41029</v>
      </c>
      <c r="Q177" s="114">
        <v>121.073439840745</v>
      </c>
      <c r="R177" s="115">
        <v>110.626221754932</v>
      </c>
    </row>
    <row r="178" spans="16:18" x14ac:dyDescent="0.3">
      <c r="P178" s="113">
        <v>41060</v>
      </c>
      <c r="Q178" s="114">
        <v>122.564926761701</v>
      </c>
      <c r="R178" s="115">
        <v>111.576231006274</v>
      </c>
    </row>
    <row r="179" spans="16:18" x14ac:dyDescent="0.3">
      <c r="P179" s="113">
        <v>41090</v>
      </c>
      <c r="Q179" s="114">
        <v>123.213745444089</v>
      </c>
      <c r="R179" s="115">
        <v>112.966587692665</v>
      </c>
    </row>
    <row r="180" spans="16:18" x14ac:dyDescent="0.3">
      <c r="P180" s="113">
        <v>41121</v>
      </c>
      <c r="Q180" s="114">
        <v>124.28658172537899</v>
      </c>
      <c r="R180" s="115">
        <v>114.44049091797</v>
      </c>
    </row>
    <row r="181" spans="16:18" x14ac:dyDescent="0.3">
      <c r="P181" s="113">
        <v>41152</v>
      </c>
      <c r="Q181" s="114">
        <v>125.588620906317</v>
      </c>
      <c r="R181" s="115">
        <v>117.15555517191</v>
      </c>
    </row>
    <row r="182" spans="16:18" x14ac:dyDescent="0.3">
      <c r="P182" s="113">
        <v>41182</v>
      </c>
      <c r="Q182" s="114">
        <v>126.908922508949</v>
      </c>
      <c r="R182" s="115">
        <v>117.904492159706</v>
      </c>
    </row>
    <row r="183" spans="16:18" x14ac:dyDescent="0.3">
      <c r="P183" s="113">
        <v>41213</v>
      </c>
      <c r="Q183" s="114">
        <v>128.81119889752901</v>
      </c>
      <c r="R183" s="115">
        <v>118.569494447615</v>
      </c>
    </row>
    <row r="184" spans="16:18" x14ac:dyDescent="0.3">
      <c r="P184" s="113">
        <v>41243</v>
      </c>
      <c r="Q184" s="114">
        <v>129.73369720561601</v>
      </c>
      <c r="R184" s="115">
        <v>117.30074186794199</v>
      </c>
    </row>
    <row r="185" spans="16:18" x14ac:dyDescent="0.3">
      <c r="P185" s="113">
        <v>41274</v>
      </c>
      <c r="Q185" s="114">
        <v>130.43910540164501</v>
      </c>
      <c r="R185" s="115">
        <v>117.59386533488301</v>
      </c>
    </row>
    <row r="186" spans="16:18" x14ac:dyDescent="0.3">
      <c r="P186" s="113">
        <v>41305</v>
      </c>
      <c r="Q186" s="114">
        <v>128.777844870221</v>
      </c>
      <c r="R186" s="115">
        <v>115.89784827646599</v>
      </c>
    </row>
    <row r="187" spans="16:18" x14ac:dyDescent="0.3">
      <c r="P187" s="113">
        <v>41333</v>
      </c>
      <c r="Q187" s="114">
        <v>127.15079542458101</v>
      </c>
      <c r="R187" s="115">
        <v>117.10535465143199</v>
      </c>
    </row>
    <row r="188" spans="16:18" x14ac:dyDescent="0.3">
      <c r="P188" s="113">
        <v>41364</v>
      </c>
      <c r="Q188" s="114">
        <v>126.824919647615</v>
      </c>
      <c r="R188" s="115">
        <v>118.236151741068</v>
      </c>
    </row>
    <row r="189" spans="16:18" x14ac:dyDescent="0.3">
      <c r="P189" s="113">
        <v>41394</v>
      </c>
      <c r="Q189" s="114">
        <v>129.10733878842399</v>
      </c>
      <c r="R189" s="115">
        <v>122.368888799429</v>
      </c>
    </row>
    <row r="190" spans="16:18" x14ac:dyDescent="0.3">
      <c r="P190" s="113">
        <v>41425</v>
      </c>
      <c r="Q190" s="114">
        <v>131.84461273184201</v>
      </c>
      <c r="R190" s="115">
        <v>123.417967979124</v>
      </c>
    </row>
    <row r="191" spans="16:18" x14ac:dyDescent="0.3">
      <c r="P191" s="113">
        <v>41455</v>
      </c>
      <c r="Q191" s="114">
        <v>134.407301638457</v>
      </c>
      <c r="R191" s="115">
        <v>124.894061997687</v>
      </c>
    </row>
    <row r="192" spans="16:18" x14ac:dyDescent="0.3">
      <c r="P192" s="113">
        <v>41486</v>
      </c>
      <c r="Q192" s="114">
        <v>135.463360974794</v>
      </c>
      <c r="R192" s="115">
        <v>124.450398871736</v>
      </c>
    </row>
    <row r="193" spans="16:18" x14ac:dyDescent="0.3">
      <c r="P193" s="113">
        <v>41517</v>
      </c>
      <c r="Q193" s="114">
        <v>136.28846891337</v>
      </c>
      <c r="R193" s="115">
        <v>125.361262346055</v>
      </c>
    </row>
    <row r="194" spans="16:18" x14ac:dyDescent="0.3">
      <c r="P194" s="113">
        <v>41547</v>
      </c>
      <c r="Q194" s="114">
        <v>136.992621736773</v>
      </c>
      <c r="R194" s="115">
        <v>125.542791659703</v>
      </c>
    </row>
    <row r="195" spans="16:18" x14ac:dyDescent="0.3">
      <c r="P195" s="113">
        <v>41578</v>
      </c>
      <c r="Q195" s="114">
        <v>137.613291600313</v>
      </c>
      <c r="R195" s="115">
        <v>126.16891481931501</v>
      </c>
    </row>
    <row r="196" spans="16:18" x14ac:dyDescent="0.3">
      <c r="P196" s="113">
        <v>41608</v>
      </c>
      <c r="Q196" s="114">
        <v>138.42454892128299</v>
      </c>
      <c r="R196" s="115">
        <v>126.85787514423799</v>
      </c>
    </row>
    <row r="197" spans="16:18" x14ac:dyDescent="0.3">
      <c r="P197" s="113">
        <v>41639</v>
      </c>
      <c r="Q197" s="114">
        <v>139.790623163475</v>
      </c>
      <c r="R197" s="115">
        <v>127.534816464024</v>
      </c>
    </row>
    <row r="198" spans="16:18" x14ac:dyDescent="0.3">
      <c r="P198" s="113">
        <v>41670</v>
      </c>
      <c r="Q198" s="114">
        <v>141.86312360767599</v>
      </c>
      <c r="R198" s="115">
        <v>129.63037649873399</v>
      </c>
    </row>
    <row r="199" spans="16:18" x14ac:dyDescent="0.3">
      <c r="P199" s="113">
        <v>41698</v>
      </c>
      <c r="Q199" s="114">
        <v>142.63030184344899</v>
      </c>
      <c r="R199" s="115">
        <v>130.89626731521599</v>
      </c>
    </row>
    <row r="200" spans="16:18" x14ac:dyDescent="0.3">
      <c r="P200" s="113">
        <v>41729</v>
      </c>
      <c r="Q200" s="114">
        <v>143.09506690884001</v>
      </c>
      <c r="R200" s="115">
        <v>133.24158082955299</v>
      </c>
    </row>
    <row r="201" spans="16:18" x14ac:dyDescent="0.3">
      <c r="P201" s="113">
        <v>41759</v>
      </c>
      <c r="Q201" s="114">
        <v>143.35488018017401</v>
      </c>
      <c r="R201" s="115">
        <v>134.568969356748</v>
      </c>
    </row>
    <row r="202" spans="16:18" x14ac:dyDescent="0.3">
      <c r="P202" s="113">
        <v>41790</v>
      </c>
      <c r="Q202" s="114">
        <v>145.39244951446901</v>
      </c>
      <c r="R202" s="115">
        <v>135.78225906181501</v>
      </c>
    </row>
    <row r="203" spans="16:18" x14ac:dyDescent="0.3">
      <c r="P203" s="113">
        <v>41820</v>
      </c>
      <c r="Q203" s="114">
        <v>147.77742317860901</v>
      </c>
      <c r="R203" s="115">
        <v>136.76726555016899</v>
      </c>
    </row>
    <row r="204" spans="16:18" x14ac:dyDescent="0.3">
      <c r="P204" s="113">
        <v>41851</v>
      </c>
      <c r="Q204" s="114">
        <v>150.35469812161401</v>
      </c>
      <c r="R204" s="115">
        <v>137.51007726051699</v>
      </c>
    </row>
    <row r="205" spans="16:18" x14ac:dyDescent="0.3">
      <c r="P205" s="113">
        <v>41882</v>
      </c>
      <c r="Q205" s="114">
        <v>151.83512691000101</v>
      </c>
      <c r="R205" s="115">
        <v>139.22617585839299</v>
      </c>
    </row>
    <row r="206" spans="16:18" x14ac:dyDescent="0.3">
      <c r="P206" s="113">
        <v>41912</v>
      </c>
      <c r="Q206" s="114">
        <v>153.04229041766601</v>
      </c>
      <c r="R206" s="115">
        <v>140.90074540828201</v>
      </c>
    </row>
    <row r="207" spans="16:18" x14ac:dyDescent="0.3">
      <c r="P207" s="113">
        <v>41943</v>
      </c>
      <c r="Q207" s="114">
        <v>153.56416153511</v>
      </c>
      <c r="R207" s="115">
        <v>142.521173323742</v>
      </c>
    </row>
    <row r="208" spans="16:18" x14ac:dyDescent="0.3">
      <c r="P208" s="113">
        <v>41973</v>
      </c>
      <c r="Q208" s="114">
        <v>154.57905616049501</v>
      </c>
      <c r="R208" s="115">
        <v>143.84472075800701</v>
      </c>
    </row>
    <row r="209" spans="16:18" x14ac:dyDescent="0.3">
      <c r="P209" s="113">
        <v>42004</v>
      </c>
      <c r="Q209" s="114">
        <v>155.537157284096</v>
      </c>
      <c r="R209" s="115">
        <v>145.52607511833801</v>
      </c>
    </row>
    <row r="210" spans="16:18" x14ac:dyDescent="0.3">
      <c r="P210" s="113">
        <v>42035</v>
      </c>
      <c r="Q210" s="114">
        <v>157.15614894391399</v>
      </c>
      <c r="R210" s="115">
        <v>148.084773591426</v>
      </c>
    </row>
    <row r="211" spans="16:18" x14ac:dyDescent="0.3">
      <c r="P211" s="113">
        <v>42063</v>
      </c>
      <c r="Q211" s="114">
        <v>157.793514154749</v>
      </c>
      <c r="R211" s="115">
        <v>149.03984569565</v>
      </c>
    </row>
    <row r="212" spans="16:18" x14ac:dyDescent="0.3">
      <c r="P212" s="113">
        <v>42094</v>
      </c>
      <c r="Q212" s="114">
        <v>158.68521939334599</v>
      </c>
      <c r="R212" s="115">
        <v>150.40784193368401</v>
      </c>
    </row>
    <row r="213" spans="16:18" x14ac:dyDescent="0.3">
      <c r="P213" s="113">
        <v>42124</v>
      </c>
      <c r="Q213" s="114">
        <v>159.41961330367101</v>
      </c>
      <c r="R213" s="115">
        <v>150.260348166966</v>
      </c>
    </row>
    <row r="214" spans="16:18" x14ac:dyDescent="0.3">
      <c r="P214" s="113">
        <v>42155</v>
      </c>
      <c r="Q214" s="114">
        <v>161.48970501602801</v>
      </c>
      <c r="R214" s="115">
        <v>151.38024116425001</v>
      </c>
    </row>
    <row r="215" spans="16:18" x14ac:dyDescent="0.3">
      <c r="P215" s="113">
        <v>42185</v>
      </c>
      <c r="Q215" s="114">
        <v>163.60107036214501</v>
      </c>
      <c r="R215" s="115">
        <v>151.63277088247401</v>
      </c>
    </row>
    <row r="216" spans="16:18" x14ac:dyDescent="0.3">
      <c r="P216" s="113">
        <v>42216</v>
      </c>
      <c r="Q216" s="114">
        <v>165.894563460591</v>
      </c>
      <c r="R216" s="115">
        <v>153.75805402314501</v>
      </c>
    </row>
    <row r="217" spans="16:18" x14ac:dyDescent="0.3">
      <c r="P217" s="113">
        <v>42247</v>
      </c>
      <c r="Q217" s="114">
        <v>167.16183432601801</v>
      </c>
      <c r="R217" s="115">
        <v>155.63704755664099</v>
      </c>
    </row>
    <row r="218" spans="16:18" x14ac:dyDescent="0.3">
      <c r="P218" s="113">
        <v>42277</v>
      </c>
      <c r="Q218" s="114">
        <v>167.431153319016</v>
      </c>
      <c r="R218" s="115">
        <v>156.08278944915699</v>
      </c>
    </row>
    <row r="219" spans="16:18" x14ac:dyDescent="0.3">
      <c r="P219" s="113">
        <v>42308</v>
      </c>
      <c r="Q219" s="114">
        <v>166.27941022005899</v>
      </c>
      <c r="R219" s="115">
        <v>154.090447885668</v>
      </c>
    </row>
    <row r="220" spans="16:18" x14ac:dyDescent="0.3">
      <c r="P220" s="113">
        <v>42338</v>
      </c>
      <c r="Q220" s="114">
        <v>166.27898794223199</v>
      </c>
      <c r="R220" s="115">
        <v>153.28976678841499</v>
      </c>
    </row>
    <row r="221" spans="16:18" x14ac:dyDescent="0.3">
      <c r="P221" s="113">
        <v>42369</v>
      </c>
      <c r="Q221" s="114">
        <v>167.41155756495101</v>
      </c>
      <c r="R221" s="115">
        <v>154.98253697571801</v>
      </c>
    </row>
    <row r="222" spans="16:18" x14ac:dyDescent="0.3">
      <c r="P222" s="113">
        <v>42400</v>
      </c>
      <c r="Q222" s="114">
        <v>170.57753319981501</v>
      </c>
      <c r="R222" s="115">
        <v>159.62792229300399</v>
      </c>
    </row>
    <row r="223" spans="16:18" x14ac:dyDescent="0.3">
      <c r="P223" s="113">
        <v>42429</v>
      </c>
      <c r="Q223" s="114">
        <v>171.586457080587</v>
      </c>
      <c r="R223" s="115">
        <v>161.432528654614</v>
      </c>
    </row>
    <row r="224" spans="16:18" x14ac:dyDescent="0.3">
      <c r="P224" s="113">
        <v>42460</v>
      </c>
      <c r="Q224" s="114">
        <v>171.708954958471</v>
      </c>
      <c r="R224" s="115">
        <v>160.70786736856999</v>
      </c>
    </row>
    <row r="225" spans="16:18" x14ac:dyDescent="0.3">
      <c r="P225" s="113">
        <v>42490</v>
      </c>
      <c r="Q225" s="114">
        <v>170.66046119979501</v>
      </c>
      <c r="R225" s="115">
        <v>158.33212981277501</v>
      </c>
    </row>
    <row r="226" spans="16:18" x14ac:dyDescent="0.3">
      <c r="P226" s="113">
        <v>42521</v>
      </c>
      <c r="Q226" s="114">
        <v>172.4264070861</v>
      </c>
      <c r="R226" s="115">
        <v>159.18581890846099</v>
      </c>
    </row>
    <row r="227" spans="16:18" x14ac:dyDescent="0.3">
      <c r="P227" s="113">
        <v>42551</v>
      </c>
      <c r="Q227" s="114">
        <v>175.03978554798999</v>
      </c>
      <c r="R227" s="115">
        <v>162.106353839202</v>
      </c>
    </row>
    <row r="228" spans="16:18" x14ac:dyDescent="0.3">
      <c r="P228" s="113">
        <v>42582</v>
      </c>
      <c r="Q228" s="114">
        <v>179.28282544226201</v>
      </c>
      <c r="R228" s="115">
        <v>166.21051483784601</v>
      </c>
    </row>
    <row r="229" spans="16:18" x14ac:dyDescent="0.3">
      <c r="P229" s="113">
        <v>42613</v>
      </c>
      <c r="Q229" s="114">
        <v>181.57476896492099</v>
      </c>
      <c r="R229" s="115">
        <v>168.67670428884901</v>
      </c>
    </row>
    <row r="230" spans="16:18" x14ac:dyDescent="0.3">
      <c r="P230" s="113">
        <v>42643</v>
      </c>
      <c r="Q230" s="114">
        <v>182.79029074902101</v>
      </c>
      <c r="R230" s="115">
        <v>169.43005698223001</v>
      </c>
    </row>
    <row r="231" spans="16:18" x14ac:dyDescent="0.3">
      <c r="P231" s="113">
        <v>42674</v>
      </c>
      <c r="Q231" s="114">
        <v>181.75848613619101</v>
      </c>
      <c r="R231" s="115">
        <v>168.340679950365</v>
      </c>
    </row>
    <row r="232" spans="16:18" x14ac:dyDescent="0.3">
      <c r="P232" s="113">
        <v>42704</v>
      </c>
      <c r="Q232" s="114">
        <v>181.18544092021901</v>
      </c>
      <c r="R232" s="115">
        <v>166.69676241278401</v>
      </c>
    </row>
    <row r="233" spans="16:18" x14ac:dyDescent="0.3">
      <c r="P233" s="113">
        <v>42735</v>
      </c>
      <c r="Q233" s="114">
        <v>182.181789332992</v>
      </c>
      <c r="R233" s="115">
        <v>165.10002898597</v>
      </c>
    </row>
    <row r="234" spans="16:18" x14ac:dyDescent="0.3">
      <c r="P234" s="113">
        <v>42766</v>
      </c>
      <c r="Q234" s="114">
        <v>185.91453270191701</v>
      </c>
      <c r="R234" s="115">
        <v>166.26241168010401</v>
      </c>
    </row>
    <row r="235" spans="16:18" x14ac:dyDescent="0.3">
      <c r="P235" s="113">
        <v>42794</v>
      </c>
      <c r="Q235" s="114">
        <v>190.70021528324099</v>
      </c>
      <c r="R235" s="115">
        <v>169.239366138701</v>
      </c>
    </row>
    <row r="236" spans="16:18" x14ac:dyDescent="0.3">
      <c r="P236" s="113">
        <v>42825</v>
      </c>
      <c r="Q236" s="114">
        <v>193.96361572101901</v>
      </c>
      <c r="R236" s="115">
        <v>173.45992306116599</v>
      </c>
    </row>
    <row r="237" spans="16:18" x14ac:dyDescent="0.3">
      <c r="P237" s="113">
        <v>42855</v>
      </c>
      <c r="Q237" s="114">
        <v>195.946635058168</v>
      </c>
      <c r="R237" s="115">
        <v>175.97593872292299</v>
      </c>
    </row>
    <row r="238" spans="16:18" x14ac:dyDescent="0.3">
      <c r="P238" s="113">
        <v>42886</v>
      </c>
      <c r="Q238" s="114">
        <v>198.04872274577201</v>
      </c>
      <c r="R238" s="115">
        <v>176.46548443745101</v>
      </c>
    </row>
    <row r="239" spans="16:18" x14ac:dyDescent="0.3">
      <c r="P239" s="113">
        <v>42916</v>
      </c>
      <c r="Q239" s="114">
        <v>202.19666811118199</v>
      </c>
      <c r="R239" s="115">
        <v>176.80531523768801</v>
      </c>
    </row>
    <row r="240" spans="16:18" x14ac:dyDescent="0.3">
      <c r="P240" s="113">
        <v>42947</v>
      </c>
      <c r="Q240" s="114">
        <v>204.54095498539601</v>
      </c>
      <c r="R240" s="115">
        <v>175.58463319310201</v>
      </c>
    </row>
    <row r="241" spans="16:18" x14ac:dyDescent="0.3">
      <c r="P241" s="113">
        <v>42978</v>
      </c>
      <c r="Q241" s="114">
        <v>204.83694097943999</v>
      </c>
      <c r="R241" s="115">
        <v>177.439051515496</v>
      </c>
    </row>
    <row r="242" spans="16:18" x14ac:dyDescent="0.3">
      <c r="P242" s="113">
        <v>43008</v>
      </c>
      <c r="Q242" s="114">
        <v>202.96130513206199</v>
      </c>
      <c r="R242" s="115">
        <v>178.80885829389101</v>
      </c>
    </row>
    <row r="243" spans="16:18" x14ac:dyDescent="0.3">
      <c r="P243" s="113">
        <v>43039</v>
      </c>
      <c r="Q243" s="114">
        <v>202.59095774327699</v>
      </c>
      <c r="R243" s="115">
        <v>182.021797203006</v>
      </c>
    </row>
    <row r="244" spans="16:18" x14ac:dyDescent="0.3">
      <c r="P244" s="113">
        <v>43069</v>
      </c>
      <c r="Q244" s="114">
        <v>204.37304808245199</v>
      </c>
      <c r="R244" s="115">
        <v>181.27292801357299</v>
      </c>
    </row>
    <row r="245" spans="16:18" x14ac:dyDescent="0.3">
      <c r="P245" s="113">
        <v>43100</v>
      </c>
      <c r="Q245" s="114">
        <v>207.20781065945499</v>
      </c>
      <c r="R245" s="115">
        <v>181.702059772681</v>
      </c>
    </row>
    <row r="246" spans="16:18" x14ac:dyDescent="0.3">
      <c r="P246" s="113">
        <v>43131</v>
      </c>
      <c r="Q246" s="114">
        <v>209.38800388165001</v>
      </c>
      <c r="R246" s="115">
        <v>182.55341835633499</v>
      </c>
    </row>
    <row r="247" spans="16:18" x14ac:dyDescent="0.3">
      <c r="P247" s="113">
        <v>43159</v>
      </c>
      <c r="Q247" s="114">
        <v>208.35511367851799</v>
      </c>
      <c r="R247" s="115">
        <v>187.099713646639</v>
      </c>
    </row>
    <row r="248" spans="16:18" x14ac:dyDescent="0.3">
      <c r="P248" s="113">
        <v>43190</v>
      </c>
      <c r="Q248" s="114">
        <v>205.972444007945</v>
      </c>
      <c r="R248" s="115">
        <v>189.76667610373099</v>
      </c>
    </row>
    <row r="249" spans="16:18" x14ac:dyDescent="0.3">
      <c r="P249" s="113">
        <v>43220</v>
      </c>
      <c r="Q249" s="114">
        <v>205.33605299967201</v>
      </c>
      <c r="R249" s="115">
        <v>189.31168035053199</v>
      </c>
    </row>
    <row r="250" spans="16:18" x14ac:dyDescent="0.3">
      <c r="P250" s="113">
        <v>43251</v>
      </c>
      <c r="Q250" s="114">
        <v>207.47842157739899</v>
      </c>
      <c r="R250" s="115">
        <v>187.6451996598</v>
      </c>
    </row>
    <row r="251" spans="16:18" x14ac:dyDescent="0.3">
      <c r="P251" s="113">
        <v>43281</v>
      </c>
      <c r="Q251" s="114">
        <v>212.16014662321601</v>
      </c>
      <c r="R251" s="115">
        <v>187.82852214268101</v>
      </c>
    </row>
    <row r="252" spans="16:18" x14ac:dyDescent="0.3">
      <c r="P252" s="113">
        <v>43312</v>
      </c>
      <c r="Q252" s="114">
        <v>214.58188970039001</v>
      </c>
      <c r="R252" s="115">
        <v>190.81710832799499</v>
      </c>
    </row>
    <row r="253" spans="16:18" x14ac:dyDescent="0.3">
      <c r="P253" s="113">
        <v>43343</v>
      </c>
      <c r="Q253" s="114">
        <v>215.703917051974</v>
      </c>
      <c r="R253" s="115">
        <v>194.40976762590401</v>
      </c>
    </row>
    <row r="254" spans="16:18" x14ac:dyDescent="0.3">
      <c r="P254" s="113">
        <v>43373</v>
      </c>
      <c r="Q254" s="114">
        <v>214.26124060540801</v>
      </c>
      <c r="R254" s="115">
        <v>196.843413774498</v>
      </c>
    </row>
    <row r="255" spans="16:18" x14ac:dyDescent="0.3">
      <c r="P255" s="113">
        <v>43404</v>
      </c>
      <c r="Q255" s="114">
        <v>214.663940763461</v>
      </c>
      <c r="R255" s="115">
        <v>196.92012240640099</v>
      </c>
    </row>
    <row r="256" spans="16:18" x14ac:dyDescent="0.3">
      <c r="P256" s="113">
        <v>43434</v>
      </c>
      <c r="Q256" s="114">
        <v>215.87262302828501</v>
      </c>
      <c r="R256" s="115">
        <v>195.22202086157299</v>
      </c>
    </row>
    <row r="257" spans="16:18" x14ac:dyDescent="0.3">
      <c r="P257" s="113">
        <v>43465</v>
      </c>
      <c r="Q257" s="114">
        <v>217.85791334327001</v>
      </c>
      <c r="R257" s="115">
        <v>193.59497689756799</v>
      </c>
    </row>
    <row r="258" spans="16:18" x14ac:dyDescent="0.3">
      <c r="P258" s="113">
        <v>43496</v>
      </c>
      <c r="Q258" s="114">
        <v>219.43303016412</v>
      </c>
      <c r="R258" s="115">
        <v>194.58800346442999</v>
      </c>
    </row>
    <row r="259" spans="16:18" x14ac:dyDescent="0.3">
      <c r="P259" s="113">
        <v>43524</v>
      </c>
      <c r="Q259" s="114">
        <v>219.58499114862801</v>
      </c>
      <c r="R259" s="115">
        <v>198.17421140408899</v>
      </c>
    </row>
    <row r="260" spans="16:18" x14ac:dyDescent="0.3">
      <c r="P260" s="113">
        <v>43555</v>
      </c>
      <c r="Q260" s="114">
        <v>220.074444429561</v>
      </c>
      <c r="R260" s="115">
        <v>202.84566464150799</v>
      </c>
    </row>
    <row r="261" spans="16:18" x14ac:dyDescent="0.3">
      <c r="P261" s="113">
        <v>43585</v>
      </c>
      <c r="Q261" s="114">
        <v>220.330626423008</v>
      </c>
      <c r="R261" s="115">
        <v>204.15547233644901</v>
      </c>
    </row>
    <row r="262" spans="16:18" x14ac:dyDescent="0.3">
      <c r="P262" s="113">
        <v>43616</v>
      </c>
      <c r="Q262" s="114">
        <v>221.72427407926901</v>
      </c>
      <c r="R262" s="115">
        <v>204.714556606554</v>
      </c>
    </row>
    <row r="263" spans="16:18" x14ac:dyDescent="0.3">
      <c r="P263" s="113">
        <v>43646</v>
      </c>
      <c r="Q263" s="114">
        <v>223.12641952663199</v>
      </c>
      <c r="R263" s="115">
        <v>205.04615839989299</v>
      </c>
    </row>
    <row r="264" spans="16:18" x14ac:dyDescent="0.3">
      <c r="P264" s="113">
        <v>43677</v>
      </c>
      <c r="Q264" s="114">
        <v>224.897618070958</v>
      </c>
      <c r="R264" s="115">
        <v>205.098163491267</v>
      </c>
    </row>
    <row r="265" spans="16:18" x14ac:dyDescent="0.3">
      <c r="P265" s="113">
        <v>43708</v>
      </c>
      <c r="Q265" s="114">
        <v>226.41602336456199</v>
      </c>
      <c r="R265" s="115">
        <v>202.61802911644099</v>
      </c>
    </row>
    <row r="266" spans="16:18" x14ac:dyDescent="0.3">
      <c r="P266" s="113">
        <v>43738</v>
      </c>
      <c r="Q266" s="114">
        <v>226.993289267638</v>
      </c>
      <c r="R266" s="115">
        <v>201.32762250706301</v>
      </c>
    </row>
    <row r="267" spans="16:18" x14ac:dyDescent="0.3">
      <c r="P267" s="113">
        <v>43769</v>
      </c>
      <c r="Q267" s="114">
        <v>226.46951507975601</v>
      </c>
      <c r="R267" s="115">
        <v>201.795359043231</v>
      </c>
    </row>
    <row r="268" spans="16:18" x14ac:dyDescent="0.3">
      <c r="P268" s="113">
        <v>43799</v>
      </c>
      <c r="Q268" s="114">
        <v>225.838244069822</v>
      </c>
      <c r="R268" s="115">
        <v>206.56398260075099</v>
      </c>
    </row>
    <row r="269" spans="16:18" x14ac:dyDescent="0.3">
      <c r="P269" s="113">
        <v>43830</v>
      </c>
      <c r="Q269" s="114">
        <v>226.941759762673</v>
      </c>
      <c r="R269" s="115">
        <v>210.67289664488899</v>
      </c>
    </row>
    <row r="270" spans="16:18" x14ac:dyDescent="0.3">
      <c r="P270" s="113">
        <v>43861</v>
      </c>
      <c r="Q270" s="114">
        <v>229.411765888996</v>
      </c>
      <c r="R270" s="115">
        <v>216.15152289980799</v>
      </c>
    </row>
    <row r="271" spans="16:18" x14ac:dyDescent="0.3">
      <c r="P271" s="113">
        <v>43890</v>
      </c>
      <c r="Q271" s="114">
        <v>233.06473383166599</v>
      </c>
      <c r="R271" s="115">
        <v>218.63485576098401</v>
      </c>
    </row>
    <row r="272" spans="16:18" x14ac:dyDescent="0.3">
      <c r="P272" s="113">
        <v>43921</v>
      </c>
      <c r="Q272" s="114">
        <v>234.34526148168499</v>
      </c>
      <c r="R272" s="115">
        <v>218.85120774086499</v>
      </c>
    </row>
    <row r="273" spans="16:18" x14ac:dyDescent="0.3">
      <c r="P273" s="113">
        <v>43951</v>
      </c>
      <c r="Q273" s="114">
        <v>233.65932643040901</v>
      </c>
      <c r="R273" s="115">
        <v>212.80082177239399</v>
      </c>
    </row>
    <row r="274" spans="16:18" x14ac:dyDescent="0.3">
      <c r="P274" s="113">
        <v>43982</v>
      </c>
      <c r="Q274" s="114">
        <v>230.69381789023601</v>
      </c>
      <c r="R274" s="115">
        <v>205.410610623091</v>
      </c>
    </row>
    <row r="275" spans="16:18" x14ac:dyDescent="0.3">
      <c r="P275" s="113">
        <v>44012</v>
      </c>
      <c r="Q275" s="114">
        <v>229.52835128290101</v>
      </c>
      <c r="R275" s="115">
        <v>204.05676332211999</v>
      </c>
    </row>
    <row r="276" spans="16:18" x14ac:dyDescent="0.3">
      <c r="P276" s="113">
        <v>44043</v>
      </c>
      <c r="Q276" s="114">
        <v>228.73004806095901</v>
      </c>
      <c r="R276" s="115">
        <v>203.20062262065301</v>
      </c>
    </row>
    <row r="277" spans="16:18" x14ac:dyDescent="0.3">
      <c r="P277" s="113">
        <v>44074</v>
      </c>
      <c r="Q277" s="114">
        <v>231.23447277352699</v>
      </c>
      <c r="R277" s="115">
        <v>207.30649632486299</v>
      </c>
    </row>
    <row r="278" spans="16:18" x14ac:dyDescent="0.3">
      <c r="P278" s="113">
        <v>44104</v>
      </c>
      <c r="Q278" s="114">
        <v>234.179338832376</v>
      </c>
      <c r="R278" s="115">
        <v>209.055531466969</v>
      </c>
    </row>
    <row r="279" spans="16:18" x14ac:dyDescent="0.3">
      <c r="P279" s="113">
        <v>44135</v>
      </c>
      <c r="Q279" s="114">
        <v>240.403058375689</v>
      </c>
      <c r="R279" s="115">
        <v>216.48039458024101</v>
      </c>
    </row>
    <row r="280" spans="16:18" x14ac:dyDescent="0.3">
      <c r="P280" s="113">
        <v>44165</v>
      </c>
      <c r="Q280" s="114">
        <v>244.588973310402</v>
      </c>
      <c r="R280" s="115">
        <v>222.757854961627</v>
      </c>
    </row>
    <row r="281" spans="16:18" x14ac:dyDescent="0.3">
      <c r="P281" s="113">
        <v>44196</v>
      </c>
      <c r="Q281" s="114">
        <v>247.008376379824</v>
      </c>
      <c r="R281" s="115">
        <v>229.76903107031401</v>
      </c>
    </row>
    <row r="282" spans="16:18" x14ac:dyDescent="0.3">
      <c r="P282" s="113">
        <v>44227</v>
      </c>
      <c r="Q282" s="114">
        <v>245.814352060711</v>
      </c>
      <c r="R282" s="115">
        <v>229.84459627538899</v>
      </c>
    </row>
    <row r="283" spans="16:18" x14ac:dyDescent="0.3">
      <c r="P283" s="113">
        <v>44255</v>
      </c>
      <c r="Q283" s="114">
        <v>244.75498136425401</v>
      </c>
      <c r="R283" s="115">
        <v>227.93789504471701</v>
      </c>
    </row>
    <row r="284" spans="16:18" x14ac:dyDescent="0.3">
      <c r="P284" s="113">
        <v>44286</v>
      </c>
      <c r="Q284" s="114">
        <v>246.288838036415</v>
      </c>
      <c r="R284" s="115">
        <v>226.74382113015699</v>
      </c>
    </row>
    <row r="285" spans="16:18" x14ac:dyDescent="0.3">
      <c r="P285" s="113">
        <v>44316</v>
      </c>
      <c r="Q285" s="114">
        <v>250.591238082046</v>
      </c>
      <c r="R285" s="115">
        <v>231.04080924542501</v>
      </c>
    </row>
    <row r="286" spans="16:18" x14ac:dyDescent="0.3">
      <c r="P286" s="113">
        <v>44347</v>
      </c>
      <c r="Q286" s="114">
        <v>255.147777338954</v>
      </c>
      <c r="R286" s="115">
        <v>236.62379551075699</v>
      </c>
    </row>
    <row r="287" spans="16:18" x14ac:dyDescent="0.3">
      <c r="P287" s="113">
        <v>44377</v>
      </c>
      <c r="Q287" s="114">
        <v>259.553680132453</v>
      </c>
      <c r="R287" s="115">
        <v>240.35136844927499</v>
      </c>
    </row>
    <row r="288" spans="16:18" x14ac:dyDescent="0.3">
      <c r="P288" s="113">
        <v>44408</v>
      </c>
      <c r="Q288" s="114">
        <v>262.82069947931399</v>
      </c>
      <c r="R288" s="115">
        <v>244.77801779740599</v>
      </c>
    </row>
    <row r="289" spans="16:18" x14ac:dyDescent="0.3">
      <c r="P289" s="113">
        <v>44439</v>
      </c>
      <c r="Q289" s="114">
        <v>266.97539982208599</v>
      </c>
      <c r="R289" s="115">
        <v>249.11678578901899</v>
      </c>
    </row>
    <row r="290" spans="16:18" x14ac:dyDescent="0.3">
      <c r="P290" s="113">
        <v>44469</v>
      </c>
      <c r="Q290" s="114">
        <v>268.96915916286599</v>
      </c>
      <c r="R290" s="115">
        <v>254.58530441712699</v>
      </c>
    </row>
    <row r="291" spans="16:18" x14ac:dyDescent="0.3">
      <c r="P291" s="113">
        <v>44500</v>
      </c>
      <c r="Q291" s="114">
        <v>274.985091017831</v>
      </c>
      <c r="R291" s="115">
        <v>262.078046047675</v>
      </c>
    </row>
    <row r="292" spans="16:18" x14ac:dyDescent="0.3">
      <c r="P292" s="113">
        <v>44530</v>
      </c>
      <c r="Q292" s="114">
        <v>279.29489618308799</v>
      </c>
      <c r="R292" s="115">
        <v>267.06610125694698</v>
      </c>
    </row>
    <row r="293" spans="16:18" x14ac:dyDescent="0.3">
      <c r="P293" s="113">
        <v>44561</v>
      </c>
      <c r="Q293" s="114">
        <v>283.24249707685698</v>
      </c>
      <c r="R293" s="115">
        <v>268.72561600069901</v>
      </c>
    </row>
    <row r="294" spans="16:18" x14ac:dyDescent="0.3">
      <c r="P294" s="113">
        <v>44592</v>
      </c>
      <c r="Q294" s="114">
        <v>281.35060624414001</v>
      </c>
      <c r="R294" s="115">
        <v>262.45513991016702</v>
      </c>
    </row>
    <row r="295" spans="16:18" x14ac:dyDescent="0.3">
      <c r="P295" s="113">
        <v>44620</v>
      </c>
      <c r="Q295" s="114">
        <v>281.17321923293099</v>
      </c>
      <c r="R295" s="115">
        <v>258.13335938162402</v>
      </c>
    </row>
    <row r="296" spans="16:18" x14ac:dyDescent="0.3">
      <c r="P296" s="113">
        <v>44651</v>
      </c>
      <c r="Q296" s="114">
        <v>284.38505501523099</v>
      </c>
      <c r="R296" s="115">
        <v>261.99088748128798</v>
      </c>
    </row>
    <row r="297" spans="16:18" x14ac:dyDescent="0.3">
      <c r="P297" s="113">
        <v>44681</v>
      </c>
      <c r="Q297" s="114">
        <v>293.17578567498799</v>
      </c>
      <c r="R297" s="115">
        <v>279.47036622202802</v>
      </c>
    </row>
    <row r="298" spans="16:18" x14ac:dyDescent="0.3">
      <c r="P298" s="113">
        <v>44712</v>
      </c>
      <c r="Q298" s="114">
        <v>300.12654480771101</v>
      </c>
      <c r="R298" s="115">
        <v>291.27202679887199</v>
      </c>
    </row>
    <row r="299" spans="16:18" x14ac:dyDescent="0.3">
      <c r="P299" s="113">
        <v>44742</v>
      </c>
      <c r="Q299" s="114">
        <v>302.356613493748</v>
      </c>
      <c r="R299" s="115">
        <v>292.15742868064501</v>
      </c>
    </row>
    <row r="300" spans="16:18" x14ac:dyDescent="0.3">
      <c r="P300" s="113">
        <v>44773</v>
      </c>
      <c r="Q300" s="114">
        <v>299.97739700085498</v>
      </c>
      <c r="R300" s="115">
        <v>282.26166310113598</v>
      </c>
    </row>
    <row r="301" spans="16:18" x14ac:dyDescent="0.3">
      <c r="P301" s="113">
        <v>44804</v>
      </c>
      <c r="Q301" s="114">
        <v>299.81754415412303</v>
      </c>
      <c r="R301" s="115">
        <v>277.55852545818198</v>
      </c>
    </row>
    <row r="302" spans="16:18" x14ac:dyDescent="0.3">
      <c r="P302" s="113">
        <v>44834</v>
      </c>
      <c r="Q302" s="114">
        <v>299.00063150652898</v>
      </c>
      <c r="R302" s="115">
        <v>275.33754604963201</v>
      </c>
    </row>
    <row r="303" spans="16:18" x14ac:dyDescent="0.3">
      <c r="P303" s="113">
        <v>44865</v>
      </c>
      <c r="Q303" s="114">
        <v>300.88904546609501</v>
      </c>
      <c r="R303" s="115">
        <v>278.04265296850002</v>
      </c>
    </row>
    <row r="304" spans="16:18" x14ac:dyDescent="0.3">
      <c r="P304" s="113">
        <v>44895</v>
      </c>
      <c r="Q304" s="114">
        <v>299.05879414987697</v>
      </c>
      <c r="R304" s="115">
        <v>270.68757679234102</v>
      </c>
    </row>
    <row r="305" spans="16:18" x14ac:dyDescent="0.3">
      <c r="P305" s="113">
        <v>44926</v>
      </c>
      <c r="Q305" s="114">
        <v>297.37368961659701</v>
      </c>
      <c r="R305" s="115">
        <v>264.83546547270902</v>
      </c>
    </row>
    <row r="306" spans="16:18" x14ac:dyDescent="0.3">
      <c r="P306" s="113">
        <v>44957</v>
      </c>
      <c r="Q306" s="114">
        <v>295.327860981166</v>
      </c>
      <c r="R306" s="115">
        <v>255.60541430574199</v>
      </c>
    </row>
    <row r="307" spans="16:18" x14ac:dyDescent="0.3">
      <c r="P307" s="113">
        <v>44985</v>
      </c>
      <c r="Q307" s="114">
        <v>295.39416615979098</v>
      </c>
      <c r="R307" s="115">
        <v>254.314664529212</v>
      </c>
    </row>
    <row r="308" spans="16:18" x14ac:dyDescent="0.3">
      <c r="P308" s="113">
        <v>45016</v>
      </c>
      <c r="Q308" s="114">
        <v>297.00055953336903</v>
      </c>
      <c r="R308" s="115">
        <v>249.59578400961499</v>
      </c>
    </row>
    <row r="309" spans="16:18" x14ac:dyDescent="0.3">
      <c r="P309" s="113">
        <v>45046</v>
      </c>
      <c r="Q309" s="114">
        <v>297.42820703907898</v>
      </c>
      <c r="R309" s="115">
        <v>247.72821473061501</v>
      </c>
    </row>
    <row r="310" spans="16:18" x14ac:dyDescent="0.3">
      <c r="P310" s="113">
        <v>45077</v>
      </c>
      <c r="Q310" s="114">
        <v>301.55724838686001</v>
      </c>
      <c r="R310" s="115">
        <v>253.07784386614799</v>
      </c>
    </row>
    <row r="311" spans="16:18" x14ac:dyDescent="0.3">
      <c r="P311" s="113">
        <v>45107</v>
      </c>
      <c r="Q311" s="114">
        <v>302.634146735603</v>
      </c>
      <c r="R311" s="115">
        <v>262.11935814868201</v>
      </c>
    </row>
    <row r="312" spans="16:18" x14ac:dyDescent="0.3">
      <c r="P312" s="113">
        <v>45138</v>
      </c>
      <c r="Q312" s="114">
        <v>307.411505176513</v>
      </c>
      <c r="R312" s="115">
        <v>269.87856512585699</v>
      </c>
    </row>
    <row r="313" spans="16:18" x14ac:dyDescent="0.3">
      <c r="P313" s="113">
        <v>45169</v>
      </c>
      <c r="Q313" s="114">
        <v>307.59133335015798</v>
      </c>
      <c r="R313" s="115">
        <v>259.64405184068403</v>
      </c>
    </row>
    <row r="314" spans="16:18" x14ac:dyDescent="0.3">
      <c r="P314" s="113">
        <v>45199</v>
      </c>
      <c r="Q314" s="114">
        <v>308.91660717621198</v>
      </c>
      <c r="R314" s="115">
        <v>248.36590802233201</v>
      </c>
    </row>
    <row r="315" spans="16:18" x14ac:dyDescent="0.3">
      <c r="P315" s="113">
        <v>45230</v>
      </c>
      <c r="Q315" s="114">
        <v>306.63569917906</v>
      </c>
      <c r="R315" s="115">
        <v>232.645515438394</v>
      </c>
    </row>
    <row r="316" spans="16:18" x14ac:dyDescent="0.3">
      <c r="P316" s="113">
        <v>45260</v>
      </c>
      <c r="Q316" s="114">
        <v>307.14764787622403</v>
      </c>
      <c r="R316" s="115">
        <v>234.29160892863899</v>
      </c>
    </row>
    <row r="317" spans="16:18" x14ac:dyDescent="0.3">
      <c r="P317" s="113">
        <v>45291</v>
      </c>
      <c r="Q317" s="114">
        <v>303.99340842124798</v>
      </c>
      <c r="R317" s="115">
        <v>233.056116529729</v>
      </c>
    </row>
    <row r="318" spans="16:18" x14ac:dyDescent="0.3">
      <c r="P318" s="113">
        <v>45322</v>
      </c>
      <c r="Q318" s="114">
        <v>306.22789981970999</v>
      </c>
      <c r="R318" s="115">
        <v>245.06758546850199</v>
      </c>
    </row>
    <row r="319" spans="16:18" x14ac:dyDescent="0.3">
      <c r="P319" s="113">
        <v>45351</v>
      </c>
      <c r="Q319" s="114">
        <v>306.33325211950699</v>
      </c>
      <c r="R319" s="115">
        <v>242.433593247636</v>
      </c>
    </row>
    <row r="320" spans="16:18" x14ac:dyDescent="0.3">
      <c r="P320" s="113">
        <v>45382</v>
      </c>
      <c r="Q320" s="114">
        <v>309.84389811153</v>
      </c>
      <c r="R320" s="115">
        <v>249.63368519668799</v>
      </c>
    </row>
    <row r="321" spans="16:18" x14ac:dyDescent="0.3">
      <c r="P321" s="113">
        <v>45412</v>
      </c>
      <c r="Q321" s="114">
        <v>310.17950734846403</v>
      </c>
      <c r="R321" s="115">
        <v>243.65971404912099</v>
      </c>
    </row>
    <row r="322" spans="16:18" x14ac:dyDescent="0.3">
      <c r="P322" s="113">
        <v>45443</v>
      </c>
      <c r="Q322" s="114">
        <v>311.99114516198699</v>
      </c>
      <c r="R322" s="115">
        <v>247.857666499933</v>
      </c>
    </row>
    <row r="323" spans="16:18" x14ac:dyDescent="0.3">
      <c r="P323" s="113">
        <v>45473</v>
      </c>
      <c r="Q323" s="114">
        <v>309.38213266159403</v>
      </c>
      <c r="R323" s="115">
        <v>241.99458623019001</v>
      </c>
    </row>
    <row r="324" spans="16:18" x14ac:dyDescent="0.3">
      <c r="P324" s="113">
        <v>45504</v>
      </c>
      <c r="Q324" s="114">
        <v>308.88507088485898</v>
      </c>
      <c r="R324" s="115">
        <v>244.06620062431301</v>
      </c>
    </row>
    <row r="325" spans="16:18" x14ac:dyDescent="0.3">
      <c r="P325" s="113">
        <v>45535</v>
      </c>
      <c r="Q325" s="114">
        <v>309.49088827074098</v>
      </c>
      <c r="R325" s="115">
        <v>238.36489146421201</v>
      </c>
    </row>
    <row r="326" spans="16:18" x14ac:dyDescent="0.3">
      <c r="P326" s="113">
        <v>45565</v>
      </c>
      <c r="Q326" s="114">
        <v>312.99996312017601</v>
      </c>
      <c r="R326" s="115">
        <v>241.253743191269</v>
      </c>
    </row>
    <row r="327" spans="16:18" x14ac:dyDescent="0.3">
      <c r="P327" s="113">
        <v>45596</v>
      </c>
      <c r="Q327" s="114">
        <v>313.400459682632</v>
      </c>
      <c r="R327" s="115">
        <v>235.018686345383</v>
      </c>
    </row>
    <row r="328" spans="16:18" x14ac:dyDescent="0.3">
      <c r="P328" s="113">
        <v>45626</v>
      </c>
      <c r="Q328" s="114">
        <v>311.31481197170501</v>
      </c>
      <c r="R328" s="115">
        <v>236.75692264765601</v>
      </c>
    </row>
    <row r="329" spans="16:18" x14ac:dyDescent="0.3">
      <c r="P329" s="113">
        <v>45657</v>
      </c>
      <c r="Q329" s="114">
        <v>307.23686924523201</v>
      </c>
      <c r="R329" s="115">
        <v>231.78405522796601</v>
      </c>
    </row>
    <row r="330" spans="16:18" x14ac:dyDescent="0.3">
      <c r="P330" s="113">
        <v>45688</v>
      </c>
      <c r="Q330" s="114">
        <v>308.95549184630102</v>
      </c>
      <c r="R330" s="115">
        <v>243.19747121587901</v>
      </c>
    </row>
    <row r="331" spans="16:18" x14ac:dyDescent="0.3">
      <c r="P331" s="113">
        <v>45716</v>
      </c>
      <c r="Q331" s="114">
        <v>312.57667398611699</v>
      </c>
      <c r="R331" s="115">
        <v>242.913356523224</v>
      </c>
    </row>
    <row r="332" spans="16:18" x14ac:dyDescent="0.3">
      <c r="P332" s="113">
        <v>45747</v>
      </c>
      <c r="Q332" s="114">
        <v>316.96646774653999</v>
      </c>
      <c r="R332" s="115">
        <v>247.834539749313</v>
      </c>
    </row>
    <row r="333" spans="16:18" x14ac:dyDescent="0.3">
      <c r="P333" s="113">
        <v>45777</v>
      </c>
      <c r="Q333" s="114">
        <v>314.28605013324801</v>
      </c>
      <c r="R333" s="115">
        <v>229.05852180047501</v>
      </c>
    </row>
    <row r="334" spans="16:18" x14ac:dyDescent="0.3">
      <c r="P334" s="113">
        <v>45808</v>
      </c>
      <c r="Q334" s="114">
        <v>313.330189390702</v>
      </c>
      <c r="R334" s="115">
        <v>226.658835328202</v>
      </c>
    </row>
    <row r="335" spans="16:18" x14ac:dyDescent="0.3">
      <c r="P335" s="113">
        <v>45838</v>
      </c>
      <c r="Q335" s="114">
        <v>310.03527322526003</v>
      </c>
      <c r="R335" s="115">
        <v>221.58333109553101</v>
      </c>
    </row>
    <row r="336" spans="16:18" x14ac:dyDescent="0.3">
      <c r="P336" s="113">
        <v>45869</v>
      </c>
      <c r="Q336" s="114">
        <v>311.01028830216802</v>
      </c>
      <c r="R336" s="115">
        <v>224.841967955054</v>
      </c>
    </row>
    <row r="337" spans="16:18" x14ac:dyDescent="0.3">
      <c r="P337" s="113">
        <v>45900</v>
      </c>
      <c r="Q337" s="114" t="s">
        <v>75</v>
      </c>
      <c r="R337" s="115" t="s">
        <v>75</v>
      </c>
    </row>
    <row r="338" spans="16:18" x14ac:dyDescent="0.3">
      <c r="P338" s="113">
        <v>45930</v>
      </c>
      <c r="Q338" s="114" t="s">
        <v>75</v>
      </c>
      <c r="R338" s="115" t="s">
        <v>75</v>
      </c>
    </row>
    <row r="339" spans="16:18" x14ac:dyDescent="0.3">
      <c r="P339" s="113">
        <v>45961</v>
      </c>
      <c r="Q339" s="114" t="s">
        <v>75</v>
      </c>
      <c r="R339" s="115" t="s">
        <v>75</v>
      </c>
    </row>
    <row r="340" spans="16:18" x14ac:dyDescent="0.3">
      <c r="P340" s="113">
        <v>45991</v>
      </c>
      <c r="Q340" s="114" t="s">
        <v>75</v>
      </c>
      <c r="R340" s="115" t="s">
        <v>75</v>
      </c>
    </row>
    <row r="341" spans="16:18" x14ac:dyDescent="0.3">
      <c r="P341" s="113">
        <v>46022</v>
      </c>
      <c r="Q341" s="114" t="s">
        <v>75</v>
      </c>
      <c r="R341" s="115" t="s">
        <v>75</v>
      </c>
    </row>
    <row r="342" spans="16:18" x14ac:dyDescent="0.3">
      <c r="P342" s="113">
        <v>46053</v>
      </c>
      <c r="Q342" s="114" t="s">
        <v>75</v>
      </c>
      <c r="R342" s="115" t="s">
        <v>75</v>
      </c>
    </row>
    <row r="343" spans="16:18" x14ac:dyDescent="0.3">
      <c r="P343" s="113">
        <v>46081</v>
      </c>
      <c r="Q343" s="114" t="s">
        <v>75</v>
      </c>
      <c r="R343" s="115" t="s">
        <v>75</v>
      </c>
    </row>
    <row r="344" spans="16:18" x14ac:dyDescent="0.3">
      <c r="P344" s="113">
        <v>46112</v>
      </c>
      <c r="Q344" s="114" t="s">
        <v>75</v>
      </c>
      <c r="R344" s="115" t="s">
        <v>75</v>
      </c>
    </row>
    <row r="345" spans="16:18" x14ac:dyDescent="0.3">
      <c r="P345" s="113">
        <v>46142</v>
      </c>
      <c r="Q345" s="114" t="s">
        <v>75</v>
      </c>
      <c r="R345" s="115" t="s">
        <v>75</v>
      </c>
    </row>
    <row r="346" spans="16:18" x14ac:dyDescent="0.3">
      <c r="P346" s="113">
        <v>46173</v>
      </c>
      <c r="Q346" s="114" t="s">
        <v>75</v>
      </c>
      <c r="R346" s="115" t="s">
        <v>75</v>
      </c>
    </row>
    <row r="347" spans="16:18" x14ac:dyDescent="0.3">
      <c r="P347" s="113">
        <v>46203</v>
      </c>
      <c r="Q347" s="114" t="s">
        <v>75</v>
      </c>
      <c r="R347" s="115" t="s">
        <v>75</v>
      </c>
    </row>
    <row r="348" spans="16:18" x14ac:dyDescent="0.3">
      <c r="P348" s="113">
        <v>46234</v>
      </c>
      <c r="Q348" s="114" t="s">
        <v>75</v>
      </c>
      <c r="R348" s="115" t="s">
        <v>75</v>
      </c>
    </row>
    <row r="349" spans="16:18" x14ac:dyDescent="0.3">
      <c r="P349" s="113">
        <v>46265</v>
      </c>
      <c r="Q349" s="114" t="s">
        <v>75</v>
      </c>
      <c r="R349" s="115" t="s">
        <v>75</v>
      </c>
    </row>
    <row r="350" spans="16:18" x14ac:dyDescent="0.3">
      <c r="P350" s="113">
        <v>46295</v>
      </c>
      <c r="Q350" s="114" t="s">
        <v>75</v>
      </c>
      <c r="R350" s="115" t="s">
        <v>75</v>
      </c>
    </row>
    <row r="351" spans="16:18" x14ac:dyDescent="0.3">
      <c r="P351" s="113">
        <v>46326</v>
      </c>
      <c r="Q351" s="114" t="s">
        <v>75</v>
      </c>
      <c r="R351" s="115" t="s">
        <v>75</v>
      </c>
    </row>
    <row r="352" spans="16:18" x14ac:dyDescent="0.3">
      <c r="P352" s="113">
        <v>46356</v>
      </c>
      <c r="Q352" s="114" t="s">
        <v>75</v>
      </c>
      <c r="R352" s="115" t="s">
        <v>75</v>
      </c>
    </row>
    <row r="353" spans="16:18" x14ac:dyDescent="0.3">
      <c r="P353" s="113">
        <v>46387</v>
      </c>
      <c r="Q353" s="114" t="s">
        <v>75</v>
      </c>
      <c r="R353" s="115" t="s">
        <v>75</v>
      </c>
    </row>
    <row r="354" spans="16:18" x14ac:dyDescent="0.3">
      <c r="P354" s="113">
        <v>46418</v>
      </c>
      <c r="Q354" s="114" t="s">
        <v>75</v>
      </c>
      <c r="R354" s="115" t="s">
        <v>75</v>
      </c>
    </row>
    <row r="355" spans="16:18" x14ac:dyDescent="0.3">
      <c r="P355" s="113">
        <v>46446</v>
      </c>
      <c r="Q355" s="114" t="s">
        <v>75</v>
      </c>
      <c r="R355" s="115" t="s">
        <v>75</v>
      </c>
    </row>
    <row r="356" spans="16:18" x14ac:dyDescent="0.3">
      <c r="P356" s="113">
        <v>46477</v>
      </c>
      <c r="Q356" s="114" t="s">
        <v>75</v>
      </c>
      <c r="R356" s="115" t="s">
        <v>75</v>
      </c>
    </row>
    <row r="357" spans="16:18" x14ac:dyDescent="0.3">
      <c r="P357" s="113">
        <v>46507</v>
      </c>
      <c r="Q357" s="114" t="s">
        <v>75</v>
      </c>
      <c r="R357" s="115" t="s">
        <v>75</v>
      </c>
    </row>
    <row r="358" spans="16:18" x14ac:dyDescent="0.3">
      <c r="P358" s="113">
        <v>46538</v>
      </c>
      <c r="Q358" s="114" t="s">
        <v>75</v>
      </c>
      <c r="R358" s="115" t="s">
        <v>75</v>
      </c>
    </row>
    <row r="359" spans="16:18" x14ac:dyDescent="0.3">
      <c r="P359" s="113">
        <v>46568</v>
      </c>
      <c r="Q359" s="114" t="s">
        <v>75</v>
      </c>
      <c r="R359" s="115" t="s">
        <v>75</v>
      </c>
    </row>
    <row r="360" spans="16:18" x14ac:dyDescent="0.3">
      <c r="P360" s="113">
        <v>46599</v>
      </c>
      <c r="Q360" s="114" t="s">
        <v>75</v>
      </c>
      <c r="R360" s="115" t="s">
        <v>75</v>
      </c>
    </row>
    <row r="361" spans="16:18" x14ac:dyDescent="0.3">
      <c r="P361" s="113">
        <v>46630</v>
      </c>
      <c r="Q361" s="114" t="s">
        <v>75</v>
      </c>
      <c r="R361" s="115" t="s">
        <v>75</v>
      </c>
    </row>
    <row r="362" spans="16:18" x14ac:dyDescent="0.3">
      <c r="P362" s="113">
        <v>46660</v>
      </c>
      <c r="Q362" s="114" t="s">
        <v>75</v>
      </c>
      <c r="R362" s="115" t="s">
        <v>75</v>
      </c>
    </row>
    <row r="363" spans="16:18" x14ac:dyDescent="0.3">
      <c r="P363" s="113">
        <v>46691</v>
      </c>
      <c r="Q363" s="114" t="s">
        <v>75</v>
      </c>
      <c r="R363" s="115" t="s">
        <v>75</v>
      </c>
    </row>
    <row r="364" spans="16:18" x14ac:dyDescent="0.3">
      <c r="P364" s="113">
        <v>46721</v>
      </c>
      <c r="Q364" s="114" t="s">
        <v>75</v>
      </c>
      <c r="R364" s="115" t="s">
        <v>75</v>
      </c>
    </row>
    <row r="365" spans="16:18" x14ac:dyDescent="0.3">
      <c r="P365" s="113">
        <v>46752</v>
      </c>
      <c r="Q365" s="114" t="s">
        <v>75</v>
      </c>
      <c r="R365" s="115" t="s">
        <v>75</v>
      </c>
    </row>
    <row r="366" spans="16:18" x14ac:dyDescent="0.3">
      <c r="P366" s="113">
        <v>46783</v>
      </c>
      <c r="Q366" s="114" t="s">
        <v>75</v>
      </c>
      <c r="R366" s="115" t="s">
        <v>75</v>
      </c>
    </row>
    <row r="367" spans="16:18" x14ac:dyDescent="0.3">
      <c r="P367" s="113">
        <v>46812</v>
      </c>
      <c r="Q367" s="114" t="s">
        <v>75</v>
      </c>
      <c r="R367" s="115" t="s">
        <v>75</v>
      </c>
    </row>
    <row r="368" spans="16:18" x14ac:dyDescent="0.3">
      <c r="P368" s="113">
        <v>46843</v>
      </c>
      <c r="Q368" s="114" t="s">
        <v>75</v>
      </c>
      <c r="R368" s="115" t="s">
        <v>75</v>
      </c>
    </row>
    <row r="369" spans="16:18" x14ac:dyDescent="0.3">
      <c r="P369" s="113">
        <v>46873</v>
      </c>
      <c r="Q369" s="114" t="s">
        <v>75</v>
      </c>
      <c r="R369" s="115" t="s">
        <v>75</v>
      </c>
    </row>
    <row r="370" spans="16:18" x14ac:dyDescent="0.3">
      <c r="P370" s="113">
        <v>46904</v>
      </c>
      <c r="Q370" s="114" t="s">
        <v>75</v>
      </c>
      <c r="R370" s="115" t="s">
        <v>75</v>
      </c>
    </row>
    <row r="371" spans="16:18" x14ac:dyDescent="0.3">
      <c r="P371" s="113">
        <v>46934</v>
      </c>
      <c r="Q371" s="114" t="s">
        <v>75</v>
      </c>
      <c r="R371" s="115" t="s">
        <v>75</v>
      </c>
    </row>
    <row r="372" spans="16:18" x14ac:dyDescent="0.3">
      <c r="P372" s="113">
        <v>46965</v>
      </c>
      <c r="Q372" s="114" t="s">
        <v>75</v>
      </c>
      <c r="R372" s="115" t="s">
        <v>75</v>
      </c>
    </row>
    <row r="373" spans="16:18" x14ac:dyDescent="0.3">
      <c r="P373" s="113">
        <v>46996</v>
      </c>
      <c r="Q373" s="114" t="s">
        <v>75</v>
      </c>
      <c r="R373" s="115" t="s">
        <v>75</v>
      </c>
    </row>
    <row r="374" spans="16:18" x14ac:dyDescent="0.3">
      <c r="P374" s="113">
        <v>47026</v>
      </c>
      <c r="Q374" s="114" t="s">
        <v>75</v>
      </c>
      <c r="R374" s="115" t="s">
        <v>75</v>
      </c>
    </row>
    <row r="375" spans="16:18" x14ac:dyDescent="0.3">
      <c r="P375" s="113">
        <v>47057</v>
      </c>
      <c r="Q375" s="114" t="s">
        <v>75</v>
      </c>
      <c r="R375" s="115" t="s">
        <v>75</v>
      </c>
    </row>
    <row r="376" spans="16:18" x14ac:dyDescent="0.3">
      <c r="P376" s="113">
        <v>47087</v>
      </c>
      <c r="Q376" s="114" t="s">
        <v>75</v>
      </c>
      <c r="R376" s="115" t="s">
        <v>75</v>
      </c>
    </row>
    <row r="377" spans="16:18" x14ac:dyDescent="0.3">
      <c r="P377" s="113">
        <v>47118</v>
      </c>
      <c r="Q377" s="114" t="s">
        <v>75</v>
      </c>
      <c r="R377" s="115" t="s">
        <v>75</v>
      </c>
    </row>
    <row r="378" spans="16:18" x14ac:dyDescent="0.3">
      <c r="P378" s="113">
        <v>47149</v>
      </c>
      <c r="Q378" s="114" t="s">
        <v>75</v>
      </c>
      <c r="R378" s="115" t="s">
        <v>75</v>
      </c>
    </row>
    <row r="379" spans="16:18" x14ac:dyDescent="0.3">
      <c r="P379" s="113">
        <v>47177</v>
      </c>
      <c r="Q379" s="114" t="s">
        <v>75</v>
      </c>
      <c r="R379" s="115" t="s">
        <v>75</v>
      </c>
    </row>
    <row r="380" spans="16:18" x14ac:dyDescent="0.3">
      <c r="P380" s="113">
        <v>47208</v>
      </c>
      <c r="Q380" s="114" t="s">
        <v>75</v>
      </c>
      <c r="R380" s="115" t="s">
        <v>75</v>
      </c>
    </row>
    <row r="381" spans="16:18" x14ac:dyDescent="0.3">
      <c r="P381" s="113">
        <v>47238</v>
      </c>
      <c r="Q381" s="114" t="s">
        <v>75</v>
      </c>
      <c r="R381" s="115" t="s">
        <v>75</v>
      </c>
    </row>
    <row r="382" spans="16:18" x14ac:dyDescent="0.3">
      <c r="P382" s="113">
        <v>47269</v>
      </c>
      <c r="Q382" s="114" t="s">
        <v>75</v>
      </c>
      <c r="R382" s="115" t="s">
        <v>75</v>
      </c>
    </row>
    <row r="383" spans="16:18" x14ac:dyDescent="0.3">
      <c r="P383" s="113">
        <v>47299</v>
      </c>
      <c r="Q383" s="114" t="s">
        <v>75</v>
      </c>
      <c r="R383" s="115" t="s">
        <v>75</v>
      </c>
    </row>
    <row r="384" spans="16:18" x14ac:dyDescent="0.3">
      <c r="P384" s="113">
        <v>47330</v>
      </c>
      <c r="Q384" s="114" t="s">
        <v>75</v>
      </c>
      <c r="R384" s="115" t="s">
        <v>75</v>
      </c>
    </row>
    <row r="385" spans="16:18" x14ac:dyDescent="0.3">
      <c r="P385" s="113">
        <v>47361</v>
      </c>
      <c r="Q385" s="114" t="s">
        <v>75</v>
      </c>
      <c r="R385" s="115" t="s">
        <v>75</v>
      </c>
    </row>
    <row r="386" spans="16:18" x14ac:dyDescent="0.3">
      <c r="P386" s="113">
        <v>47391</v>
      </c>
      <c r="Q386" s="114" t="s">
        <v>75</v>
      </c>
      <c r="R386" s="115" t="s">
        <v>75</v>
      </c>
    </row>
    <row r="387" spans="16:18" x14ac:dyDescent="0.3">
      <c r="P387" s="113">
        <v>47422</v>
      </c>
      <c r="Q387" s="114" t="s">
        <v>75</v>
      </c>
      <c r="R387" s="115" t="s">
        <v>75</v>
      </c>
    </row>
    <row r="388" spans="16:18" x14ac:dyDescent="0.3">
      <c r="P388" s="113">
        <v>47452</v>
      </c>
      <c r="Q388" s="114" t="s">
        <v>75</v>
      </c>
      <c r="R388" s="115" t="s">
        <v>75</v>
      </c>
    </row>
    <row r="389" spans="16:18" x14ac:dyDescent="0.3">
      <c r="P389" s="113">
        <v>47483</v>
      </c>
      <c r="Q389" s="114" t="s">
        <v>75</v>
      </c>
      <c r="R389" s="115" t="s">
        <v>75</v>
      </c>
    </row>
    <row r="390" spans="16:18" x14ac:dyDescent="0.3">
      <c r="P390" s="113">
        <v>47514</v>
      </c>
      <c r="Q390" s="114" t="s">
        <v>75</v>
      </c>
      <c r="R390" s="115" t="s">
        <v>75</v>
      </c>
    </row>
    <row r="391" spans="16:18" x14ac:dyDescent="0.3">
      <c r="P391" s="113">
        <v>47542</v>
      </c>
      <c r="Q391" s="114" t="s">
        <v>75</v>
      </c>
      <c r="R391" s="115" t="s">
        <v>75</v>
      </c>
    </row>
    <row r="392" spans="16:18" x14ac:dyDescent="0.3">
      <c r="P392" s="113">
        <v>47573</v>
      </c>
      <c r="Q392" s="114" t="s">
        <v>75</v>
      </c>
      <c r="R392" s="115" t="s">
        <v>75</v>
      </c>
    </row>
    <row r="393" spans="16:18" x14ac:dyDescent="0.3">
      <c r="P393" s="113">
        <v>47603</v>
      </c>
      <c r="Q393" s="114" t="s">
        <v>75</v>
      </c>
      <c r="R393" s="115" t="s">
        <v>75</v>
      </c>
    </row>
    <row r="394" spans="16:18" x14ac:dyDescent="0.3">
      <c r="P394" s="113">
        <v>47634</v>
      </c>
      <c r="Q394" s="114" t="s">
        <v>75</v>
      </c>
      <c r="R394" s="115" t="s">
        <v>75</v>
      </c>
    </row>
    <row r="395" spans="16:18" x14ac:dyDescent="0.3">
      <c r="P395" s="113">
        <v>47664</v>
      </c>
      <c r="Q395" s="114" t="s">
        <v>75</v>
      </c>
      <c r="R395" s="115" t="s">
        <v>75</v>
      </c>
    </row>
    <row r="396" spans="16:18" x14ac:dyDescent="0.3">
      <c r="P396" s="113">
        <v>47695</v>
      </c>
      <c r="Q396" s="114" t="s">
        <v>75</v>
      </c>
      <c r="R396" s="115" t="s">
        <v>75</v>
      </c>
    </row>
    <row r="397" spans="16:18" x14ac:dyDescent="0.3">
      <c r="P397" s="113">
        <v>47726</v>
      </c>
      <c r="Q397" s="114" t="s">
        <v>75</v>
      </c>
      <c r="R397" s="115" t="s">
        <v>75</v>
      </c>
    </row>
    <row r="398" spans="16:18" x14ac:dyDescent="0.3">
      <c r="P398" s="113">
        <v>47756</v>
      </c>
      <c r="Q398" s="114" t="s">
        <v>75</v>
      </c>
      <c r="R398" s="115" t="s">
        <v>75</v>
      </c>
    </row>
    <row r="399" spans="16:18" x14ac:dyDescent="0.3">
      <c r="P399" s="113">
        <v>47787</v>
      </c>
      <c r="Q399" s="114" t="s">
        <v>75</v>
      </c>
      <c r="R399" s="115" t="s">
        <v>75</v>
      </c>
    </row>
    <row r="400" spans="16:18" x14ac:dyDescent="0.3">
      <c r="P400" s="113">
        <v>47817</v>
      </c>
      <c r="Q400" s="114" t="s">
        <v>75</v>
      </c>
      <c r="R400" s="115" t="s">
        <v>75</v>
      </c>
    </row>
    <row r="401" spans="16:18" x14ac:dyDescent="0.3">
      <c r="P401" s="113">
        <v>47848</v>
      </c>
      <c r="Q401" s="114" t="s">
        <v>75</v>
      </c>
      <c r="R401" s="115" t="s">
        <v>75</v>
      </c>
    </row>
    <row r="402" spans="16:18" x14ac:dyDescent="0.3">
      <c r="P402" s="113">
        <v>47879</v>
      </c>
      <c r="Q402" s="114" t="s">
        <v>75</v>
      </c>
      <c r="R402" s="115" t="s">
        <v>75</v>
      </c>
    </row>
    <row r="403" spans="16:18" x14ac:dyDescent="0.3">
      <c r="P403" s="113">
        <v>47907</v>
      </c>
      <c r="Q403" s="114" t="s">
        <v>75</v>
      </c>
      <c r="R403" s="115" t="s">
        <v>75</v>
      </c>
    </row>
    <row r="404" spans="16:18" x14ac:dyDescent="0.3">
      <c r="P404" s="113">
        <v>47938</v>
      </c>
      <c r="Q404" s="114" t="s">
        <v>75</v>
      </c>
      <c r="R404" s="115" t="s">
        <v>75</v>
      </c>
    </row>
    <row r="405" spans="16:18" x14ac:dyDescent="0.3">
      <c r="P405" s="113">
        <v>47968</v>
      </c>
      <c r="Q405" s="114" t="s">
        <v>75</v>
      </c>
      <c r="R405" s="115" t="s">
        <v>75</v>
      </c>
    </row>
    <row r="406" spans="16:18" x14ac:dyDescent="0.3">
      <c r="P406" s="113">
        <v>47999</v>
      </c>
      <c r="Q406" s="114" t="s">
        <v>75</v>
      </c>
      <c r="R406" s="115" t="s">
        <v>75</v>
      </c>
    </row>
    <row r="407" spans="16:18" x14ac:dyDescent="0.3">
      <c r="P407" s="113">
        <v>48029</v>
      </c>
      <c r="Q407" s="114" t="s">
        <v>75</v>
      </c>
      <c r="R407" s="115" t="s">
        <v>75</v>
      </c>
    </row>
    <row r="408" spans="16:18" x14ac:dyDescent="0.3">
      <c r="P408" s="113">
        <v>48060</v>
      </c>
      <c r="Q408" s="114" t="s">
        <v>75</v>
      </c>
      <c r="R408" s="115" t="s">
        <v>75</v>
      </c>
    </row>
    <row r="409" spans="16:18" x14ac:dyDescent="0.3">
      <c r="P409" s="113">
        <v>48091</v>
      </c>
      <c r="Q409" s="114" t="s">
        <v>75</v>
      </c>
      <c r="R409" s="115" t="s">
        <v>75</v>
      </c>
    </row>
    <row r="410" spans="16:18" x14ac:dyDescent="0.3">
      <c r="P410" s="113">
        <v>48121</v>
      </c>
      <c r="Q410" s="114" t="s">
        <v>75</v>
      </c>
      <c r="R410" s="115" t="s">
        <v>75</v>
      </c>
    </row>
    <row r="411" spans="16:18" x14ac:dyDescent="0.3">
      <c r="P411" s="113">
        <v>48152</v>
      </c>
      <c r="Q411" s="114" t="s">
        <v>75</v>
      </c>
      <c r="R411" s="115" t="s">
        <v>75</v>
      </c>
    </row>
    <row r="412" spans="16:18" x14ac:dyDescent="0.3">
      <c r="P412" s="113">
        <v>48182</v>
      </c>
      <c r="Q412" s="114" t="s">
        <v>75</v>
      </c>
      <c r="R412" s="115" t="s">
        <v>75</v>
      </c>
    </row>
    <row r="413" spans="16:18" x14ac:dyDescent="0.3">
      <c r="P413" s="113">
        <v>48213</v>
      </c>
      <c r="Q413" s="114" t="s">
        <v>75</v>
      </c>
      <c r="R413" s="115" t="s">
        <v>75</v>
      </c>
    </row>
    <row r="414" spans="16:18" x14ac:dyDescent="0.3">
      <c r="P414" s="113">
        <v>48244</v>
      </c>
      <c r="Q414" s="114" t="s">
        <v>75</v>
      </c>
      <c r="R414" s="115" t="s">
        <v>75</v>
      </c>
    </row>
    <row r="415" spans="16:18" x14ac:dyDescent="0.3">
      <c r="P415" s="113">
        <v>48273</v>
      </c>
      <c r="Q415" s="114" t="s">
        <v>75</v>
      </c>
      <c r="R415" s="115" t="s">
        <v>75</v>
      </c>
    </row>
    <row r="416" spans="16:18" x14ac:dyDescent="0.3">
      <c r="P416" s="113">
        <v>48304</v>
      </c>
      <c r="Q416" s="114" t="s">
        <v>75</v>
      </c>
      <c r="R416" s="115" t="s">
        <v>75</v>
      </c>
    </row>
    <row r="417" spans="16:18" x14ac:dyDescent="0.3">
      <c r="P417" s="113">
        <v>48334</v>
      </c>
      <c r="Q417" s="114" t="s">
        <v>75</v>
      </c>
      <c r="R417" s="115" t="s">
        <v>75</v>
      </c>
    </row>
    <row r="418" spans="16:18" x14ac:dyDescent="0.3">
      <c r="P418" s="113">
        <v>48365</v>
      </c>
      <c r="Q418" s="114" t="s">
        <v>75</v>
      </c>
      <c r="R418" s="115" t="s">
        <v>75</v>
      </c>
    </row>
    <row r="419" spans="16:18" x14ac:dyDescent="0.3">
      <c r="P419" s="113">
        <v>48395</v>
      </c>
      <c r="Q419" s="114" t="s">
        <v>75</v>
      </c>
      <c r="R419" s="115" t="s">
        <v>75</v>
      </c>
    </row>
    <row r="420" spans="16:18" x14ac:dyDescent="0.3">
      <c r="P420" s="113">
        <v>48426</v>
      </c>
      <c r="Q420" s="114" t="s">
        <v>75</v>
      </c>
      <c r="R420" s="115" t="s">
        <v>75</v>
      </c>
    </row>
    <row r="421" spans="16:18" x14ac:dyDescent="0.3">
      <c r="P421" s="113">
        <v>48457</v>
      </c>
      <c r="Q421" s="114" t="s">
        <v>75</v>
      </c>
      <c r="R421" s="115" t="s">
        <v>75</v>
      </c>
    </row>
    <row r="422" spans="16:18" x14ac:dyDescent="0.3">
      <c r="P422" s="113">
        <v>48487</v>
      </c>
      <c r="Q422" s="114" t="s">
        <v>75</v>
      </c>
      <c r="R422" s="115" t="s">
        <v>75</v>
      </c>
    </row>
    <row r="423" spans="16:18" x14ac:dyDescent="0.3">
      <c r="P423" s="113">
        <v>48518</v>
      </c>
      <c r="Q423" s="114" t="s">
        <v>75</v>
      </c>
      <c r="R423" s="115" t="s">
        <v>75</v>
      </c>
    </row>
    <row r="424" spans="16:18" x14ac:dyDescent="0.3">
      <c r="P424" s="113">
        <v>48548</v>
      </c>
      <c r="Q424" s="114" t="s">
        <v>75</v>
      </c>
      <c r="R424" s="115" t="s">
        <v>75</v>
      </c>
    </row>
    <row r="425" spans="16:18" x14ac:dyDescent="0.3">
      <c r="P425" s="113">
        <v>48579</v>
      </c>
      <c r="Q425" s="114" t="s">
        <v>75</v>
      </c>
      <c r="R425" s="115" t="s">
        <v>75</v>
      </c>
    </row>
    <row r="426" spans="16:18" x14ac:dyDescent="0.3">
      <c r="P426" s="113">
        <v>48610</v>
      </c>
      <c r="Q426" s="114" t="s">
        <v>75</v>
      </c>
      <c r="R426" s="115" t="s">
        <v>75</v>
      </c>
    </row>
    <row r="427" spans="16:18" x14ac:dyDescent="0.3">
      <c r="P427" s="113">
        <v>48638</v>
      </c>
      <c r="Q427" s="114" t="s">
        <v>75</v>
      </c>
      <c r="R427" s="115" t="s">
        <v>75</v>
      </c>
    </row>
    <row r="428" spans="16:18" x14ac:dyDescent="0.3">
      <c r="P428" s="113">
        <v>48669</v>
      </c>
      <c r="Q428" s="114" t="s">
        <v>75</v>
      </c>
      <c r="R428" s="115" t="s">
        <v>75</v>
      </c>
    </row>
    <row r="429" spans="16:18" x14ac:dyDescent="0.3">
      <c r="P429" s="113">
        <v>48699</v>
      </c>
      <c r="Q429" s="114" t="s">
        <v>75</v>
      </c>
      <c r="R429" s="115" t="s">
        <v>75</v>
      </c>
    </row>
    <row r="430" spans="16:18" x14ac:dyDescent="0.3">
      <c r="P430" s="113">
        <v>48730</v>
      </c>
      <c r="Q430" s="114" t="s">
        <v>75</v>
      </c>
      <c r="R430" s="115" t="s">
        <v>75</v>
      </c>
    </row>
    <row r="431" spans="16:18" x14ac:dyDescent="0.3">
      <c r="P431" s="113">
        <v>48760</v>
      </c>
      <c r="Q431" s="114" t="s">
        <v>75</v>
      </c>
      <c r="R431" s="115" t="s">
        <v>75</v>
      </c>
    </row>
    <row r="432" spans="16:18" x14ac:dyDescent="0.3">
      <c r="P432" s="113">
        <v>48791</v>
      </c>
      <c r="Q432" s="114" t="s">
        <v>75</v>
      </c>
      <c r="R432" s="115" t="s">
        <v>75</v>
      </c>
    </row>
    <row r="433" spans="16:18" x14ac:dyDescent="0.3">
      <c r="P433" s="113">
        <v>48822</v>
      </c>
      <c r="Q433" s="114" t="s">
        <v>75</v>
      </c>
      <c r="R433" s="115" t="s">
        <v>75</v>
      </c>
    </row>
    <row r="434" spans="16:18" x14ac:dyDescent="0.3">
      <c r="P434" s="113">
        <v>48852</v>
      </c>
      <c r="Q434" s="114" t="s">
        <v>75</v>
      </c>
      <c r="R434" s="115" t="s">
        <v>75</v>
      </c>
    </row>
    <row r="435" spans="16:18" x14ac:dyDescent="0.3">
      <c r="P435" s="113">
        <v>48883</v>
      </c>
      <c r="Q435" s="114" t="s">
        <v>75</v>
      </c>
      <c r="R435" s="115" t="s">
        <v>75</v>
      </c>
    </row>
    <row r="436" spans="16:18" x14ac:dyDescent="0.3">
      <c r="P436" s="113">
        <v>48913</v>
      </c>
      <c r="Q436" s="114" t="s">
        <v>75</v>
      </c>
      <c r="R436" s="115" t="s">
        <v>75</v>
      </c>
    </row>
    <row r="437" spans="16:18" x14ac:dyDescent="0.3">
      <c r="P437" s="113">
        <v>48944</v>
      </c>
      <c r="Q437" s="114" t="s">
        <v>75</v>
      </c>
      <c r="R437" s="115" t="s">
        <v>75</v>
      </c>
    </row>
    <row r="438" spans="16:18" x14ac:dyDescent="0.3">
      <c r="P438" s="113">
        <v>48975</v>
      </c>
      <c r="Q438" s="114" t="s">
        <v>75</v>
      </c>
      <c r="R438" s="115" t="s">
        <v>75</v>
      </c>
    </row>
    <row r="439" spans="16:18" x14ac:dyDescent="0.3">
      <c r="P439" s="113">
        <v>49003</v>
      </c>
      <c r="Q439" s="114" t="s">
        <v>75</v>
      </c>
      <c r="R439" s="115" t="s">
        <v>75</v>
      </c>
    </row>
    <row r="440" spans="16:18" x14ac:dyDescent="0.3">
      <c r="P440" s="113">
        <v>49034</v>
      </c>
      <c r="Q440" s="114" t="s">
        <v>75</v>
      </c>
      <c r="R440" s="115" t="s">
        <v>75</v>
      </c>
    </row>
    <row r="441" spans="16:18" x14ac:dyDescent="0.3">
      <c r="P441" s="113">
        <v>49064</v>
      </c>
      <c r="Q441" s="114" t="s">
        <v>75</v>
      </c>
      <c r="R441" s="115" t="s">
        <v>75</v>
      </c>
    </row>
    <row r="442" spans="16:18" x14ac:dyDescent="0.3">
      <c r="P442" s="113">
        <v>49095</v>
      </c>
      <c r="Q442" s="114" t="s">
        <v>75</v>
      </c>
      <c r="R442" s="115" t="s">
        <v>75</v>
      </c>
    </row>
    <row r="443" spans="16:18" x14ac:dyDescent="0.3">
      <c r="P443" s="113">
        <v>49125</v>
      </c>
      <c r="Q443" s="114" t="s">
        <v>75</v>
      </c>
      <c r="R443" s="115" t="s">
        <v>75</v>
      </c>
    </row>
    <row r="444" spans="16:18" x14ac:dyDescent="0.3">
      <c r="P444" s="113">
        <v>49156</v>
      </c>
      <c r="Q444" s="114" t="s">
        <v>75</v>
      </c>
      <c r="R444" s="115" t="s">
        <v>75</v>
      </c>
    </row>
    <row r="445" spans="16:18" x14ac:dyDescent="0.3">
      <c r="P445" s="113">
        <v>49187</v>
      </c>
      <c r="Q445" s="114" t="s">
        <v>75</v>
      </c>
      <c r="R445" s="115" t="s">
        <v>75</v>
      </c>
    </row>
    <row r="446" spans="16:18" x14ac:dyDescent="0.3">
      <c r="P446" s="113">
        <v>49217</v>
      </c>
      <c r="Q446" s="114" t="s">
        <v>75</v>
      </c>
      <c r="R446" s="115" t="s">
        <v>75</v>
      </c>
    </row>
    <row r="447" spans="16:18" x14ac:dyDescent="0.3">
      <c r="P447" s="113">
        <v>49248</v>
      </c>
      <c r="Q447" s="114" t="s">
        <v>75</v>
      </c>
      <c r="R447" s="115" t="s">
        <v>75</v>
      </c>
    </row>
    <row r="448" spans="16:18" x14ac:dyDescent="0.3">
      <c r="P448" s="113">
        <v>49278</v>
      </c>
      <c r="Q448" s="114" t="s">
        <v>75</v>
      </c>
      <c r="R448" s="115" t="s">
        <v>75</v>
      </c>
    </row>
    <row r="449" spans="16:18" x14ac:dyDescent="0.3">
      <c r="P449" s="113">
        <v>49309</v>
      </c>
      <c r="Q449" s="114" t="s">
        <v>75</v>
      </c>
      <c r="R449" s="115" t="s">
        <v>75</v>
      </c>
    </row>
    <row r="450" spans="16:18" x14ac:dyDescent="0.3">
      <c r="P450" s="113">
        <v>49340</v>
      </c>
      <c r="Q450" s="114" t="s">
        <v>75</v>
      </c>
      <c r="R450" s="115" t="s">
        <v>75</v>
      </c>
    </row>
    <row r="451" spans="16:18" x14ac:dyDescent="0.3">
      <c r="P451" s="113">
        <v>49368</v>
      </c>
      <c r="Q451" s="114" t="s">
        <v>75</v>
      </c>
      <c r="R451" s="115" t="s">
        <v>75</v>
      </c>
    </row>
    <row r="452" spans="16:18" x14ac:dyDescent="0.3">
      <c r="P452" s="113">
        <v>49399</v>
      </c>
      <c r="Q452" s="114" t="s">
        <v>75</v>
      </c>
      <c r="R452" s="115" t="s">
        <v>75</v>
      </c>
    </row>
    <row r="453" spans="16:18" x14ac:dyDescent="0.3">
      <c r="P453" s="113">
        <v>49429</v>
      </c>
      <c r="Q453" s="114" t="s">
        <v>75</v>
      </c>
      <c r="R453" s="115" t="s">
        <v>75</v>
      </c>
    </row>
    <row r="454" spans="16:18" x14ac:dyDescent="0.3">
      <c r="P454" s="113">
        <v>49460</v>
      </c>
      <c r="Q454" s="114" t="s">
        <v>75</v>
      </c>
      <c r="R454" s="115" t="s">
        <v>75</v>
      </c>
    </row>
    <row r="455" spans="16:18" x14ac:dyDescent="0.3">
      <c r="P455" s="113">
        <v>49490</v>
      </c>
      <c r="Q455" s="114" t="s">
        <v>75</v>
      </c>
      <c r="R455" s="115" t="s">
        <v>75</v>
      </c>
    </row>
    <row r="456" spans="16:18" x14ac:dyDescent="0.3">
      <c r="P456" s="113">
        <v>49521</v>
      </c>
      <c r="Q456" s="114" t="s">
        <v>75</v>
      </c>
      <c r="R456" s="115" t="s">
        <v>75</v>
      </c>
    </row>
    <row r="457" spans="16:18" x14ac:dyDescent="0.3">
      <c r="P457" s="113">
        <v>49552</v>
      </c>
      <c r="Q457" s="114" t="s">
        <v>75</v>
      </c>
      <c r="R457" s="115" t="s">
        <v>75</v>
      </c>
    </row>
    <row r="458" spans="16:18" x14ac:dyDescent="0.3">
      <c r="P458" s="113">
        <v>49582</v>
      </c>
      <c r="Q458" s="114" t="s">
        <v>75</v>
      </c>
      <c r="R458" s="115" t="s">
        <v>75</v>
      </c>
    </row>
    <row r="459" spans="16:18" x14ac:dyDescent="0.3">
      <c r="P459" s="113">
        <v>49613</v>
      </c>
      <c r="Q459" s="114" t="s">
        <v>75</v>
      </c>
      <c r="R459" s="115" t="s">
        <v>75</v>
      </c>
    </row>
    <row r="460" spans="16:18" x14ac:dyDescent="0.3">
      <c r="P460" s="113">
        <v>49643</v>
      </c>
      <c r="Q460" s="114" t="s">
        <v>75</v>
      </c>
      <c r="R460" s="115" t="s">
        <v>75</v>
      </c>
    </row>
    <row r="461" spans="16:18" x14ac:dyDescent="0.3">
      <c r="P461" s="113">
        <v>49674</v>
      </c>
      <c r="Q461" s="114" t="s">
        <v>75</v>
      </c>
      <c r="R461" s="115" t="s">
        <v>75</v>
      </c>
    </row>
    <row r="462" spans="16:18" x14ac:dyDescent="0.3">
      <c r="P462" s="113">
        <v>49705</v>
      </c>
      <c r="Q462" s="114" t="s">
        <v>75</v>
      </c>
      <c r="R462" s="115" t="s">
        <v>75</v>
      </c>
    </row>
    <row r="463" spans="16:18" x14ac:dyDescent="0.3">
      <c r="P463" s="113">
        <v>49734</v>
      </c>
      <c r="Q463" s="114" t="s">
        <v>75</v>
      </c>
      <c r="R463" s="115" t="s">
        <v>75</v>
      </c>
    </row>
    <row r="464" spans="16:18" x14ac:dyDescent="0.3">
      <c r="P464" s="113">
        <v>49765</v>
      </c>
      <c r="Q464" s="114" t="s">
        <v>75</v>
      </c>
      <c r="R464" s="115" t="s">
        <v>75</v>
      </c>
    </row>
    <row r="465" spans="16:18" x14ac:dyDescent="0.3">
      <c r="P465" s="113">
        <v>49795</v>
      </c>
      <c r="Q465" s="114" t="s">
        <v>75</v>
      </c>
      <c r="R465" s="115" t="s">
        <v>75</v>
      </c>
    </row>
    <row r="466" spans="16:18" x14ac:dyDescent="0.3">
      <c r="P466" s="113">
        <v>49826</v>
      </c>
      <c r="Q466" s="114" t="s">
        <v>75</v>
      </c>
      <c r="R466" s="115" t="s">
        <v>75</v>
      </c>
    </row>
  </sheetData>
  <mergeCells count="4">
    <mergeCell ref="A7:G7"/>
    <mergeCell ref="I7:O7"/>
    <mergeCell ref="A8:G8"/>
    <mergeCell ref="I8:O8"/>
  </mergeCells>
  <conditionalFormatting sqref="P6:P466">
    <cfRule type="expression" dxfId="14" priority="2">
      <formula>$Q6=""</formula>
    </cfRule>
  </conditionalFormatting>
  <conditionalFormatting sqref="T6:T141">
    <cfRule type="expression" dxfId="13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EE4F4-8049-426C-939E-CDFF83BBE54B}">
  <sheetPr codeName="Sheet14"/>
  <dimension ref="A1:G133"/>
  <sheetViews>
    <sheetView topLeftCell="A118" workbookViewId="0">
      <selection activeCell="F145" sqref="F145"/>
    </sheetView>
  </sheetViews>
  <sheetFormatPr defaultRowHeight="14.4" x14ac:dyDescent="0.3"/>
  <cols>
    <col min="1" max="1" width="21" bestFit="1" customWidth="1"/>
    <col min="2" max="2" width="27.44140625" customWidth="1"/>
    <col min="3" max="3" width="28.88671875" customWidth="1"/>
    <col min="6" max="6" width="15.109375" bestFit="1" customWidth="1"/>
    <col min="7" max="7" width="15.44140625" bestFit="1" customWidth="1"/>
  </cols>
  <sheetData>
    <row r="1" spans="1:7" ht="15.6" x14ac:dyDescent="0.3">
      <c r="B1" t="s">
        <v>55</v>
      </c>
      <c r="C1" t="s">
        <v>8</v>
      </c>
      <c r="E1" s="118" t="s">
        <v>0</v>
      </c>
      <c r="F1" t="s">
        <v>55</v>
      </c>
      <c r="G1" t="s">
        <v>8</v>
      </c>
    </row>
    <row r="2" spans="1:7" ht="15.6" x14ac:dyDescent="0.3">
      <c r="A2" s="119" t="s">
        <v>9</v>
      </c>
      <c r="B2" t="s">
        <v>56</v>
      </c>
      <c r="C2" t="s">
        <v>57</v>
      </c>
      <c r="E2" s="113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6" x14ac:dyDescent="0.3">
      <c r="A3" s="119" t="s">
        <v>10</v>
      </c>
      <c r="B3" t="s">
        <v>58</v>
      </c>
      <c r="C3" t="s">
        <v>59</v>
      </c>
      <c r="E3" s="113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6" x14ac:dyDescent="0.3">
      <c r="A4" s="119" t="s">
        <v>11</v>
      </c>
      <c r="B4" t="s">
        <v>60</v>
      </c>
      <c r="C4" t="s">
        <v>61</v>
      </c>
      <c r="E4" s="113">
        <v>35338</v>
      </c>
      <c r="F4" t="e">
        <f t="shared" ca="1" si="0"/>
        <v>#N/A</v>
      </c>
      <c r="G4" t="e">
        <f t="shared" ca="1" si="1"/>
        <v>#N/A</v>
      </c>
    </row>
    <row r="5" spans="1:7" ht="15.6" x14ac:dyDescent="0.3">
      <c r="A5" s="119" t="s">
        <v>12</v>
      </c>
      <c r="B5" t="s">
        <v>62</v>
      </c>
      <c r="C5" t="s">
        <v>63</v>
      </c>
      <c r="E5" s="113">
        <v>35430</v>
      </c>
      <c r="F5" t="e">
        <f t="shared" ca="1" si="0"/>
        <v>#N/A</v>
      </c>
      <c r="G5" t="e">
        <f t="shared" ca="1" si="1"/>
        <v>#N/A</v>
      </c>
    </row>
    <row r="6" spans="1:7" ht="15.6" x14ac:dyDescent="0.3">
      <c r="A6" s="119" t="s">
        <v>17</v>
      </c>
      <c r="B6" t="s">
        <v>64</v>
      </c>
      <c r="C6" t="s">
        <v>65</v>
      </c>
      <c r="E6" s="113">
        <v>35520</v>
      </c>
      <c r="F6" t="e">
        <f t="shared" ca="1" si="0"/>
        <v>#N/A</v>
      </c>
      <c r="G6" t="e">
        <f t="shared" ca="1" si="1"/>
        <v>#N/A</v>
      </c>
    </row>
    <row r="7" spans="1:7" ht="31.2" x14ac:dyDescent="0.3">
      <c r="A7" s="119" t="s">
        <v>18</v>
      </c>
      <c r="B7" t="s">
        <v>66</v>
      </c>
      <c r="C7" t="s">
        <v>67</v>
      </c>
      <c r="E7" s="113">
        <v>35611</v>
      </c>
      <c r="F7" t="e">
        <f t="shared" ca="1" si="0"/>
        <v>#N/A</v>
      </c>
      <c r="G7" t="e">
        <f t="shared" ca="1" si="1"/>
        <v>#N/A</v>
      </c>
    </row>
    <row r="8" spans="1:7" ht="15.6" x14ac:dyDescent="0.3">
      <c r="A8" s="119" t="s">
        <v>19</v>
      </c>
      <c r="B8" t="s">
        <v>68</v>
      </c>
      <c r="C8" t="s">
        <v>69</v>
      </c>
      <c r="E8" s="113">
        <v>35703</v>
      </c>
      <c r="F8" t="e">
        <f t="shared" ca="1" si="0"/>
        <v>#N/A</v>
      </c>
      <c r="G8" t="e">
        <f t="shared" ca="1" si="1"/>
        <v>#N/A</v>
      </c>
    </row>
    <row r="9" spans="1:7" ht="15.6" x14ac:dyDescent="0.3">
      <c r="A9" s="119" t="s">
        <v>20</v>
      </c>
      <c r="B9" t="s">
        <v>70</v>
      </c>
      <c r="C9" t="s">
        <v>71</v>
      </c>
      <c r="E9" s="113">
        <v>35795</v>
      </c>
      <c r="F9" t="e">
        <f t="shared" ca="1" si="0"/>
        <v>#N/A</v>
      </c>
      <c r="G9" t="e">
        <f t="shared" ca="1" si="1"/>
        <v>#N/A</v>
      </c>
    </row>
    <row r="10" spans="1:7" ht="15.6" x14ac:dyDescent="0.3">
      <c r="A10" s="119"/>
      <c r="E10" s="113">
        <v>35885</v>
      </c>
      <c r="F10" t="e">
        <f t="shared" ca="1" si="0"/>
        <v>#N/A</v>
      </c>
      <c r="G10" t="e">
        <f t="shared" ca="1" si="1"/>
        <v>#N/A</v>
      </c>
    </row>
    <row r="11" spans="1:7" ht="15.6" x14ac:dyDescent="0.3">
      <c r="A11" s="120" t="s">
        <v>72</v>
      </c>
      <c r="B11" s="121" t="e">
        <f>VLOOKUP(#REF!,$A$2:$C$9,2,0)</f>
        <v>#REF!</v>
      </c>
      <c r="C11" s="121" t="e">
        <f>VLOOKUP(#REF!,$A$2:$C$9,3,0)</f>
        <v>#REF!</v>
      </c>
      <c r="E11" s="113">
        <v>35976</v>
      </c>
      <c r="F11" t="e">
        <f t="shared" ca="1" si="0"/>
        <v>#N/A</v>
      </c>
      <c r="G11" t="e">
        <f t="shared" ca="1" si="1"/>
        <v>#N/A</v>
      </c>
    </row>
    <row r="12" spans="1:7" ht="15.6" x14ac:dyDescent="0.3">
      <c r="A12" s="119"/>
      <c r="E12" s="113">
        <v>36068</v>
      </c>
      <c r="F12" t="e">
        <f t="shared" ca="1" si="0"/>
        <v>#N/A</v>
      </c>
      <c r="G12" t="e">
        <f t="shared" ca="1" si="1"/>
        <v>#N/A</v>
      </c>
    </row>
    <row r="13" spans="1:7" ht="15.6" x14ac:dyDescent="0.3">
      <c r="A13" s="119"/>
      <c r="E13" s="113">
        <v>36160</v>
      </c>
      <c r="F13" t="e">
        <f t="shared" ca="1" si="0"/>
        <v>#N/A</v>
      </c>
      <c r="G13" t="e">
        <f t="shared" ca="1" si="1"/>
        <v>#N/A</v>
      </c>
    </row>
    <row r="14" spans="1:7" ht="15.6" x14ac:dyDescent="0.3">
      <c r="A14" s="119"/>
      <c r="E14" s="113">
        <v>36250</v>
      </c>
      <c r="F14" t="e">
        <f t="shared" ca="1" si="0"/>
        <v>#N/A</v>
      </c>
      <c r="G14" t="e">
        <f t="shared" ca="1" si="1"/>
        <v>#N/A</v>
      </c>
    </row>
    <row r="15" spans="1:7" ht="15.6" x14ac:dyDescent="0.3">
      <c r="A15" s="119"/>
      <c r="E15" s="113">
        <v>36341</v>
      </c>
      <c r="F15" t="e">
        <f t="shared" ca="1" si="0"/>
        <v>#N/A</v>
      </c>
      <c r="G15" t="e">
        <f t="shared" ca="1" si="1"/>
        <v>#N/A</v>
      </c>
    </row>
    <row r="16" spans="1:7" ht="15.6" x14ac:dyDescent="0.3">
      <c r="A16" s="119"/>
      <c r="E16" s="113">
        <v>36433</v>
      </c>
      <c r="F16" t="e">
        <f t="shared" ca="1" si="0"/>
        <v>#N/A</v>
      </c>
      <c r="G16" t="e">
        <f t="shared" ca="1" si="1"/>
        <v>#N/A</v>
      </c>
    </row>
    <row r="17" spans="1:7" ht="15.6" x14ac:dyDescent="0.3">
      <c r="A17" s="119"/>
      <c r="E17" s="113">
        <v>36525</v>
      </c>
      <c r="F17" t="e">
        <f t="shared" ca="1" si="0"/>
        <v>#N/A</v>
      </c>
      <c r="G17" t="e">
        <f t="shared" ca="1" si="1"/>
        <v>#N/A</v>
      </c>
    </row>
    <row r="18" spans="1:7" ht="15.6" x14ac:dyDescent="0.3">
      <c r="A18" s="119"/>
      <c r="E18" s="113">
        <v>36616</v>
      </c>
      <c r="F18" t="e">
        <f t="shared" ca="1" si="0"/>
        <v>#N/A</v>
      </c>
      <c r="G18" t="e">
        <f t="shared" ca="1" si="1"/>
        <v>#N/A</v>
      </c>
    </row>
    <row r="19" spans="1:7" ht="15.6" x14ac:dyDescent="0.3">
      <c r="A19" s="119"/>
      <c r="E19" s="113">
        <v>36707</v>
      </c>
      <c r="F19" t="e">
        <f t="shared" ca="1" si="0"/>
        <v>#N/A</v>
      </c>
      <c r="G19" t="e">
        <f t="shared" ca="1" si="1"/>
        <v>#N/A</v>
      </c>
    </row>
    <row r="20" spans="1:7" ht="15.6" x14ac:dyDescent="0.3">
      <c r="A20" s="119"/>
      <c r="E20" s="113">
        <v>36799</v>
      </c>
      <c r="F20" t="e">
        <f t="shared" ca="1" si="0"/>
        <v>#N/A</v>
      </c>
      <c r="G20" t="e">
        <f t="shared" ca="1" si="1"/>
        <v>#N/A</v>
      </c>
    </row>
    <row r="21" spans="1:7" ht="15.6" x14ac:dyDescent="0.3">
      <c r="A21" s="119"/>
      <c r="E21" s="113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3">
      <c r="A22" s="119"/>
      <c r="E22" s="113">
        <v>36981</v>
      </c>
      <c r="F22" t="e">
        <f t="shared" ca="1" si="0"/>
        <v>#N/A</v>
      </c>
      <c r="G22" t="e">
        <f t="shared" ca="1" si="1"/>
        <v>#N/A</v>
      </c>
    </row>
    <row r="23" spans="1:7" ht="15.6" x14ac:dyDescent="0.3">
      <c r="A23" s="119"/>
      <c r="E23" s="113">
        <v>37072</v>
      </c>
      <c r="F23" t="e">
        <f t="shared" ca="1" si="0"/>
        <v>#N/A</v>
      </c>
      <c r="G23" t="e">
        <f t="shared" ca="1" si="1"/>
        <v>#N/A</v>
      </c>
    </row>
    <row r="24" spans="1:7" ht="15.6" x14ac:dyDescent="0.3">
      <c r="A24" s="119"/>
      <c r="E24" s="113">
        <v>37164</v>
      </c>
      <c r="F24" t="e">
        <f t="shared" ca="1" si="0"/>
        <v>#N/A</v>
      </c>
      <c r="G24" t="e">
        <f t="shared" ca="1" si="1"/>
        <v>#N/A</v>
      </c>
    </row>
    <row r="25" spans="1:7" ht="15.6" x14ac:dyDescent="0.3">
      <c r="A25" s="119"/>
      <c r="E25" s="113">
        <v>37256</v>
      </c>
      <c r="F25" t="e">
        <f t="shared" ca="1" si="0"/>
        <v>#N/A</v>
      </c>
      <c r="G25" t="e">
        <f t="shared" ca="1" si="1"/>
        <v>#N/A</v>
      </c>
    </row>
    <row r="26" spans="1:7" ht="15.6" x14ac:dyDescent="0.3">
      <c r="A26" s="119"/>
      <c r="E26" s="113">
        <v>37346</v>
      </c>
      <c r="F26" t="e">
        <f t="shared" ca="1" si="0"/>
        <v>#N/A</v>
      </c>
      <c r="G26" t="e">
        <f t="shared" ca="1" si="1"/>
        <v>#N/A</v>
      </c>
    </row>
    <row r="27" spans="1:7" ht="15.6" x14ac:dyDescent="0.3">
      <c r="A27" s="119"/>
      <c r="E27" s="113">
        <v>37437</v>
      </c>
      <c r="F27" t="e">
        <f t="shared" ca="1" si="0"/>
        <v>#N/A</v>
      </c>
      <c r="G27" t="e">
        <f t="shared" ca="1" si="1"/>
        <v>#N/A</v>
      </c>
    </row>
    <row r="28" spans="1:7" ht="15.6" x14ac:dyDescent="0.3">
      <c r="E28" s="113">
        <v>37529</v>
      </c>
      <c r="F28" t="e">
        <f t="shared" ca="1" si="0"/>
        <v>#N/A</v>
      </c>
      <c r="G28" t="e">
        <f t="shared" ca="1" si="1"/>
        <v>#N/A</v>
      </c>
    </row>
    <row r="29" spans="1:7" ht="15.6" x14ac:dyDescent="0.3">
      <c r="E29" s="113">
        <v>37621</v>
      </c>
      <c r="F29" t="e">
        <f t="shared" ca="1" si="0"/>
        <v>#N/A</v>
      </c>
      <c r="G29" t="e">
        <f t="shared" ca="1" si="1"/>
        <v>#N/A</v>
      </c>
    </row>
    <row r="30" spans="1:7" ht="15.6" x14ac:dyDescent="0.3">
      <c r="E30" s="113">
        <v>37711</v>
      </c>
      <c r="F30" t="e">
        <f t="shared" ca="1" si="0"/>
        <v>#N/A</v>
      </c>
      <c r="G30" t="e">
        <f t="shared" ca="1" si="1"/>
        <v>#N/A</v>
      </c>
    </row>
    <row r="31" spans="1:7" ht="15.6" x14ac:dyDescent="0.3">
      <c r="E31" s="113">
        <v>37802</v>
      </c>
      <c r="F31" t="e">
        <f t="shared" ca="1" si="0"/>
        <v>#N/A</v>
      </c>
      <c r="G31" t="e">
        <f t="shared" ca="1" si="1"/>
        <v>#N/A</v>
      </c>
    </row>
    <row r="32" spans="1:7" ht="15.6" x14ac:dyDescent="0.3">
      <c r="E32" s="113">
        <v>37894</v>
      </c>
      <c r="F32" t="e">
        <f t="shared" ca="1" si="0"/>
        <v>#N/A</v>
      </c>
      <c r="G32" t="e">
        <f t="shared" ca="1" si="1"/>
        <v>#N/A</v>
      </c>
    </row>
    <row r="33" spans="5:7" ht="15.6" x14ac:dyDescent="0.3">
      <c r="E33" s="113">
        <v>37986</v>
      </c>
      <c r="F33" t="e">
        <f t="shared" ca="1" si="0"/>
        <v>#N/A</v>
      </c>
      <c r="G33" t="e">
        <f t="shared" ca="1" si="1"/>
        <v>#N/A</v>
      </c>
    </row>
    <row r="34" spans="5:7" ht="15.6" x14ac:dyDescent="0.3">
      <c r="E34" s="113">
        <v>38077</v>
      </c>
      <c r="F34" t="e">
        <f t="shared" ca="1" si="0"/>
        <v>#N/A</v>
      </c>
      <c r="G34" t="e">
        <f t="shared" ca="1" si="1"/>
        <v>#N/A</v>
      </c>
    </row>
    <row r="35" spans="5:7" ht="15.6" x14ac:dyDescent="0.3">
      <c r="E35" s="113">
        <v>38168</v>
      </c>
      <c r="F35" t="e">
        <f t="shared" ca="1" si="0"/>
        <v>#N/A</v>
      </c>
      <c r="G35" t="e">
        <f t="shared" ca="1" si="1"/>
        <v>#N/A</v>
      </c>
    </row>
    <row r="36" spans="5:7" ht="15.6" x14ac:dyDescent="0.3">
      <c r="E36" s="113">
        <v>38260</v>
      </c>
      <c r="F36" t="e">
        <f t="shared" ca="1" si="0"/>
        <v>#N/A</v>
      </c>
      <c r="G36" t="e">
        <f t="shared" ca="1" si="1"/>
        <v>#N/A</v>
      </c>
    </row>
    <row r="37" spans="5:7" ht="15.6" x14ac:dyDescent="0.3">
      <c r="E37" s="113">
        <v>38352</v>
      </c>
      <c r="F37" t="e">
        <f t="shared" ca="1" si="0"/>
        <v>#N/A</v>
      </c>
      <c r="G37" t="e">
        <f t="shared" ca="1" si="1"/>
        <v>#N/A</v>
      </c>
    </row>
    <row r="38" spans="5:7" ht="15.6" x14ac:dyDescent="0.3">
      <c r="E38" s="113">
        <v>38442</v>
      </c>
      <c r="F38" t="e">
        <f t="shared" ca="1" si="0"/>
        <v>#N/A</v>
      </c>
      <c r="G38" t="e">
        <f t="shared" ca="1" si="1"/>
        <v>#N/A</v>
      </c>
    </row>
    <row r="39" spans="5:7" ht="15.6" x14ac:dyDescent="0.3">
      <c r="E39" s="113">
        <v>38533</v>
      </c>
      <c r="F39" t="e">
        <f t="shared" ca="1" si="0"/>
        <v>#N/A</v>
      </c>
      <c r="G39" t="e">
        <f t="shared" ca="1" si="1"/>
        <v>#N/A</v>
      </c>
    </row>
    <row r="40" spans="5:7" ht="15.6" x14ac:dyDescent="0.3">
      <c r="E40" s="113">
        <v>38625</v>
      </c>
      <c r="F40" t="e">
        <f t="shared" ca="1" si="0"/>
        <v>#N/A</v>
      </c>
      <c r="G40" t="e">
        <f t="shared" ca="1" si="1"/>
        <v>#N/A</v>
      </c>
    </row>
    <row r="41" spans="5:7" ht="15.6" x14ac:dyDescent="0.3">
      <c r="E41" s="113">
        <v>38717</v>
      </c>
      <c r="F41" t="e">
        <f t="shared" ca="1" si="0"/>
        <v>#N/A</v>
      </c>
      <c r="G41" t="e">
        <f t="shared" ca="1" si="1"/>
        <v>#N/A</v>
      </c>
    </row>
    <row r="42" spans="5:7" ht="15.6" x14ac:dyDescent="0.3">
      <c r="E42" s="113">
        <v>38807</v>
      </c>
      <c r="F42" t="e">
        <f t="shared" ca="1" si="0"/>
        <v>#N/A</v>
      </c>
      <c r="G42" t="e">
        <f t="shared" ca="1" si="1"/>
        <v>#N/A</v>
      </c>
    </row>
    <row r="43" spans="5:7" ht="15.6" x14ac:dyDescent="0.3">
      <c r="E43" s="113">
        <v>38898</v>
      </c>
      <c r="F43" t="e">
        <f t="shared" ca="1" si="0"/>
        <v>#N/A</v>
      </c>
      <c r="G43" t="e">
        <f t="shared" ca="1" si="1"/>
        <v>#N/A</v>
      </c>
    </row>
    <row r="44" spans="5:7" ht="15.6" x14ac:dyDescent="0.3">
      <c r="E44" s="113">
        <v>38990</v>
      </c>
      <c r="F44" t="e">
        <f t="shared" ca="1" si="0"/>
        <v>#N/A</v>
      </c>
      <c r="G44" t="e">
        <f t="shared" ca="1" si="1"/>
        <v>#N/A</v>
      </c>
    </row>
    <row r="45" spans="5:7" ht="15.6" x14ac:dyDescent="0.3">
      <c r="E45" s="113">
        <v>39082</v>
      </c>
      <c r="F45" t="e">
        <f t="shared" ca="1" si="0"/>
        <v>#N/A</v>
      </c>
      <c r="G45" t="e">
        <f t="shared" ca="1" si="1"/>
        <v>#N/A</v>
      </c>
    </row>
    <row r="46" spans="5:7" ht="15.6" x14ac:dyDescent="0.3">
      <c r="E46" s="113">
        <v>39172</v>
      </c>
      <c r="F46" t="e">
        <f t="shared" ca="1" si="0"/>
        <v>#N/A</v>
      </c>
      <c r="G46" t="e">
        <f t="shared" ca="1" si="1"/>
        <v>#N/A</v>
      </c>
    </row>
    <row r="47" spans="5:7" ht="15.6" x14ac:dyDescent="0.3">
      <c r="E47" s="113">
        <v>39263</v>
      </c>
      <c r="F47" t="e">
        <f t="shared" ca="1" si="0"/>
        <v>#N/A</v>
      </c>
      <c r="G47" t="e">
        <f t="shared" ca="1" si="1"/>
        <v>#N/A</v>
      </c>
    </row>
    <row r="48" spans="5:7" ht="15.6" x14ac:dyDescent="0.3">
      <c r="E48" s="113">
        <v>39355</v>
      </c>
      <c r="F48" t="e">
        <f t="shared" ca="1" si="0"/>
        <v>#N/A</v>
      </c>
      <c r="G48" t="e">
        <f t="shared" ca="1" si="1"/>
        <v>#N/A</v>
      </c>
    </row>
    <row r="49" spans="5:7" ht="15.6" x14ac:dyDescent="0.3">
      <c r="E49" s="113">
        <v>39447</v>
      </c>
      <c r="F49" t="e">
        <f t="shared" ca="1" si="0"/>
        <v>#N/A</v>
      </c>
      <c r="G49" t="e">
        <f t="shared" ca="1" si="1"/>
        <v>#N/A</v>
      </c>
    </row>
    <row r="50" spans="5:7" ht="15.6" x14ac:dyDescent="0.3">
      <c r="E50" s="113">
        <v>39538</v>
      </c>
      <c r="F50" t="e">
        <f t="shared" ca="1" si="0"/>
        <v>#N/A</v>
      </c>
      <c r="G50" t="e">
        <f t="shared" ca="1" si="1"/>
        <v>#N/A</v>
      </c>
    </row>
    <row r="51" spans="5:7" ht="15.6" x14ac:dyDescent="0.3">
      <c r="E51" s="113">
        <v>39629</v>
      </c>
      <c r="F51" t="e">
        <f t="shared" ca="1" si="0"/>
        <v>#N/A</v>
      </c>
      <c r="G51" t="e">
        <f t="shared" ca="1" si="1"/>
        <v>#N/A</v>
      </c>
    </row>
    <row r="52" spans="5:7" ht="15.6" x14ac:dyDescent="0.3">
      <c r="E52" s="113">
        <v>39721</v>
      </c>
      <c r="F52" t="e">
        <f t="shared" ca="1" si="0"/>
        <v>#N/A</v>
      </c>
      <c r="G52" t="e">
        <f t="shared" ca="1" si="1"/>
        <v>#N/A</v>
      </c>
    </row>
    <row r="53" spans="5:7" ht="15.6" x14ac:dyDescent="0.3">
      <c r="E53" s="113">
        <v>39813</v>
      </c>
      <c r="F53" t="e">
        <f t="shared" ca="1" si="0"/>
        <v>#N/A</v>
      </c>
      <c r="G53" t="e">
        <f t="shared" ca="1" si="1"/>
        <v>#N/A</v>
      </c>
    </row>
    <row r="54" spans="5:7" ht="15.6" x14ac:dyDescent="0.3">
      <c r="E54" s="113">
        <v>39903</v>
      </c>
      <c r="F54" t="e">
        <f t="shared" ca="1" si="0"/>
        <v>#N/A</v>
      </c>
      <c r="G54" t="e">
        <f t="shared" ca="1" si="1"/>
        <v>#N/A</v>
      </c>
    </row>
    <row r="55" spans="5:7" ht="15.6" x14ac:dyDescent="0.3">
      <c r="E55" s="113">
        <v>39994</v>
      </c>
      <c r="F55" t="e">
        <f t="shared" ca="1" si="0"/>
        <v>#N/A</v>
      </c>
      <c r="G55" t="e">
        <f t="shared" ca="1" si="1"/>
        <v>#N/A</v>
      </c>
    </row>
    <row r="56" spans="5:7" ht="15.6" x14ac:dyDescent="0.3">
      <c r="E56" s="113">
        <v>40086</v>
      </c>
      <c r="F56" t="e">
        <f t="shared" ca="1" si="0"/>
        <v>#N/A</v>
      </c>
      <c r="G56" t="e">
        <f t="shared" ca="1" si="1"/>
        <v>#N/A</v>
      </c>
    </row>
    <row r="57" spans="5:7" ht="15.6" x14ac:dyDescent="0.3">
      <c r="E57" s="113">
        <v>40178</v>
      </c>
      <c r="F57" t="e">
        <f t="shared" ca="1" si="0"/>
        <v>#N/A</v>
      </c>
      <c r="G57" t="e">
        <f t="shared" ca="1" si="1"/>
        <v>#N/A</v>
      </c>
    </row>
    <row r="58" spans="5:7" ht="15.6" x14ac:dyDescent="0.3">
      <c r="E58" s="113">
        <v>40268</v>
      </c>
      <c r="F58" t="e">
        <f t="shared" ca="1" si="0"/>
        <v>#N/A</v>
      </c>
      <c r="G58" t="e">
        <f t="shared" ca="1" si="1"/>
        <v>#N/A</v>
      </c>
    </row>
    <row r="59" spans="5:7" ht="15.6" x14ac:dyDescent="0.3">
      <c r="E59" s="113">
        <v>40359</v>
      </c>
      <c r="F59" t="e">
        <f t="shared" ca="1" si="0"/>
        <v>#N/A</v>
      </c>
      <c r="G59" t="e">
        <f t="shared" ca="1" si="1"/>
        <v>#N/A</v>
      </c>
    </row>
    <row r="60" spans="5:7" ht="15.6" x14ac:dyDescent="0.3">
      <c r="E60" s="113">
        <v>40451</v>
      </c>
      <c r="F60" t="e">
        <f t="shared" ca="1" si="0"/>
        <v>#N/A</v>
      </c>
      <c r="G60" t="e">
        <f t="shared" ca="1" si="1"/>
        <v>#N/A</v>
      </c>
    </row>
    <row r="61" spans="5:7" ht="15.6" x14ac:dyDescent="0.3">
      <c r="E61" s="113">
        <v>40543</v>
      </c>
      <c r="F61" t="e">
        <f t="shared" ca="1" si="0"/>
        <v>#N/A</v>
      </c>
      <c r="G61" t="e">
        <f t="shared" ca="1" si="1"/>
        <v>#N/A</v>
      </c>
    </row>
    <row r="62" spans="5:7" ht="15.6" x14ac:dyDescent="0.3">
      <c r="E62" s="113">
        <v>40633</v>
      </c>
      <c r="F62" t="e">
        <f t="shared" ca="1" si="0"/>
        <v>#N/A</v>
      </c>
      <c r="G62" t="e">
        <f t="shared" ca="1" si="1"/>
        <v>#N/A</v>
      </c>
    </row>
    <row r="63" spans="5:7" ht="15.6" x14ac:dyDescent="0.3">
      <c r="E63" s="113">
        <v>40724</v>
      </c>
      <c r="F63" t="e">
        <f t="shared" ca="1" si="0"/>
        <v>#N/A</v>
      </c>
      <c r="G63" t="e">
        <f t="shared" ca="1" si="1"/>
        <v>#N/A</v>
      </c>
    </row>
    <row r="64" spans="5:7" ht="15.6" x14ac:dyDescent="0.3">
      <c r="E64" s="113">
        <v>40816</v>
      </c>
      <c r="F64" t="e">
        <f t="shared" ca="1" si="0"/>
        <v>#N/A</v>
      </c>
      <c r="G64" t="e">
        <f t="shared" ca="1" si="1"/>
        <v>#N/A</v>
      </c>
    </row>
    <row r="65" spans="5:7" ht="15.6" x14ac:dyDescent="0.3">
      <c r="E65" s="113">
        <v>40908</v>
      </c>
      <c r="F65" t="e">
        <f t="shared" ca="1" si="0"/>
        <v>#N/A</v>
      </c>
      <c r="G65" t="e">
        <f t="shared" ca="1" si="1"/>
        <v>#N/A</v>
      </c>
    </row>
    <row r="66" spans="5:7" ht="15.6" x14ac:dyDescent="0.3">
      <c r="E66" s="113">
        <v>40999</v>
      </c>
      <c r="F66" t="e">
        <f t="shared" ca="1" si="0"/>
        <v>#N/A</v>
      </c>
      <c r="G66" t="e">
        <f t="shared" ca="1" si="1"/>
        <v>#N/A</v>
      </c>
    </row>
    <row r="67" spans="5:7" ht="15.6" x14ac:dyDescent="0.3">
      <c r="E67" s="113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6" x14ac:dyDescent="0.3">
      <c r="E68" s="113">
        <v>41182</v>
      </c>
      <c r="F68" t="e">
        <f t="shared" ca="1" si="2"/>
        <v>#N/A</v>
      </c>
      <c r="G68" t="e">
        <f t="shared" ca="1" si="3"/>
        <v>#N/A</v>
      </c>
    </row>
    <row r="69" spans="5:7" ht="15.6" x14ac:dyDescent="0.3">
      <c r="E69" s="113">
        <v>41274</v>
      </c>
      <c r="F69" t="e">
        <f t="shared" ca="1" si="2"/>
        <v>#N/A</v>
      </c>
      <c r="G69" t="e">
        <f t="shared" ca="1" si="3"/>
        <v>#N/A</v>
      </c>
    </row>
    <row r="70" spans="5:7" ht="15.6" x14ac:dyDescent="0.3">
      <c r="E70" s="113">
        <v>41364</v>
      </c>
      <c r="F70" t="e">
        <f t="shared" ca="1" si="2"/>
        <v>#N/A</v>
      </c>
      <c r="G70" t="e">
        <f t="shared" ca="1" si="3"/>
        <v>#N/A</v>
      </c>
    </row>
    <row r="71" spans="5:7" ht="15.6" x14ac:dyDescent="0.3">
      <c r="E71" s="113">
        <v>41455</v>
      </c>
      <c r="F71" t="e">
        <f t="shared" ca="1" si="2"/>
        <v>#N/A</v>
      </c>
      <c r="G71" t="e">
        <f t="shared" ca="1" si="3"/>
        <v>#N/A</v>
      </c>
    </row>
    <row r="72" spans="5:7" ht="15.6" x14ac:dyDescent="0.3">
      <c r="E72" s="113">
        <v>41547</v>
      </c>
      <c r="F72" t="e">
        <f t="shared" ca="1" si="2"/>
        <v>#N/A</v>
      </c>
      <c r="G72" t="e">
        <f t="shared" ca="1" si="3"/>
        <v>#N/A</v>
      </c>
    </row>
    <row r="73" spans="5:7" ht="15.6" x14ac:dyDescent="0.3">
      <c r="E73" s="113">
        <v>41639</v>
      </c>
      <c r="F73" t="e">
        <f t="shared" ca="1" si="2"/>
        <v>#N/A</v>
      </c>
      <c r="G73" t="e">
        <f t="shared" ca="1" si="3"/>
        <v>#N/A</v>
      </c>
    </row>
    <row r="74" spans="5:7" ht="15.6" x14ac:dyDescent="0.3">
      <c r="E74" s="113">
        <v>41729</v>
      </c>
      <c r="F74" t="e">
        <f t="shared" ca="1" si="2"/>
        <v>#N/A</v>
      </c>
      <c r="G74" t="e">
        <f t="shared" ca="1" si="3"/>
        <v>#N/A</v>
      </c>
    </row>
    <row r="75" spans="5:7" ht="15.6" x14ac:dyDescent="0.3">
      <c r="E75" s="113">
        <v>41820</v>
      </c>
      <c r="F75" t="e">
        <f t="shared" ca="1" si="2"/>
        <v>#N/A</v>
      </c>
      <c r="G75" t="e">
        <f t="shared" ca="1" si="3"/>
        <v>#N/A</v>
      </c>
    </row>
    <row r="76" spans="5:7" ht="15.6" x14ac:dyDescent="0.3">
      <c r="E76" s="113">
        <v>41912</v>
      </c>
      <c r="F76" t="e">
        <f t="shared" ca="1" si="2"/>
        <v>#N/A</v>
      </c>
      <c r="G76" t="e">
        <f t="shared" ca="1" si="3"/>
        <v>#N/A</v>
      </c>
    </row>
    <row r="77" spans="5:7" ht="15.6" x14ac:dyDescent="0.3">
      <c r="E77" s="113">
        <v>42004</v>
      </c>
      <c r="F77" t="e">
        <f t="shared" ca="1" si="2"/>
        <v>#N/A</v>
      </c>
      <c r="G77" t="e">
        <f t="shared" ca="1" si="3"/>
        <v>#N/A</v>
      </c>
    </row>
    <row r="78" spans="5:7" ht="15.6" x14ac:dyDescent="0.3">
      <c r="E78" s="113">
        <v>42094</v>
      </c>
      <c r="F78" t="e">
        <f t="shared" ca="1" si="2"/>
        <v>#N/A</v>
      </c>
      <c r="G78" t="e">
        <f t="shared" ca="1" si="3"/>
        <v>#N/A</v>
      </c>
    </row>
    <row r="79" spans="5:7" ht="15.6" x14ac:dyDescent="0.3">
      <c r="E79" s="113">
        <v>42185</v>
      </c>
      <c r="F79" t="e">
        <f t="shared" ca="1" si="2"/>
        <v>#N/A</v>
      </c>
      <c r="G79" t="e">
        <f t="shared" ca="1" si="3"/>
        <v>#N/A</v>
      </c>
    </row>
    <row r="80" spans="5:7" ht="15.6" x14ac:dyDescent="0.3">
      <c r="E80" s="113">
        <v>42277</v>
      </c>
      <c r="F80" t="e">
        <f t="shared" ca="1" si="2"/>
        <v>#N/A</v>
      </c>
      <c r="G80" t="e">
        <f t="shared" ca="1" si="3"/>
        <v>#N/A</v>
      </c>
    </row>
    <row r="81" spans="5:7" ht="15.6" x14ac:dyDescent="0.3">
      <c r="E81" s="113">
        <v>42369</v>
      </c>
      <c r="F81" t="e">
        <f t="shared" ca="1" si="2"/>
        <v>#N/A</v>
      </c>
      <c r="G81" t="e">
        <f t="shared" ca="1" si="3"/>
        <v>#N/A</v>
      </c>
    </row>
    <row r="82" spans="5:7" ht="15.6" x14ac:dyDescent="0.3">
      <c r="E82" s="113">
        <v>42460</v>
      </c>
      <c r="F82" t="e">
        <f t="shared" ca="1" si="2"/>
        <v>#N/A</v>
      </c>
      <c r="G82" t="e">
        <f t="shared" ca="1" si="3"/>
        <v>#N/A</v>
      </c>
    </row>
    <row r="83" spans="5:7" ht="15.6" x14ac:dyDescent="0.3">
      <c r="E83" s="113">
        <v>42551</v>
      </c>
      <c r="F83" t="e">
        <f t="shared" ca="1" si="2"/>
        <v>#N/A</v>
      </c>
      <c r="G83" t="e">
        <f t="shared" ca="1" si="3"/>
        <v>#N/A</v>
      </c>
    </row>
    <row r="84" spans="5:7" ht="15.6" x14ac:dyDescent="0.3">
      <c r="E84" s="113">
        <v>42643</v>
      </c>
      <c r="F84" t="e">
        <f t="shared" ca="1" si="2"/>
        <v>#N/A</v>
      </c>
      <c r="G84" t="e">
        <f t="shared" ca="1" si="3"/>
        <v>#N/A</v>
      </c>
    </row>
    <row r="85" spans="5:7" ht="15.6" x14ac:dyDescent="0.3">
      <c r="E85" s="113">
        <v>42735</v>
      </c>
      <c r="F85" t="e">
        <f t="shared" ca="1" si="2"/>
        <v>#N/A</v>
      </c>
      <c r="G85" t="e">
        <f t="shared" ca="1" si="3"/>
        <v>#N/A</v>
      </c>
    </row>
    <row r="86" spans="5:7" ht="15.6" x14ac:dyDescent="0.3">
      <c r="E86" s="113">
        <v>42825</v>
      </c>
      <c r="F86" t="e">
        <f t="shared" ca="1" si="2"/>
        <v>#N/A</v>
      </c>
      <c r="G86" t="e">
        <f t="shared" ca="1" si="3"/>
        <v>#N/A</v>
      </c>
    </row>
    <row r="87" spans="5:7" ht="15.6" x14ac:dyDescent="0.3">
      <c r="E87" s="113">
        <v>42916</v>
      </c>
      <c r="F87" t="e">
        <f t="shared" ca="1" si="2"/>
        <v>#N/A</v>
      </c>
      <c r="G87" t="e">
        <f t="shared" ca="1" si="3"/>
        <v>#N/A</v>
      </c>
    </row>
    <row r="88" spans="5:7" ht="15.6" x14ac:dyDescent="0.3">
      <c r="E88" s="113">
        <v>43008</v>
      </c>
      <c r="F88" t="e">
        <f t="shared" ca="1" si="2"/>
        <v>#N/A</v>
      </c>
      <c r="G88" t="e">
        <f t="shared" ca="1" si="3"/>
        <v>#N/A</v>
      </c>
    </row>
    <row r="89" spans="5:7" ht="15.6" x14ac:dyDescent="0.3">
      <c r="E89" s="113">
        <v>43100</v>
      </c>
      <c r="F89" t="e">
        <f t="shared" ca="1" si="2"/>
        <v>#N/A</v>
      </c>
      <c r="G89" t="e">
        <f t="shared" ca="1" si="3"/>
        <v>#N/A</v>
      </c>
    </row>
    <row r="90" spans="5:7" ht="15.6" x14ac:dyDescent="0.3">
      <c r="E90" s="113">
        <v>43190</v>
      </c>
      <c r="F90" t="e">
        <f t="shared" ca="1" si="2"/>
        <v>#N/A</v>
      </c>
      <c r="G90" t="e">
        <f t="shared" ca="1" si="3"/>
        <v>#N/A</v>
      </c>
    </row>
    <row r="91" spans="5:7" ht="15.6" x14ac:dyDescent="0.3">
      <c r="E91" s="113">
        <v>43281</v>
      </c>
      <c r="F91" t="e">
        <f t="shared" ca="1" si="2"/>
        <v>#N/A</v>
      </c>
      <c r="G91" t="e">
        <f t="shared" ca="1" si="3"/>
        <v>#N/A</v>
      </c>
    </row>
    <row r="92" spans="5:7" ht="15.6" x14ac:dyDescent="0.3">
      <c r="E92" s="113">
        <v>43373</v>
      </c>
      <c r="F92" t="e">
        <f t="shared" ca="1" si="2"/>
        <v>#N/A</v>
      </c>
      <c r="G92" t="e">
        <f t="shared" ca="1" si="3"/>
        <v>#N/A</v>
      </c>
    </row>
    <row r="93" spans="5:7" ht="15.6" x14ac:dyDescent="0.3">
      <c r="E93" s="113">
        <v>43465</v>
      </c>
      <c r="F93" t="e">
        <f t="shared" ca="1" si="2"/>
        <v>#N/A</v>
      </c>
      <c r="G93" t="e">
        <f t="shared" ca="1" si="3"/>
        <v>#N/A</v>
      </c>
    </row>
    <row r="94" spans="5:7" ht="15.6" x14ac:dyDescent="0.3">
      <c r="E94" s="113">
        <v>43555</v>
      </c>
      <c r="F94" t="e">
        <f t="shared" ca="1" si="2"/>
        <v>#N/A</v>
      </c>
      <c r="G94" t="e">
        <f t="shared" ca="1" si="3"/>
        <v>#N/A</v>
      </c>
    </row>
    <row r="95" spans="5:7" ht="15.6" x14ac:dyDescent="0.3">
      <c r="E95" s="113">
        <v>43646</v>
      </c>
      <c r="F95" t="e">
        <f t="shared" ca="1" si="2"/>
        <v>#N/A</v>
      </c>
      <c r="G95" t="e">
        <f t="shared" ca="1" si="3"/>
        <v>#N/A</v>
      </c>
    </row>
    <row r="96" spans="5:7" ht="15.6" x14ac:dyDescent="0.3">
      <c r="E96" s="113">
        <v>43738</v>
      </c>
      <c r="F96" t="e">
        <f t="shared" ca="1" si="2"/>
        <v>#N/A</v>
      </c>
      <c r="G96" t="e">
        <f t="shared" ca="1" si="3"/>
        <v>#N/A</v>
      </c>
    </row>
    <row r="97" spans="5:7" ht="15.6" x14ac:dyDescent="0.3">
      <c r="E97" s="113">
        <v>43830</v>
      </c>
      <c r="F97" t="e">
        <f t="shared" ca="1" si="2"/>
        <v>#N/A</v>
      </c>
      <c r="G97" t="e">
        <f t="shared" ca="1" si="3"/>
        <v>#N/A</v>
      </c>
    </row>
    <row r="98" spans="5:7" ht="15.6" x14ac:dyDescent="0.3">
      <c r="E98" s="113">
        <v>43921</v>
      </c>
      <c r="F98" t="e">
        <f t="shared" ca="1" si="2"/>
        <v>#N/A</v>
      </c>
      <c r="G98" t="e">
        <f t="shared" ca="1" si="3"/>
        <v>#N/A</v>
      </c>
    </row>
    <row r="99" spans="5:7" ht="15.6" x14ac:dyDescent="0.3">
      <c r="E99" s="113">
        <v>44012</v>
      </c>
      <c r="F99" t="e">
        <f t="shared" ca="1" si="2"/>
        <v>#N/A</v>
      </c>
      <c r="G99" t="e">
        <f t="shared" ca="1" si="3"/>
        <v>#N/A</v>
      </c>
    </row>
    <row r="100" spans="5:7" ht="15.6" x14ac:dyDescent="0.3">
      <c r="E100" s="113">
        <v>44104</v>
      </c>
      <c r="F100" t="e">
        <f t="shared" ca="1" si="2"/>
        <v>#N/A</v>
      </c>
      <c r="G100" t="e">
        <f t="shared" ca="1" si="3"/>
        <v>#N/A</v>
      </c>
    </row>
    <row r="101" spans="5:7" ht="15.6" x14ac:dyDescent="0.3">
      <c r="E101" s="113">
        <v>44196</v>
      </c>
      <c r="F101" t="e">
        <f t="shared" ca="1" si="2"/>
        <v>#N/A</v>
      </c>
      <c r="G101" t="e">
        <f t="shared" ca="1" si="3"/>
        <v>#N/A</v>
      </c>
    </row>
    <row r="102" spans="5:7" ht="15.6" x14ac:dyDescent="0.3">
      <c r="E102" s="113">
        <v>44286</v>
      </c>
      <c r="F102" t="e">
        <f t="shared" ca="1" si="2"/>
        <v>#N/A</v>
      </c>
      <c r="G102" t="e">
        <f t="shared" ca="1" si="3"/>
        <v>#N/A</v>
      </c>
    </row>
    <row r="103" spans="5:7" ht="15.6" x14ac:dyDescent="0.3">
      <c r="E103" s="113">
        <v>44377</v>
      </c>
      <c r="F103" t="e">
        <f t="shared" ca="1" si="2"/>
        <v>#N/A</v>
      </c>
      <c r="G103" t="e">
        <f t="shared" ca="1" si="3"/>
        <v>#N/A</v>
      </c>
    </row>
    <row r="104" spans="5:7" ht="15.6" x14ac:dyDescent="0.3">
      <c r="E104" s="113">
        <v>44469</v>
      </c>
      <c r="F104" t="e">
        <f t="shared" ca="1" si="2"/>
        <v>#N/A</v>
      </c>
      <c r="G104" t="e">
        <f t="shared" ca="1" si="3"/>
        <v>#N/A</v>
      </c>
    </row>
    <row r="105" spans="5:7" ht="15.6" x14ac:dyDescent="0.3">
      <c r="E105" s="113">
        <v>44561</v>
      </c>
      <c r="F105" t="e">
        <f t="shared" ca="1" si="2"/>
        <v>#N/A</v>
      </c>
      <c r="G105" t="e">
        <f t="shared" ca="1" si="3"/>
        <v>#N/A</v>
      </c>
    </row>
    <row r="106" spans="5:7" ht="15.6" x14ac:dyDescent="0.3">
      <c r="E106" s="113">
        <v>44651</v>
      </c>
      <c r="F106" t="e">
        <f t="shared" ca="1" si="2"/>
        <v>#N/A</v>
      </c>
      <c r="G106" t="e">
        <f t="shared" ca="1" si="3"/>
        <v>#N/A</v>
      </c>
    </row>
    <row r="107" spans="5:7" ht="15.6" x14ac:dyDescent="0.3">
      <c r="E107" s="113">
        <v>44742</v>
      </c>
      <c r="F107" t="e">
        <f t="shared" ca="1" si="2"/>
        <v>#N/A</v>
      </c>
      <c r="G107" t="e">
        <f t="shared" ca="1" si="3"/>
        <v>#N/A</v>
      </c>
    </row>
    <row r="108" spans="5:7" ht="15.6" x14ac:dyDescent="0.3">
      <c r="E108" s="113">
        <v>44834</v>
      </c>
      <c r="F108" t="e">
        <f t="shared" ca="1" si="2"/>
        <v>#N/A</v>
      </c>
      <c r="G108" t="e">
        <f t="shared" ca="1" si="3"/>
        <v>#N/A</v>
      </c>
    </row>
    <row r="109" spans="5:7" ht="15.6" x14ac:dyDescent="0.3">
      <c r="E109" s="113">
        <v>44926</v>
      </c>
      <c r="F109" t="e">
        <f t="shared" ca="1" si="2"/>
        <v>#N/A</v>
      </c>
      <c r="G109" t="e">
        <f t="shared" ca="1" si="3"/>
        <v>#N/A</v>
      </c>
    </row>
    <row r="110" spans="5:7" ht="15.6" x14ac:dyDescent="0.3">
      <c r="E110" s="113">
        <v>45016</v>
      </c>
      <c r="F110" t="e">
        <f t="shared" ca="1" si="2"/>
        <v>#N/A</v>
      </c>
      <c r="G110" t="e">
        <f t="shared" ca="1" si="3"/>
        <v>#N/A</v>
      </c>
    </row>
    <row r="111" spans="5:7" ht="15.6" x14ac:dyDescent="0.3">
      <c r="E111" s="113">
        <v>45107</v>
      </c>
      <c r="F111" t="e">
        <f t="shared" ca="1" si="2"/>
        <v>#N/A</v>
      </c>
      <c r="G111" t="e">
        <f t="shared" ca="1" si="3"/>
        <v>#N/A</v>
      </c>
    </row>
    <row r="112" spans="5:7" ht="15.6" x14ac:dyDescent="0.3">
      <c r="E112" s="113">
        <v>45199</v>
      </c>
      <c r="F112" t="e">
        <f t="shared" ca="1" si="2"/>
        <v>#N/A</v>
      </c>
      <c r="G112" t="e">
        <f t="shared" ca="1" si="3"/>
        <v>#N/A</v>
      </c>
    </row>
    <row r="113" spans="5:7" ht="15.6" x14ac:dyDescent="0.3">
      <c r="E113" s="113">
        <v>45291</v>
      </c>
      <c r="F113" t="e">
        <f t="shared" ca="1" si="2"/>
        <v>#N/A</v>
      </c>
      <c r="G113" t="e">
        <f t="shared" ca="1" si="3"/>
        <v>#N/A</v>
      </c>
    </row>
    <row r="114" spans="5:7" ht="15.6" x14ac:dyDescent="0.3">
      <c r="E114" s="113">
        <v>45382</v>
      </c>
      <c r="F114" t="e">
        <f t="shared" ca="1" si="2"/>
        <v>#N/A</v>
      </c>
      <c r="G114" t="e">
        <f t="shared" ca="1" si="3"/>
        <v>#N/A</v>
      </c>
    </row>
    <row r="115" spans="5:7" ht="15.6" x14ac:dyDescent="0.3">
      <c r="E115" s="113">
        <v>45473</v>
      </c>
      <c r="F115" t="e">
        <f t="shared" ca="1" si="2"/>
        <v>#N/A</v>
      </c>
      <c r="G115" t="e">
        <f t="shared" ca="1" si="3"/>
        <v>#N/A</v>
      </c>
    </row>
    <row r="116" spans="5:7" ht="15.6" x14ac:dyDescent="0.3">
      <c r="E116" s="113">
        <v>45565</v>
      </c>
      <c r="F116" t="e">
        <f t="shared" ca="1" si="2"/>
        <v>#N/A</v>
      </c>
      <c r="G116" t="e">
        <f t="shared" ca="1" si="3"/>
        <v>#N/A</v>
      </c>
    </row>
    <row r="117" spans="5:7" ht="15.6" x14ac:dyDescent="0.3">
      <c r="E117" s="113">
        <v>45657</v>
      </c>
      <c r="F117" t="e">
        <f t="shared" ca="1" si="2"/>
        <v>#N/A</v>
      </c>
      <c r="G117" t="e">
        <f t="shared" ca="1" si="3"/>
        <v>#N/A</v>
      </c>
    </row>
    <row r="118" spans="5:7" ht="15.6" x14ac:dyDescent="0.3">
      <c r="E118" s="113">
        <v>45747</v>
      </c>
      <c r="F118" t="e">
        <f t="shared" ca="1" si="2"/>
        <v>#N/A</v>
      </c>
      <c r="G118" t="e">
        <f t="shared" ca="1" si="3"/>
        <v>#N/A</v>
      </c>
    </row>
    <row r="119" spans="5:7" ht="15.6" x14ac:dyDescent="0.3">
      <c r="E119" s="113">
        <v>45838</v>
      </c>
      <c r="F119" t="e">
        <f t="shared" ca="1" si="2"/>
        <v>#N/A</v>
      </c>
      <c r="G119" t="e">
        <f t="shared" ca="1" si="3"/>
        <v>#N/A</v>
      </c>
    </row>
    <row r="120" spans="5:7" ht="15.6" x14ac:dyDescent="0.3">
      <c r="E120" s="113">
        <v>45930</v>
      </c>
      <c r="F120" t="e">
        <f t="shared" ca="1" si="2"/>
        <v>#N/A</v>
      </c>
      <c r="G120" t="e">
        <f t="shared" ca="1" si="3"/>
        <v>#N/A</v>
      </c>
    </row>
    <row r="121" spans="5:7" ht="15.6" x14ac:dyDescent="0.3">
      <c r="E121" s="113">
        <v>46022</v>
      </c>
      <c r="F121" t="e">
        <f t="shared" ca="1" si="2"/>
        <v>#N/A</v>
      </c>
      <c r="G121" t="e">
        <f t="shared" ca="1" si="3"/>
        <v>#N/A</v>
      </c>
    </row>
    <row r="122" spans="5:7" ht="15.6" x14ac:dyDescent="0.3">
      <c r="E122" s="113">
        <v>46112</v>
      </c>
      <c r="F122" t="e">
        <f t="shared" ca="1" si="2"/>
        <v>#N/A</v>
      </c>
      <c r="G122" t="e">
        <f t="shared" ca="1" si="3"/>
        <v>#N/A</v>
      </c>
    </row>
    <row r="123" spans="5:7" ht="15.6" x14ac:dyDescent="0.3">
      <c r="E123" s="113">
        <v>46203</v>
      </c>
      <c r="F123" t="e">
        <f t="shared" ca="1" si="2"/>
        <v>#N/A</v>
      </c>
      <c r="G123" t="e">
        <f t="shared" ca="1" si="3"/>
        <v>#N/A</v>
      </c>
    </row>
    <row r="124" spans="5:7" ht="15.6" x14ac:dyDescent="0.3">
      <c r="E124" s="113">
        <v>46295</v>
      </c>
      <c r="F124" t="e">
        <f t="shared" ca="1" si="2"/>
        <v>#N/A</v>
      </c>
      <c r="G124" t="e">
        <f t="shared" ca="1" si="3"/>
        <v>#N/A</v>
      </c>
    </row>
    <row r="125" spans="5:7" ht="15.6" x14ac:dyDescent="0.3">
      <c r="E125" s="113">
        <v>46387</v>
      </c>
      <c r="F125" t="e">
        <f t="shared" ca="1" si="2"/>
        <v>#N/A</v>
      </c>
      <c r="G125" t="e">
        <f t="shared" ca="1" si="3"/>
        <v>#N/A</v>
      </c>
    </row>
    <row r="126" spans="5:7" ht="15.6" x14ac:dyDescent="0.3">
      <c r="E126" s="113">
        <v>46477</v>
      </c>
      <c r="F126" t="e">
        <f t="shared" ca="1" si="2"/>
        <v>#N/A</v>
      </c>
      <c r="G126" t="e">
        <f t="shared" ca="1" si="3"/>
        <v>#N/A</v>
      </c>
    </row>
    <row r="127" spans="5:7" ht="15.6" x14ac:dyDescent="0.3">
      <c r="E127" s="113">
        <v>46568</v>
      </c>
      <c r="F127" t="e">
        <f t="shared" ca="1" si="2"/>
        <v>#N/A</v>
      </c>
      <c r="G127" t="e">
        <f t="shared" ca="1" si="3"/>
        <v>#N/A</v>
      </c>
    </row>
    <row r="128" spans="5:7" ht="15.6" x14ac:dyDescent="0.3">
      <c r="E128" s="113">
        <v>46660</v>
      </c>
      <c r="F128" t="e">
        <f t="shared" ca="1" si="2"/>
        <v>#N/A</v>
      </c>
      <c r="G128" t="e">
        <f t="shared" ca="1" si="3"/>
        <v>#N/A</v>
      </c>
    </row>
    <row r="129" spans="5:7" ht="15.6" x14ac:dyDescent="0.3">
      <c r="E129" s="113">
        <v>46752</v>
      </c>
      <c r="F129" t="e">
        <f t="shared" ca="1" si="2"/>
        <v>#N/A</v>
      </c>
      <c r="G129" t="e">
        <f t="shared" ca="1" si="3"/>
        <v>#N/A</v>
      </c>
    </row>
    <row r="130" spans="5:7" ht="15.6" x14ac:dyDescent="0.3">
      <c r="E130" s="113">
        <v>46843</v>
      </c>
      <c r="F130" t="e">
        <f t="shared" ca="1" si="2"/>
        <v>#N/A</v>
      </c>
      <c r="G130" t="e">
        <f t="shared" ca="1" si="3"/>
        <v>#N/A</v>
      </c>
    </row>
    <row r="131" spans="5:7" ht="15.6" x14ac:dyDescent="0.3">
      <c r="E131" s="113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6" x14ac:dyDescent="0.3">
      <c r="E132" s="113">
        <v>47026</v>
      </c>
      <c r="F132" t="e">
        <f t="shared" ca="1" si="4"/>
        <v>#N/A</v>
      </c>
      <c r="G132" t="e">
        <f t="shared" ca="1" si="5"/>
        <v>#N/A</v>
      </c>
    </row>
    <row r="133" spans="5:7" ht="15.6" x14ac:dyDescent="0.3">
      <c r="E133" s="113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RegionalPropertyType</vt:lpstr>
      <vt:lpstr>PrimeMarkets</vt:lpstr>
      <vt:lpstr>TransactionActivity</vt:lpstr>
      <vt:lpstr>National-NonDistress</vt:lpstr>
      <vt:lpstr>Lookup</vt:lpstr>
    </vt:vector>
  </TitlesOfParts>
  <Company>CoStar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Xinyue Li</dc:creator>
  <cp:lastModifiedBy>Xinyue Li</cp:lastModifiedBy>
  <dcterms:created xsi:type="dcterms:W3CDTF">2025-08-21T20:53:42Z</dcterms:created>
  <dcterms:modified xsi:type="dcterms:W3CDTF">2025-08-22T18:01:16Z</dcterms:modified>
</cp:coreProperties>
</file>