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cg01fileprd501\PPR_Groups_PRD\Jrs\R&amp;D\RSR\Charts\2025-05 Release\"/>
    </mc:Choice>
  </mc:AlternateContent>
  <xr:revisionPtr revIDLastSave="0" documentId="13_ncr:1_{73B6C7AF-8706-4FCD-9AEA-756DBBBAE3D7}" xr6:coauthVersionLast="47" xr6:coauthVersionMax="47" xr10:uidLastSave="{00000000-0000-0000-0000-000000000000}"/>
  <bookViews>
    <workbookView xWindow="16080" yWindow="4050" windowWidth="51840" windowHeight="21120" activeTab="7" xr2:uid="{D87CFB8D-F862-48B3-8DC4-26FBA461A7E7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Segment'!$Q$6,0,0,COUNTA([1]I_M_G_ALL_ALL_ALL_NO!$A:$A)-1,1)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VW'!$M$30,0,0,COUNTA([1]I_M_G_ALL_ALL_ALL_NO!$A:$A)-1,1)</definedName>
    <definedName name="USCompositeDates">OFFSET('U.S. EW &amp; VW'!$L$30,0,0,COUNTA([1]I_M_G_ALL_ALL_ALL_NO!$A:$A)-1,1)</definedName>
    <definedName name="USCompositeVW">OFFSET('U.S. EW &amp; VW'!$R$6,0,0,COUNTA([1]I_M_A_ALL_ALL_ALL_NO!$A:$A)-1,1)</definedName>
    <definedName name="USCompositeVWDates">OFFSET('U.S. EW &amp; VW'!$Q$6,0,0,COUNTA([1]I_M_A_ALL_ALL_ALL_NO!$A:$A)-1,1)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Segment'!$P$6,0,0,COUNTA([1]I_M_A_ALL_EMF_ALL_NO!$A:$A)-1,1)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18" i="8" l="1"/>
  <c r="U318" i="8"/>
  <c r="T318" i="8"/>
  <c r="S318" i="8"/>
  <c r="R318" i="8"/>
  <c r="Q318" i="8"/>
  <c r="Q319" i="8" s="1"/>
  <c r="P318" i="8"/>
  <c r="O318" i="8"/>
  <c r="O319" i="8" s="1"/>
  <c r="V317" i="8"/>
  <c r="V319" i="8" s="1"/>
  <c r="U317" i="8"/>
  <c r="U319" i="8" s="1"/>
  <c r="T317" i="8"/>
  <c r="T319" i="8" s="1"/>
  <c r="S317" i="8"/>
  <c r="S319" i="8" s="1"/>
  <c r="R317" i="8"/>
  <c r="R319" i="8" s="1"/>
  <c r="Q317" i="8"/>
  <c r="P317" i="8"/>
  <c r="P319" i="8" s="1"/>
  <c r="O317" i="8"/>
  <c r="V316" i="8"/>
  <c r="U316" i="8"/>
  <c r="T316" i="8"/>
  <c r="S316" i="8"/>
  <c r="R316" i="8"/>
  <c r="Q316" i="8"/>
  <c r="P316" i="8"/>
  <c r="O316" i="8"/>
  <c r="V315" i="8"/>
  <c r="U315" i="8"/>
  <c r="T315" i="8"/>
  <c r="S315" i="8"/>
  <c r="R315" i="8"/>
  <c r="Q315" i="8"/>
  <c r="P315" i="8"/>
  <c r="O315" i="8"/>
  <c r="V314" i="8"/>
  <c r="U314" i="8"/>
  <c r="T314" i="8"/>
  <c r="S314" i="8"/>
  <c r="R314" i="8"/>
  <c r="Q314" i="8"/>
  <c r="P314" i="8"/>
  <c r="O314" i="8"/>
  <c r="V312" i="8"/>
  <c r="U312" i="8"/>
  <c r="T312" i="8"/>
  <c r="S312" i="8"/>
  <c r="R312" i="8"/>
  <c r="Q312" i="8"/>
  <c r="Q313" i="8" s="1"/>
  <c r="P312" i="8"/>
  <c r="O312" i="8"/>
  <c r="O313" i="8" s="1"/>
  <c r="V311" i="8"/>
  <c r="V313" i="8" s="1"/>
  <c r="U311" i="8"/>
  <c r="U313" i="8" s="1"/>
  <c r="T311" i="8"/>
  <c r="T313" i="8" s="1"/>
  <c r="S311" i="8"/>
  <c r="S313" i="8" s="1"/>
  <c r="R311" i="8"/>
  <c r="R313" i="8" s="1"/>
  <c r="Q311" i="8"/>
  <c r="P311" i="8"/>
  <c r="P313" i="8" s="1"/>
  <c r="O311" i="8"/>
  <c r="O306" i="8"/>
  <c r="V139" i="7"/>
  <c r="V140" i="7" s="1"/>
  <c r="U139" i="7"/>
  <c r="U140" i="7" s="1"/>
  <c r="T139" i="7"/>
  <c r="T140" i="7" s="1"/>
  <c r="S139" i="7"/>
  <c r="S140" i="7" s="1"/>
  <c r="R139" i="7"/>
  <c r="R140" i="7" s="1"/>
  <c r="Q139" i="7"/>
  <c r="Q140" i="7" s="1"/>
  <c r="P139" i="7"/>
  <c r="P140" i="7" s="1"/>
  <c r="O139" i="7"/>
  <c r="O140" i="7" s="1"/>
  <c r="V136" i="7"/>
  <c r="U136" i="7"/>
  <c r="T136" i="7"/>
  <c r="S136" i="7"/>
  <c r="R136" i="7"/>
  <c r="Q136" i="7"/>
  <c r="P136" i="7"/>
  <c r="O136" i="7"/>
  <c r="V135" i="7"/>
  <c r="U135" i="7"/>
  <c r="T135" i="7"/>
  <c r="S135" i="7"/>
  <c r="R135" i="7"/>
  <c r="Q135" i="7"/>
  <c r="P135" i="7"/>
  <c r="O135" i="7"/>
  <c r="V134" i="7"/>
  <c r="U134" i="7"/>
  <c r="T134" i="7"/>
  <c r="S134" i="7"/>
  <c r="R134" i="7"/>
  <c r="Q134" i="7"/>
  <c r="P134" i="7"/>
  <c r="O134" i="7"/>
  <c r="V133" i="7"/>
  <c r="U133" i="7"/>
  <c r="T133" i="7"/>
  <c r="S133" i="7"/>
  <c r="R133" i="7"/>
  <c r="Q133" i="7"/>
  <c r="P133" i="7"/>
  <c r="O133" i="7"/>
  <c r="V132" i="7"/>
  <c r="U132" i="7"/>
  <c r="T132" i="7"/>
  <c r="S132" i="7"/>
  <c r="R132" i="7"/>
  <c r="Q132" i="7"/>
  <c r="P132" i="7"/>
  <c r="O132" i="7"/>
  <c r="V131" i="7"/>
  <c r="U131" i="7"/>
  <c r="T131" i="7"/>
  <c r="S131" i="7"/>
  <c r="R131" i="7"/>
  <c r="Q131" i="7"/>
  <c r="P131" i="7"/>
  <c r="O131" i="7"/>
  <c r="V129" i="7"/>
  <c r="U129" i="7"/>
  <c r="T129" i="7"/>
  <c r="S129" i="7"/>
  <c r="R129" i="7"/>
  <c r="Q129" i="7"/>
  <c r="P129" i="7"/>
  <c r="O129" i="7"/>
  <c r="N129" i="7"/>
  <c r="N136" i="7" s="1"/>
  <c r="V128" i="7"/>
  <c r="U128" i="7"/>
  <c r="T128" i="7"/>
  <c r="S128" i="7"/>
  <c r="R128" i="7"/>
  <c r="Q128" i="7"/>
  <c r="P128" i="7"/>
  <c r="O128" i="7"/>
  <c r="V127" i="7"/>
  <c r="U127" i="7"/>
  <c r="T127" i="7"/>
  <c r="S127" i="7"/>
  <c r="R127" i="7"/>
  <c r="Q127" i="7"/>
  <c r="P127" i="7"/>
  <c r="O127" i="7"/>
  <c r="V126" i="7"/>
  <c r="U126" i="7"/>
  <c r="T126" i="7"/>
  <c r="S126" i="7"/>
  <c r="R126" i="7"/>
  <c r="Q126" i="7"/>
  <c r="P126" i="7"/>
  <c r="O126" i="7"/>
  <c r="V125" i="7"/>
  <c r="U125" i="7"/>
  <c r="T125" i="7"/>
  <c r="S125" i="7"/>
  <c r="R125" i="7"/>
  <c r="Q125" i="7"/>
  <c r="P125" i="7"/>
  <c r="O125" i="7"/>
  <c r="AD119" i="6"/>
  <c r="AC119" i="6"/>
  <c r="AC120" i="6" s="1"/>
  <c r="AB119" i="6"/>
  <c r="AB120" i="6" s="1"/>
  <c r="AA119" i="6"/>
  <c r="AA120" i="6" s="1"/>
  <c r="Z119" i="6"/>
  <c r="Z120" i="6" s="1"/>
  <c r="Y119" i="6"/>
  <c r="Y120" i="6" s="1"/>
  <c r="X119" i="6"/>
  <c r="X120" i="6" s="1"/>
  <c r="W119" i="6"/>
  <c r="W120" i="6" s="1"/>
  <c r="V119" i="6"/>
  <c r="V120" i="6" s="1"/>
  <c r="U119" i="6"/>
  <c r="U120" i="6" s="1"/>
  <c r="T119" i="6"/>
  <c r="T120" i="6" s="1"/>
  <c r="S119" i="6"/>
  <c r="S120" i="6" s="1"/>
  <c r="R119" i="6"/>
  <c r="R120" i="6" s="1"/>
  <c r="Q119" i="6"/>
  <c r="Q120" i="6" s="1"/>
  <c r="P119" i="6"/>
  <c r="P120" i="6" s="1"/>
  <c r="O119" i="6"/>
  <c r="O120" i="6" s="1"/>
  <c r="N119" i="6"/>
  <c r="AD118" i="6"/>
  <c r="AC118" i="6"/>
  <c r="AB118" i="6"/>
  <c r="AA118" i="6"/>
  <c r="Z118" i="6"/>
  <c r="Y118" i="6"/>
  <c r="X118" i="6"/>
  <c r="W118" i="6"/>
  <c r="V118" i="6"/>
  <c r="U118" i="6"/>
  <c r="T118" i="6"/>
  <c r="S118" i="6"/>
  <c r="R118" i="6"/>
  <c r="Q118" i="6"/>
  <c r="P118" i="6"/>
  <c r="O118" i="6"/>
  <c r="AD117" i="6"/>
  <c r="AC117" i="6"/>
  <c r="AB117" i="6"/>
  <c r="AA117" i="6"/>
  <c r="Z117" i="6"/>
  <c r="Y117" i="6"/>
  <c r="X117" i="6"/>
  <c r="W117" i="6"/>
  <c r="V117" i="6"/>
  <c r="U117" i="6"/>
  <c r="T117" i="6"/>
  <c r="S117" i="6"/>
  <c r="R117" i="6"/>
  <c r="Q117" i="6"/>
  <c r="P117" i="6"/>
  <c r="O117" i="6"/>
  <c r="AD116" i="6"/>
  <c r="AC116" i="6"/>
  <c r="AB116" i="6"/>
  <c r="AA116" i="6"/>
  <c r="Z116" i="6"/>
  <c r="Y116" i="6"/>
  <c r="X116" i="6"/>
  <c r="W116" i="6"/>
  <c r="V116" i="6"/>
  <c r="U116" i="6"/>
  <c r="T116" i="6"/>
  <c r="S116" i="6"/>
  <c r="R116" i="6"/>
  <c r="Q116" i="6"/>
  <c r="P116" i="6"/>
  <c r="O116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AD112" i="6"/>
  <c r="AD113" i="6" s="1"/>
  <c r="AC112" i="6"/>
  <c r="AC113" i="6" s="1"/>
  <c r="AB112" i="6"/>
  <c r="AB113" i="6" s="1"/>
  <c r="AA112" i="6"/>
  <c r="AA113" i="6" s="1"/>
  <c r="Z112" i="6"/>
  <c r="Z113" i="6" s="1"/>
  <c r="Y112" i="6"/>
  <c r="Y113" i="6" s="1"/>
  <c r="X112" i="6"/>
  <c r="X113" i="6" s="1"/>
  <c r="W112" i="6"/>
  <c r="W113" i="6" s="1"/>
  <c r="V112" i="6"/>
  <c r="V113" i="6" s="1"/>
  <c r="U112" i="6"/>
  <c r="U113" i="6" s="1"/>
  <c r="T112" i="6"/>
  <c r="T113" i="6" s="1"/>
  <c r="S112" i="6"/>
  <c r="S113" i="6" s="1"/>
  <c r="R112" i="6"/>
  <c r="R113" i="6" s="1"/>
  <c r="Q112" i="6"/>
  <c r="Q113" i="6" s="1"/>
  <c r="P112" i="6"/>
  <c r="P113" i="6" s="1"/>
  <c r="O112" i="6"/>
  <c r="O113" i="6" s="1"/>
  <c r="N112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V141" i="5"/>
  <c r="U141" i="5"/>
  <c r="S141" i="5"/>
  <c r="R141" i="5"/>
  <c r="Q141" i="5"/>
  <c r="P141" i="5"/>
  <c r="V140" i="5"/>
  <c r="U140" i="5"/>
  <c r="T140" i="5"/>
  <c r="T141" i="5" s="1"/>
  <c r="S140" i="5"/>
  <c r="R140" i="5"/>
  <c r="Q140" i="5"/>
  <c r="P140" i="5"/>
  <c r="O140" i="5"/>
  <c r="O141" i="5" s="1"/>
  <c r="V138" i="5"/>
  <c r="U138" i="5"/>
  <c r="T138" i="5"/>
  <c r="S138" i="5"/>
  <c r="R138" i="5"/>
  <c r="Q138" i="5"/>
  <c r="P138" i="5"/>
  <c r="O138" i="5"/>
  <c r="N138" i="5"/>
  <c r="V137" i="5"/>
  <c r="U137" i="5"/>
  <c r="T137" i="5"/>
  <c r="S137" i="5"/>
  <c r="R137" i="5"/>
  <c r="Q137" i="5"/>
  <c r="P137" i="5"/>
  <c r="O137" i="5"/>
  <c r="V136" i="5"/>
  <c r="U136" i="5"/>
  <c r="T136" i="5"/>
  <c r="S136" i="5"/>
  <c r="R136" i="5"/>
  <c r="Q136" i="5"/>
  <c r="P136" i="5"/>
  <c r="O136" i="5"/>
  <c r="V135" i="5"/>
  <c r="U135" i="5"/>
  <c r="T135" i="5"/>
  <c r="S135" i="5"/>
  <c r="R135" i="5"/>
  <c r="Q135" i="5"/>
  <c r="P135" i="5"/>
  <c r="O135" i="5"/>
  <c r="V134" i="5"/>
  <c r="U134" i="5"/>
  <c r="T134" i="5"/>
  <c r="S134" i="5"/>
  <c r="R134" i="5"/>
  <c r="Q134" i="5"/>
  <c r="P134" i="5"/>
  <c r="O134" i="5"/>
  <c r="V133" i="5"/>
  <c r="U133" i="5"/>
  <c r="T133" i="5"/>
  <c r="S133" i="5"/>
  <c r="R133" i="5"/>
  <c r="Q133" i="5"/>
  <c r="P133" i="5"/>
  <c r="O133" i="5"/>
  <c r="V130" i="5"/>
  <c r="U130" i="5"/>
  <c r="T130" i="5"/>
  <c r="S130" i="5"/>
  <c r="R130" i="5"/>
  <c r="Q130" i="5"/>
  <c r="P130" i="5"/>
  <c r="O130" i="5"/>
  <c r="N130" i="5"/>
  <c r="V129" i="5"/>
  <c r="U129" i="5"/>
  <c r="T129" i="5"/>
  <c r="S129" i="5"/>
  <c r="R129" i="5"/>
  <c r="Q129" i="5"/>
  <c r="P129" i="5"/>
  <c r="O129" i="5"/>
  <c r="V128" i="5"/>
  <c r="U128" i="5"/>
  <c r="T128" i="5"/>
  <c r="S128" i="5"/>
  <c r="R128" i="5"/>
  <c r="Q128" i="5"/>
  <c r="P128" i="5"/>
  <c r="O128" i="5"/>
  <c r="V127" i="5"/>
  <c r="U127" i="5"/>
  <c r="T127" i="5"/>
  <c r="S127" i="5"/>
  <c r="R127" i="5"/>
  <c r="Q127" i="5"/>
  <c r="P127" i="5"/>
  <c r="O127" i="5"/>
  <c r="V126" i="5"/>
  <c r="U126" i="5"/>
  <c r="T126" i="5"/>
  <c r="S126" i="5"/>
  <c r="R126" i="5"/>
  <c r="Q126" i="5"/>
  <c r="P126" i="5"/>
  <c r="O126" i="5"/>
  <c r="V125" i="5"/>
  <c r="U125" i="5"/>
  <c r="T125" i="5"/>
  <c r="S125" i="5"/>
  <c r="R125" i="5"/>
  <c r="Q125" i="5"/>
  <c r="P125" i="5"/>
  <c r="O125" i="5"/>
  <c r="V142" i="4"/>
  <c r="T142" i="4"/>
  <c r="S142" i="4"/>
  <c r="Z141" i="4"/>
  <c r="Z142" i="4" s="1"/>
  <c r="Y141" i="4"/>
  <c r="Y142" i="4" s="1"/>
  <c r="X141" i="4"/>
  <c r="X142" i="4" s="1"/>
  <c r="W141" i="4"/>
  <c r="W142" i="4" s="1"/>
  <c r="V141" i="4"/>
  <c r="U141" i="4"/>
  <c r="U142" i="4" s="1"/>
  <c r="T141" i="4"/>
  <c r="S141" i="4"/>
  <c r="R141" i="4"/>
  <c r="R142" i="4" s="1"/>
  <c r="Q141" i="4"/>
  <c r="Q142" i="4" s="1"/>
  <c r="Z139" i="4"/>
  <c r="Y139" i="4"/>
  <c r="X139" i="4"/>
  <c r="W139" i="4"/>
  <c r="V139" i="4"/>
  <c r="U139" i="4"/>
  <c r="T139" i="4"/>
  <c r="S139" i="4"/>
  <c r="R139" i="4"/>
  <c r="Q139" i="4"/>
  <c r="Z138" i="4"/>
  <c r="Y138" i="4"/>
  <c r="X138" i="4"/>
  <c r="W138" i="4"/>
  <c r="V138" i="4"/>
  <c r="U138" i="4"/>
  <c r="T138" i="4"/>
  <c r="S138" i="4"/>
  <c r="R138" i="4"/>
  <c r="Q138" i="4"/>
  <c r="Z137" i="4"/>
  <c r="Y137" i="4"/>
  <c r="X137" i="4"/>
  <c r="W137" i="4"/>
  <c r="V137" i="4"/>
  <c r="U137" i="4"/>
  <c r="T137" i="4"/>
  <c r="S137" i="4"/>
  <c r="R137" i="4"/>
  <c r="Q137" i="4"/>
  <c r="Z136" i="4"/>
  <c r="Y136" i="4"/>
  <c r="X136" i="4"/>
  <c r="W136" i="4"/>
  <c r="V136" i="4"/>
  <c r="U136" i="4"/>
  <c r="T136" i="4"/>
  <c r="S136" i="4"/>
  <c r="R136" i="4"/>
  <c r="Q136" i="4"/>
  <c r="Z135" i="4"/>
  <c r="Y135" i="4"/>
  <c r="X135" i="4"/>
  <c r="W135" i="4"/>
  <c r="V135" i="4"/>
  <c r="U135" i="4"/>
  <c r="T135" i="4"/>
  <c r="S135" i="4"/>
  <c r="R135" i="4"/>
  <c r="Q135" i="4"/>
  <c r="Z134" i="4"/>
  <c r="Y134" i="4"/>
  <c r="X134" i="4"/>
  <c r="W134" i="4"/>
  <c r="V134" i="4"/>
  <c r="U134" i="4"/>
  <c r="T134" i="4"/>
  <c r="S134" i="4"/>
  <c r="R134" i="4"/>
  <c r="Q134" i="4"/>
  <c r="Z131" i="4"/>
  <c r="Y131" i="4"/>
  <c r="X131" i="4"/>
  <c r="W131" i="4"/>
  <c r="V131" i="4"/>
  <c r="U131" i="4"/>
  <c r="T131" i="4"/>
  <c r="S131" i="4"/>
  <c r="R131" i="4"/>
  <c r="Q131" i="4"/>
  <c r="P131" i="4"/>
  <c r="P139" i="4" s="1"/>
  <c r="Z130" i="4"/>
  <c r="Y130" i="4"/>
  <c r="X130" i="4"/>
  <c r="W130" i="4"/>
  <c r="V130" i="4"/>
  <c r="U130" i="4"/>
  <c r="T130" i="4"/>
  <c r="S130" i="4"/>
  <c r="R130" i="4"/>
  <c r="Q130" i="4"/>
  <c r="Z129" i="4"/>
  <c r="Y129" i="4"/>
  <c r="X129" i="4"/>
  <c r="W129" i="4"/>
  <c r="V129" i="4"/>
  <c r="U129" i="4"/>
  <c r="T129" i="4"/>
  <c r="S129" i="4"/>
  <c r="R129" i="4"/>
  <c r="Q129" i="4"/>
  <c r="Z128" i="4"/>
  <c r="Y128" i="4"/>
  <c r="X128" i="4"/>
  <c r="W128" i="4"/>
  <c r="V128" i="4"/>
  <c r="U128" i="4"/>
  <c r="T128" i="4"/>
  <c r="S128" i="4"/>
  <c r="R128" i="4"/>
  <c r="Q128" i="4"/>
  <c r="Z127" i="4"/>
  <c r="Y127" i="4"/>
  <c r="X127" i="4"/>
  <c r="W127" i="4"/>
  <c r="V127" i="4"/>
  <c r="U127" i="4"/>
  <c r="T127" i="4"/>
  <c r="S127" i="4"/>
  <c r="R127" i="4"/>
  <c r="Q127" i="4"/>
  <c r="Z126" i="4"/>
  <c r="Y126" i="4"/>
  <c r="X126" i="4"/>
  <c r="W126" i="4"/>
  <c r="V126" i="4"/>
  <c r="U126" i="4"/>
  <c r="T126" i="4"/>
  <c r="S126" i="4"/>
  <c r="R126" i="4"/>
  <c r="Q126" i="4"/>
  <c r="AJ123" i="4"/>
  <c r="AI123" i="4"/>
  <c r="AH123" i="4"/>
  <c r="AG123" i="4"/>
  <c r="AF123" i="4"/>
  <c r="AE123" i="4"/>
  <c r="AD123" i="4"/>
  <c r="AC123" i="4"/>
  <c r="AB123" i="4"/>
  <c r="AA123" i="4"/>
  <c r="AJ122" i="4"/>
  <c r="AI122" i="4"/>
  <c r="AH122" i="4"/>
  <c r="AG122" i="4"/>
  <c r="AF122" i="4"/>
  <c r="AE122" i="4"/>
  <c r="AD122" i="4"/>
  <c r="AC122" i="4"/>
  <c r="AB122" i="4"/>
  <c r="AA122" i="4"/>
  <c r="AJ121" i="4"/>
  <c r="AI121" i="4"/>
  <c r="AH121" i="4"/>
  <c r="AG121" i="4"/>
  <c r="AF121" i="4"/>
  <c r="AE121" i="4"/>
  <c r="AD121" i="4"/>
  <c r="AC121" i="4"/>
  <c r="AB121" i="4"/>
  <c r="AA121" i="4"/>
  <c r="AJ120" i="4"/>
  <c r="AI120" i="4"/>
  <c r="AH120" i="4"/>
  <c r="AG120" i="4"/>
  <c r="AF120" i="4"/>
  <c r="AE120" i="4"/>
  <c r="AD120" i="4"/>
  <c r="AC120" i="4"/>
  <c r="AB120" i="4"/>
  <c r="AA120" i="4"/>
  <c r="AJ119" i="4"/>
  <c r="AI119" i="4"/>
  <c r="AH119" i="4"/>
  <c r="AG119" i="4"/>
  <c r="AF119" i="4"/>
  <c r="AE119" i="4"/>
  <c r="AD119" i="4"/>
  <c r="AC119" i="4"/>
  <c r="AB119" i="4"/>
  <c r="AA119" i="4"/>
  <c r="AJ118" i="4"/>
  <c r="AI118" i="4"/>
  <c r="AH118" i="4"/>
  <c r="AG118" i="4"/>
  <c r="AF118" i="4"/>
  <c r="AE118" i="4"/>
  <c r="AD118" i="4"/>
  <c r="AC118" i="4"/>
  <c r="AB118" i="4"/>
  <c r="AA118" i="4"/>
  <c r="AJ117" i="4"/>
  <c r="AI117" i="4"/>
  <c r="AH117" i="4"/>
  <c r="AG117" i="4"/>
  <c r="AF117" i="4"/>
  <c r="AE117" i="4"/>
  <c r="AD117" i="4"/>
  <c r="AC117" i="4"/>
  <c r="AB117" i="4"/>
  <c r="AA117" i="4"/>
  <c r="AJ116" i="4"/>
  <c r="AI116" i="4"/>
  <c r="AH116" i="4"/>
  <c r="AG116" i="4"/>
  <c r="AF116" i="4"/>
  <c r="AE116" i="4"/>
  <c r="AD116" i="4"/>
  <c r="AC116" i="4"/>
  <c r="AB116" i="4"/>
  <c r="AA116" i="4"/>
  <c r="AJ115" i="4"/>
  <c r="AI115" i="4"/>
  <c r="AH115" i="4"/>
  <c r="AG115" i="4"/>
  <c r="AF115" i="4"/>
  <c r="AE115" i="4"/>
  <c r="AD115" i="4"/>
  <c r="AC115" i="4"/>
  <c r="AB115" i="4"/>
  <c r="AA115" i="4"/>
  <c r="AJ114" i="4"/>
  <c r="AI114" i="4"/>
  <c r="AH114" i="4"/>
  <c r="AG114" i="4"/>
  <c r="AF114" i="4"/>
  <c r="AE114" i="4"/>
  <c r="AD114" i="4"/>
  <c r="AC114" i="4"/>
  <c r="AB114" i="4"/>
  <c r="AA114" i="4"/>
  <c r="AJ113" i="4"/>
  <c r="AI113" i="4"/>
  <c r="AH113" i="4"/>
  <c r="AG113" i="4"/>
  <c r="AF113" i="4"/>
  <c r="AE113" i="4"/>
  <c r="AD113" i="4"/>
  <c r="AC113" i="4"/>
  <c r="AB113" i="4"/>
  <c r="AA113" i="4"/>
  <c r="AJ112" i="4"/>
  <c r="AI112" i="4"/>
  <c r="AH112" i="4"/>
  <c r="AG112" i="4"/>
  <c r="AF112" i="4"/>
  <c r="AE112" i="4"/>
  <c r="AD112" i="4"/>
  <c r="AC112" i="4"/>
  <c r="AB112" i="4"/>
  <c r="AA112" i="4"/>
  <c r="AJ111" i="4"/>
  <c r="AI111" i="4"/>
  <c r="AH111" i="4"/>
  <c r="AG111" i="4"/>
  <c r="AF111" i="4"/>
  <c r="AE111" i="4"/>
  <c r="AD111" i="4"/>
  <c r="AC111" i="4"/>
  <c r="AB111" i="4"/>
  <c r="AA111" i="4"/>
  <c r="AJ110" i="4"/>
  <c r="AI110" i="4"/>
  <c r="AH110" i="4"/>
  <c r="AG110" i="4"/>
  <c r="AF110" i="4"/>
  <c r="AE110" i="4"/>
  <c r="AD110" i="4"/>
  <c r="AC110" i="4"/>
  <c r="AB110" i="4"/>
  <c r="AA110" i="4"/>
  <c r="AJ109" i="4"/>
  <c r="AI109" i="4"/>
  <c r="AH109" i="4"/>
  <c r="AG109" i="4"/>
  <c r="AF109" i="4"/>
  <c r="AE109" i="4"/>
  <c r="AD109" i="4"/>
  <c r="AC109" i="4"/>
  <c r="AB109" i="4"/>
  <c r="AA109" i="4"/>
  <c r="AJ108" i="4"/>
  <c r="AI108" i="4"/>
  <c r="AH108" i="4"/>
  <c r="AG108" i="4"/>
  <c r="AF108" i="4"/>
  <c r="AE108" i="4"/>
  <c r="AD108" i="4"/>
  <c r="AC108" i="4"/>
  <c r="AB108" i="4"/>
  <c r="AA108" i="4"/>
  <c r="AJ107" i="4"/>
  <c r="AI107" i="4"/>
  <c r="AH107" i="4"/>
  <c r="AG107" i="4"/>
  <c r="AF107" i="4"/>
  <c r="AE107" i="4"/>
  <c r="AD107" i="4"/>
  <c r="AC107" i="4"/>
  <c r="AB107" i="4"/>
  <c r="AA107" i="4"/>
  <c r="AJ106" i="4"/>
  <c r="AI106" i="4"/>
  <c r="AH106" i="4"/>
  <c r="AG106" i="4"/>
  <c r="AF106" i="4"/>
  <c r="AE106" i="4"/>
  <c r="AD106" i="4"/>
  <c r="AC106" i="4"/>
  <c r="AB106" i="4"/>
  <c r="AA106" i="4"/>
  <c r="AJ105" i="4"/>
  <c r="AI105" i="4"/>
  <c r="AH105" i="4"/>
  <c r="AG105" i="4"/>
  <c r="AF105" i="4"/>
  <c r="AE105" i="4"/>
  <c r="AD105" i="4"/>
  <c r="AC105" i="4"/>
  <c r="AB105" i="4"/>
  <c r="AA105" i="4"/>
  <c r="AJ104" i="4"/>
  <c r="AI104" i="4"/>
  <c r="AH104" i="4"/>
  <c r="AG104" i="4"/>
  <c r="AF104" i="4"/>
  <c r="AE104" i="4"/>
  <c r="AD104" i="4"/>
  <c r="AC104" i="4"/>
  <c r="AB104" i="4"/>
  <c r="AA104" i="4"/>
  <c r="AJ103" i="4"/>
  <c r="AI103" i="4"/>
  <c r="AH103" i="4"/>
  <c r="AG103" i="4"/>
  <c r="AF103" i="4"/>
  <c r="AE103" i="4"/>
  <c r="AD103" i="4"/>
  <c r="AC103" i="4"/>
  <c r="AB103" i="4"/>
  <c r="AA103" i="4"/>
  <c r="AJ102" i="4"/>
  <c r="AI102" i="4"/>
  <c r="AH102" i="4"/>
  <c r="AG102" i="4"/>
  <c r="AF102" i="4"/>
  <c r="AE102" i="4"/>
  <c r="AD102" i="4"/>
  <c r="AC102" i="4"/>
  <c r="AB102" i="4"/>
  <c r="AA102" i="4"/>
  <c r="AJ101" i="4"/>
  <c r="AI101" i="4"/>
  <c r="AH101" i="4"/>
  <c r="AG101" i="4"/>
  <c r="AF101" i="4"/>
  <c r="AE101" i="4"/>
  <c r="AD101" i="4"/>
  <c r="AC101" i="4"/>
  <c r="AB101" i="4"/>
  <c r="AA101" i="4"/>
  <c r="AJ100" i="4"/>
  <c r="AI100" i="4"/>
  <c r="AH100" i="4"/>
  <c r="AG100" i="4"/>
  <c r="AF100" i="4"/>
  <c r="AE100" i="4"/>
  <c r="AD100" i="4"/>
  <c r="AC100" i="4"/>
  <c r="AB100" i="4"/>
  <c r="AA100" i="4"/>
  <c r="AJ99" i="4"/>
  <c r="AI99" i="4"/>
  <c r="AH99" i="4"/>
  <c r="AG99" i="4"/>
  <c r="AF99" i="4"/>
  <c r="AE99" i="4"/>
  <c r="AD99" i="4"/>
  <c r="AC99" i="4"/>
  <c r="AB99" i="4"/>
  <c r="AA99" i="4"/>
  <c r="AJ98" i="4"/>
  <c r="AI98" i="4"/>
  <c r="AH98" i="4"/>
  <c r="AG98" i="4"/>
  <c r="AF98" i="4"/>
  <c r="AE98" i="4"/>
  <c r="AD98" i="4"/>
  <c r="AC98" i="4"/>
  <c r="AB98" i="4"/>
  <c r="AA98" i="4"/>
  <c r="AJ97" i="4"/>
  <c r="AI97" i="4"/>
  <c r="AH97" i="4"/>
  <c r="AG97" i="4"/>
  <c r="AF97" i="4"/>
  <c r="AE97" i="4"/>
  <c r="AD97" i="4"/>
  <c r="AC97" i="4"/>
  <c r="AB97" i="4"/>
  <c r="AA97" i="4"/>
  <c r="AJ96" i="4"/>
  <c r="AI96" i="4"/>
  <c r="AH96" i="4"/>
  <c r="AG96" i="4"/>
  <c r="AF96" i="4"/>
  <c r="AE96" i="4"/>
  <c r="AD96" i="4"/>
  <c r="AC96" i="4"/>
  <c r="AB96" i="4"/>
  <c r="AA96" i="4"/>
  <c r="AJ95" i="4"/>
  <c r="AI95" i="4"/>
  <c r="AH95" i="4"/>
  <c r="AG95" i="4"/>
  <c r="AF95" i="4"/>
  <c r="AE95" i="4"/>
  <c r="AD95" i="4"/>
  <c r="AC95" i="4"/>
  <c r="AB95" i="4"/>
  <c r="AA95" i="4"/>
  <c r="AJ94" i="4"/>
  <c r="AI94" i="4"/>
  <c r="AH94" i="4"/>
  <c r="AG94" i="4"/>
  <c r="AF94" i="4"/>
  <c r="AE94" i="4"/>
  <c r="AD94" i="4"/>
  <c r="AC94" i="4"/>
  <c r="AB94" i="4"/>
  <c r="AA94" i="4"/>
  <c r="AJ93" i="4"/>
  <c r="AI93" i="4"/>
  <c r="AH93" i="4"/>
  <c r="AG93" i="4"/>
  <c r="AF93" i="4"/>
  <c r="AE93" i="4"/>
  <c r="AD93" i="4"/>
  <c r="AC93" i="4"/>
  <c r="AB93" i="4"/>
  <c r="AA93" i="4"/>
  <c r="AJ92" i="4"/>
  <c r="AI92" i="4"/>
  <c r="AH92" i="4"/>
  <c r="AG92" i="4"/>
  <c r="AF92" i="4"/>
  <c r="AE92" i="4"/>
  <c r="AD92" i="4"/>
  <c r="AC92" i="4"/>
  <c r="AB92" i="4"/>
  <c r="AA92" i="4"/>
  <c r="AJ91" i="4"/>
  <c r="AI91" i="4"/>
  <c r="AH91" i="4"/>
  <c r="AG91" i="4"/>
  <c r="AF91" i="4"/>
  <c r="AE91" i="4"/>
  <c r="AD91" i="4"/>
  <c r="AC91" i="4"/>
  <c r="AB91" i="4"/>
  <c r="AA91" i="4"/>
  <c r="AJ90" i="4"/>
  <c r="AI90" i="4"/>
  <c r="AH90" i="4"/>
  <c r="AG90" i="4"/>
  <c r="AF90" i="4"/>
  <c r="AE90" i="4"/>
  <c r="AD90" i="4"/>
  <c r="AC90" i="4"/>
  <c r="AB90" i="4"/>
  <c r="AA90" i="4"/>
  <c r="AJ89" i="4"/>
  <c r="AI89" i="4"/>
  <c r="AH89" i="4"/>
  <c r="AG89" i="4"/>
  <c r="AF89" i="4"/>
  <c r="AE89" i="4"/>
  <c r="AD89" i="4"/>
  <c r="AC89" i="4"/>
  <c r="AB89" i="4"/>
  <c r="AA89" i="4"/>
  <c r="AJ88" i="4"/>
  <c r="AI88" i="4"/>
  <c r="AH88" i="4"/>
  <c r="AG88" i="4"/>
  <c r="AF88" i="4"/>
  <c r="AE88" i="4"/>
  <c r="AD88" i="4"/>
  <c r="AC88" i="4"/>
  <c r="AB88" i="4"/>
  <c r="AA88" i="4"/>
  <c r="AJ87" i="4"/>
  <c r="AI87" i="4"/>
  <c r="AH87" i="4"/>
  <c r="AG87" i="4"/>
  <c r="AF87" i="4"/>
  <c r="AE87" i="4"/>
  <c r="AD87" i="4"/>
  <c r="AC87" i="4"/>
  <c r="AB87" i="4"/>
  <c r="AA87" i="4"/>
  <c r="AJ86" i="4"/>
  <c r="AI86" i="4"/>
  <c r="AH86" i="4"/>
  <c r="AG86" i="4"/>
  <c r="AF86" i="4"/>
  <c r="AE86" i="4"/>
  <c r="AD86" i="4"/>
  <c r="AC86" i="4"/>
  <c r="AB86" i="4"/>
  <c r="AA86" i="4"/>
  <c r="AJ85" i="4"/>
  <c r="AI85" i="4"/>
  <c r="AH85" i="4"/>
  <c r="AG85" i="4"/>
  <c r="AF85" i="4"/>
  <c r="AE85" i="4"/>
  <c r="AD85" i="4"/>
  <c r="AC85" i="4"/>
  <c r="AB85" i="4"/>
  <c r="AA85" i="4"/>
  <c r="AJ84" i="4"/>
  <c r="AI84" i="4"/>
  <c r="AH84" i="4"/>
  <c r="AG84" i="4"/>
  <c r="AF84" i="4"/>
  <c r="AE84" i="4"/>
  <c r="AD84" i="4"/>
  <c r="AC84" i="4"/>
  <c r="AB84" i="4"/>
  <c r="AA84" i="4"/>
  <c r="AJ83" i="4"/>
  <c r="AI83" i="4"/>
  <c r="AH83" i="4"/>
  <c r="AG83" i="4"/>
  <c r="AF83" i="4"/>
  <c r="AE83" i="4"/>
  <c r="AD83" i="4"/>
  <c r="AC83" i="4"/>
  <c r="AB83" i="4"/>
  <c r="AA83" i="4"/>
  <c r="AJ82" i="4"/>
  <c r="AI82" i="4"/>
  <c r="AH82" i="4"/>
  <c r="AG82" i="4"/>
  <c r="AF82" i="4"/>
  <c r="AE82" i="4"/>
  <c r="AD82" i="4"/>
  <c r="AC82" i="4"/>
  <c r="AB82" i="4"/>
  <c r="AA82" i="4"/>
  <c r="AJ81" i="4"/>
  <c r="AI81" i="4"/>
  <c r="AH81" i="4"/>
  <c r="AG81" i="4"/>
  <c r="AF81" i="4"/>
  <c r="AE81" i="4"/>
  <c r="AD81" i="4"/>
  <c r="AC81" i="4"/>
  <c r="AB81" i="4"/>
  <c r="AA81" i="4"/>
  <c r="AJ80" i="4"/>
  <c r="AI80" i="4"/>
  <c r="AH80" i="4"/>
  <c r="AG80" i="4"/>
  <c r="AF80" i="4"/>
  <c r="AE80" i="4"/>
  <c r="AD80" i="4"/>
  <c r="AC80" i="4"/>
  <c r="AB80" i="4"/>
  <c r="AA80" i="4"/>
  <c r="AJ79" i="4"/>
  <c r="AI79" i="4"/>
  <c r="AH79" i="4"/>
  <c r="AG79" i="4"/>
  <c r="AF79" i="4"/>
  <c r="AE79" i="4"/>
  <c r="AD79" i="4"/>
  <c r="AC79" i="4"/>
  <c r="AB79" i="4"/>
  <c r="AA79" i="4"/>
  <c r="AJ78" i="4"/>
  <c r="AI78" i="4"/>
  <c r="AH78" i="4"/>
  <c r="AG78" i="4"/>
  <c r="AF78" i="4"/>
  <c r="AE78" i="4"/>
  <c r="AD78" i="4"/>
  <c r="AC78" i="4"/>
  <c r="AB78" i="4"/>
  <c r="AA78" i="4"/>
  <c r="AJ77" i="4"/>
  <c r="AI77" i="4"/>
  <c r="AH77" i="4"/>
  <c r="AG77" i="4"/>
  <c r="AF77" i="4"/>
  <c r="AE77" i="4"/>
  <c r="AD77" i="4"/>
  <c r="AC77" i="4"/>
  <c r="AB77" i="4"/>
  <c r="AA77" i="4"/>
  <c r="AJ76" i="4"/>
  <c r="AI76" i="4"/>
  <c r="AH76" i="4"/>
  <c r="AG76" i="4"/>
  <c r="AF76" i="4"/>
  <c r="AE76" i="4"/>
  <c r="AD76" i="4"/>
  <c r="AC76" i="4"/>
  <c r="AB76" i="4"/>
  <c r="AA76" i="4"/>
  <c r="AJ75" i="4"/>
  <c r="AI75" i="4"/>
  <c r="AH75" i="4"/>
  <c r="AG75" i="4"/>
  <c r="AF75" i="4"/>
  <c r="AE75" i="4"/>
  <c r="AD75" i="4"/>
  <c r="AC75" i="4"/>
  <c r="AB75" i="4"/>
  <c r="AA75" i="4"/>
  <c r="AJ74" i="4"/>
  <c r="AI74" i="4"/>
  <c r="AH74" i="4"/>
  <c r="AG74" i="4"/>
  <c r="AF74" i="4"/>
  <c r="AE74" i="4"/>
  <c r="AD74" i="4"/>
  <c r="AC74" i="4"/>
  <c r="AB74" i="4"/>
  <c r="AA74" i="4"/>
  <c r="AJ73" i="4"/>
  <c r="AI73" i="4"/>
  <c r="AH73" i="4"/>
  <c r="AG73" i="4"/>
  <c r="AF73" i="4"/>
  <c r="AE73" i="4"/>
  <c r="AD73" i="4"/>
  <c r="AC73" i="4"/>
  <c r="AB73" i="4"/>
  <c r="AA73" i="4"/>
  <c r="AJ72" i="4"/>
  <c r="AI72" i="4"/>
  <c r="AH72" i="4"/>
  <c r="AG72" i="4"/>
  <c r="AF72" i="4"/>
  <c r="AE72" i="4"/>
  <c r="AD72" i="4"/>
  <c r="AC72" i="4"/>
  <c r="AB72" i="4"/>
  <c r="AA72" i="4"/>
  <c r="AJ71" i="4"/>
  <c r="AI71" i="4"/>
  <c r="AH71" i="4"/>
  <c r="AG71" i="4"/>
  <c r="AF71" i="4"/>
  <c r="AE71" i="4"/>
  <c r="AD71" i="4"/>
  <c r="AC71" i="4"/>
  <c r="AB71" i="4"/>
  <c r="AA71" i="4"/>
  <c r="AJ70" i="4"/>
  <c r="AI70" i="4"/>
  <c r="AH70" i="4"/>
  <c r="AG70" i="4"/>
  <c r="AF70" i="4"/>
  <c r="AE70" i="4"/>
  <c r="AD70" i="4"/>
  <c r="AC70" i="4"/>
  <c r="AB70" i="4"/>
  <c r="AA70" i="4"/>
  <c r="AJ69" i="4"/>
  <c r="AI69" i="4"/>
  <c r="AH69" i="4"/>
  <c r="AG69" i="4"/>
  <c r="AF69" i="4"/>
  <c r="AE69" i="4"/>
  <c r="AD69" i="4"/>
  <c r="AC69" i="4"/>
  <c r="AB69" i="4"/>
  <c r="AA69" i="4"/>
  <c r="AJ68" i="4"/>
  <c r="AI68" i="4"/>
  <c r="AH68" i="4"/>
  <c r="AG68" i="4"/>
  <c r="AF68" i="4"/>
  <c r="AE68" i="4"/>
  <c r="AD68" i="4"/>
  <c r="AC68" i="4"/>
  <c r="AB68" i="4"/>
  <c r="AA68" i="4"/>
  <c r="AJ67" i="4"/>
  <c r="AI67" i="4"/>
  <c r="AH67" i="4"/>
  <c r="AG67" i="4"/>
  <c r="AF67" i="4"/>
  <c r="AE67" i="4"/>
  <c r="AD67" i="4"/>
  <c r="AC67" i="4"/>
  <c r="AB67" i="4"/>
  <c r="AA67" i="4"/>
  <c r="AJ66" i="4"/>
  <c r="AI66" i="4"/>
  <c r="AH66" i="4"/>
  <c r="AG66" i="4"/>
  <c r="AF66" i="4"/>
  <c r="AE66" i="4"/>
  <c r="AD66" i="4"/>
  <c r="AC66" i="4"/>
  <c r="AB66" i="4"/>
  <c r="AA66" i="4"/>
  <c r="AJ65" i="4"/>
  <c r="AI65" i="4"/>
  <c r="AH65" i="4"/>
  <c r="AG65" i="4"/>
  <c r="AF65" i="4"/>
  <c r="AE65" i="4"/>
  <c r="AD65" i="4"/>
  <c r="AC65" i="4"/>
  <c r="AB65" i="4"/>
  <c r="AA65" i="4"/>
  <c r="AJ64" i="4"/>
  <c r="AI64" i="4"/>
  <c r="AH64" i="4"/>
  <c r="AG64" i="4"/>
  <c r="AF64" i="4"/>
  <c r="AE64" i="4"/>
  <c r="AD64" i="4"/>
  <c r="AC64" i="4"/>
  <c r="AB64" i="4"/>
  <c r="AA64" i="4"/>
  <c r="AJ63" i="4"/>
  <c r="AI63" i="4"/>
  <c r="AH63" i="4"/>
  <c r="AG63" i="4"/>
  <c r="AF63" i="4"/>
  <c r="AE63" i="4"/>
  <c r="AD63" i="4"/>
  <c r="AC63" i="4"/>
  <c r="AB63" i="4"/>
  <c r="AA63" i="4"/>
  <c r="AJ62" i="4"/>
  <c r="AI62" i="4"/>
  <c r="AH62" i="4"/>
  <c r="AG62" i="4"/>
  <c r="AF62" i="4"/>
  <c r="AE62" i="4"/>
  <c r="AD62" i="4"/>
  <c r="AC62" i="4"/>
  <c r="AB62" i="4"/>
  <c r="AA62" i="4"/>
  <c r="AJ61" i="4"/>
  <c r="AI61" i="4"/>
  <c r="AH61" i="4"/>
  <c r="AG61" i="4"/>
  <c r="AF61" i="4"/>
  <c r="AE61" i="4"/>
  <c r="AD61" i="4"/>
  <c r="AC61" i="4"/>
  <c r="AB61" i="4"/>
  <c r="AA61" i="4"/>
  <c r="AJ60" i="4"/>
  <c r="AI60" i="4"/>
  <c r="AH60" i="4"/>
  <c r="AG60" i="4"/>
  <c r="AF60" i="4"/>
  <c r="AE60" i="4"/>
  <c r="AD60" i="4"/>
  <c r="AC60" i="4"/>
  <c r="AB60" i="4"/>
  <c r="AA60" i="4"/>
  <c r="AJ59" i="4"/>
  <c r="AI59" i="4"/>
  <c r="AH59" i="4"/>
  <c r="AG59" i="4"/>
  <c r="AF59" i="4"/>
  <c r="AE59" i="4"/>
  <c r="AD59" i="4"/>
  <c r="AC59" i="4"/>
  <c r="AB59" i="4"/>
  <c r="AA59" i="4"/>
  <c r="AJ58" i="4"/>
  <c r="AI58" i="4"/>
  <c r="AH58" i="4"/>
  <c r="AG58" i="4"/>
  <c r="AF58" i="4"/>
  <c r="AE58" i="4"/>
  <c r="AD58" i="4"/>
  <c r="AC58" i="4"/>
  <c r="AB58" i="4"/>
  <c r="AA58" i="4"/>
  <c r="AJ57" i="4"/>
  <c r="AI57" i="4"/>
  <c r="AH57" i="4"/>
  <c r="AG57" i="4"/>
  <c r="AF57" i="4"/>
  <c r="AE57" i="4"/>
  <c r="AD57" i="4"/>
  <c r="AC57" i="4"/>
  <c r="AB57" i="4"/>
  <c r="AA57" i="4"/>
  <c r="AJ56" i="4"/>
  <c r="AI56" i="4"/>
  <c r="AH56" i="4"/>
  <c r="AG56" i="4"/>
  <c r="AF56" i="4"/>
  <c r="AE56" i="4"/>
  <c r="AD56" i="4"/>
  <c r="AC56" i="4"/>
  <c r="AB56" i="4"/>
  <c r="AA56" i="4"/>
  <c r="AJ55" i="4"/>
  <c r="AI55" i="4"/>
  <c r="AH55" i="4"/>
  <c r="AG55" i="4"/>
  <c r="AF55" i="4"/>
  <c r="AE55" i="4"/>
  <c r="AD55" i="4"/>
  <c r="AC55" i="4"/>
  <c r="AB55" i="4"/>
  <c r="AA55" i="4"/>
  <c r="AJ54" i="4"/>
  <c r="AI54" i="4"/>
  <c r="AH54" i="4"/>
  <c r="AG54" i="4"/>
  <c r="AF54" i="4"/>
  <c r="AE54" i="4"/>
  <c r="AD54" i="4"/>
  <c r="AC54" i="4"/>
  <c r="AB54" i="4"/>
  <c r="AA54" i="4"/>
  <c r="AJ53" i="4"/>
  <c r="AI53" i="4"/>
  <c r="AH53" i="4"/>
  <c r="AG53" i="4"/>
  <c r="AF53" i="4"/>
  <c r="AE53" i="4"/>
  <c r="AD53" i="4"/>
  <c r="AC53" i="4"/>
  <c r="AB53" i="4"/>
  <c r="AA53" i="4"/>
  <c r="AJ52" i="4"/>
  <c r="AI52" i="4"/>
  <c r="AH52" i="4"/>
  <c r="AG52" i="4"/>
  <c r="AF52" i="4"/>
  <c r="AE52" i="4"/>
  <c r="AD52" i="4"/>
  <c r="AC52" i="4"/>
  <c r="AB52" i="4"/>
  <c r="AA52" i="4"/>
  <c r="AJ51" i="4"/>
  <c r="AI51" i="4"/>
  <c r="AH51" i="4"/>
  <c r="AG51" i="4"/>
  <c r="AF51" i="4"/>
  <c r="AE51" i="4"/>
  <c r="AD51" i="4"/>
  <c r="AC51" i="4"/>
  <c r="AB51" i="4"/>
  <c r="AA51" i="4"/>
  <c r="AJ50" i="4"/>
  <c r="AI50" i="4"/>
  <c r="AH50" i="4"/>
  <c r="AG50" i="4"/>
  <c r="AF50" i="4"/>
  <c r="AE50" i="4"/>
  <c r="AD50" i="4"/>
  <c r="AC50" i="4"/>
  <c r="AB50" i="4"/>
  <c r="AA50" i="4"/>
  <c r="AJ49" i="4"/>
  <c r="AI49" i="4"/>
  <c r="AH49" i="4"/>
  <c r="AG49" i="4"/>
  <c r="AF49" i="4"/>
  <c r="AE49" i="4"/>
  <c r="AD49" i="4"/>
  <c r="AC49" i="4"/>
  <c r="AB49" i="4"/>
  <c r="AA49" i="4"/>
  <c r="AJ48" i="4"/>
  <c r="AI48" i="4"/>
  <c r="AH48" i="4"/>
  <c r="AG48" i="4"/>
  <c r="AF48" i="4"/>
  <c r="AE48" i="4"/>
  <c r="AD48" i="4"/>
  <c r="AC48" i="4"/>
  <c r="AB48" i="4"/>
  <c r="AA48" i="4"/>
  <c r="AJ47" i="4"/>
  <c r="AI47" i="4"/>
  <c r="AH47" i="4"/>
  <c r="AG47" i="4"/>
  <c r="AF47" i="4"/>
  <c r="AE47" i="4"/>
  <c r="AD47" i="4"/>
  <c r="AC47" i="4"/>
  <c r="AB47" i="4"/>
  <c r="AA47" i="4"/>
  <c r="AJ46" i="4"/>
  <c r="AI46" i="4"/>
  <c r="AH46" i="4"/>
  <c r="AG46" i="4"/>
  <c r="AF46" i="4"/>
  <c r="AE46" i="4"/>
  <c r="AD46" i="4"/>
  <c r="AC46" i="4"/>
  <c r="AB46" i="4"/>
  <c r="AA46" i="4"/>
  <c r="AJ45" i="4"/>
  <c r="AI45" i="4"/>
  <c r="AH45" i="4"/>
  <c r="AG45" i="4"/>
  <c r="AF45" i="4"/>
  <c r="AE45" i="4"/>
  <c r="AD45" i="4"/>
  <c r="AC45" i="4"/>
  <c r="AB45" i="4"/>
  <c r="AA45" i="4"/>
  <c r="AJ44" i="4"/>
  <c r="AI44" i="4"/>
  <c r="AH44" i="4"/>
  <c r="AG44" i="4"/>
  <c r="AF44" i="4"/>
  <c r="AE44" i="4"/>
  <c r="AD44" i="4"/>
  <c r="AC44" i="4"/>
  <c r="AB44" i="4"/>
  <c r="AA44" i="4"/>
  <c r="AJ43" i="4"/>
  <c r="AI43" i="4"/>
  <c r="AH43" i="4"/>
  <c r="AG43" i="4"/>
  <c r="AF43" i="4"/>
  <c r="AE43" i="4"/>
  <c r="AD43" i="4"/>
  <c r="AC43" i="4"/>
  <c r="AB43" i="4"/>
  <c r="AA43" i="4"/>
  <c r="AJ42" i="4"/>
  <c r="AI42" i="4"/>
  <c r="AH42" i="4"/>
  <c r="AG42" i="4"/>
  <c r="AF42" i="4"/>
  <c r="AE42" i="4"/>
  <c r="AD42" i="4"/>
  <c r="AC42" i="4"/>
  <c r="AB42" i="4"/>
  <c r="AA42" i="4"/>
  <c r="AJ41" i="4"/>
  <c r="AI41" i="4"/>
  <c r="AH41" i="4"/>
  <c r="AG41" i="4"/>
  <c r="AF41" i="4"/>
  <c r="AE41" i="4"/>
  <c r="AD41" i="4"/>
  <c r="AC41" i="4"/>
  <c r="AB41" i="4"/>
  <c r="AA41" i="4"/>
  <c r="AJ40" i="4"/>
  <c r="AI40" i="4"/>
  <c r="AH40" i="4"/>
  <c r="AG40" i="4"/>
  <c r="AF40" i="4"/>
  <c r="AE40" i="4"/>
  <c r="AD40" i="4"/>
  <c r="AC40" i="4"/>
  <c r="AB40" i="4"/>
  <c r="AA40" i="4"/>
  <c r="AJ39" i="4"/>
  <c r="AI39" i="4"/>
  <c r="AH39" i="4"/>
  <c r="AG39" i="4"/>
  <c r="AF39" i="4"/>
  <c r="AE39" i="4"/>
  <c r="AD39" i="4"/>
  <c r="AC39" i="4"/>
  <c r="AB39" i="4"/>
  <c r="AA39" i="4"/>
  <c r="AJ38" i="4"/>
  <c r="AI38" i="4"/>
  <c r="AH38" i="4"/>
  <c r="AG38" i="4"/>
  <c r="AF38" i="4"/>
  <c r="AE38" i="4"/>
  <c r="AD38" i="4"/>
  <c r="AC38" i="4"/>
  <c r="AB38" i="4"/>
  <c r="AA38" i="4"/>
  <c r="AJ37" i="4"/>
  <c r="AI37" i="4"/>
  <c r="AH37" i="4"/>
  <c r="AG37" i="4"/>
  <c r="AF37" i="4"/>
  <c r="AE37" i="4"/>
  <c r="AD37" i="4"/>
  <c r="AC37" i="4"/>
  <c r="AB37" i="4"/>
  <c r="AA37" i="4"/>
  <c r="AJ36" i="4"/>
  <c r="AI36" i="4"/>
  <c r="AH36" i="4"/>
  <c r="AG36" i="4"/>
  <c r="AF36" i="4"/>
  <c r="AE36" i="4"/>
  <c r="AD36" i="4"/>
  <c r="AC36" i="4"/>
  <c r="AB36" i="4"/>
  <c r="AA36" i="4"/>
  <c r="AJ35" i="4"/>
  <c r="AI35" i="4"/>
  <c r="AH35" i="4"/>
  <c r="AG35" i="4"/>
  <c r="AF35" i="4"/>
  <c r="AE35" i="4"/>
  <c r="AD35" i="4"/>
  <c r="AC35" i="4"/>
  <c r="AB35" i="4"/>
  <c r="AA35" i="4"/>
  <c r="AJ34" i="4"/>
  <c r="AI34" i="4"/>
  <c r="AH34" i="4"/>
  <c r="AG34" i="4"/>
  <c r="AF34" i="4"/>
  <c r="AE34" i="4"/>
  <c r="AD34" i="4"/>
  <c r="AC34" i="4"/>
  <c r="AB34" i="4"/>
  <c r="AA34" i="4"/>
  <c r="AJ33" i="4"/>
  <c r="AI33" i="4"/>
  <c r="AH33" i="4"/>
  <c r="AG33" i="4"/>
  <c r="AF33" i="4"/>
  <c r="AE33" i="4"/>
  <c r="AD33" i="4"/>
  <c r="AC33" i="4"/>
  <c r="AB33" i="4"/>
  <c r="AA33" i="4"/>
  <c r="AJ32" i="4"/>
  <c r="AI32" i="4"/>
  <c r="AH32" i="4"/>
  <c r="AG32" i="4"/>
  <c r="AF32" i="4"/>
  <c r="AE32" i="4"/>
  <c r="AD32" i="4"/>
  <c r="AC32" i="4"/>
  <c r="AB32" i="4"/>
  <c r="AA32" i="4"/>
  <c r="AJ31" i="4"/>
  <c r="AI31" i="4"/>
  <c r="AH31" i="4"/>
  <c r="AG31" i="4"/>
  <c r="AF31" i="4"/>
  <c r="AE31" i="4"/>
  <c r="AD31" i="4"/>
  <c r="AC31" i="4"/>
  <c r="AB31" i="4"/>
  <c r="AA31" i="4"/>
  <c r="AJ30" i="4"/>
  <c r="AI30" i="4"/>
  <c r="AH30" i="4"/>
  <c r="AG30" i="4"/>
  <c r="AF30" i="4"/>
  <c r="AE30" i="4"/>
  <c r="AD30" i="4"/>
  <c r="AC30" i="4"/>
  <c r="AB30" i="4"/>
  <c r="AA30" i="4"/>
  <c r="AJ29" i="4"/>
  <c r="AI29" i="4"/>
  <c r="AH29" i="4"/>
  <c r="AG29" i="4"/>
  <c r="AF29" i="4"/>
  <c r="AE29" i="4"/>
  <c r="AD29" i="4"/>
  <c r="AC29" i="4"/>
  <c r="AB29" i="4"/>
  <c r="AA29" i="4"/>
  <c r="AJ28" i="4"/>
  <c r="AI28" i="4"/>
  <c r="AH28" i="4"/>
  <c r="AG28" i="4"/>
  <c r="AF28" i="4"/>
  <c r="AE28" i="4"/>
  <c r="AD28" i="4"/>
  <c r="AC28" i="4"/>
  <c r="AB28" i="4"/>
  <c r="AA28" i="4"/>
  <c r="AJ27" i="4"/>
  <c r="AI27" i="4"/>
  <c r="AH27" i="4"/>
  <c r="AG27" i="4"/>
  <c r="AF27" i="4"/>
  <c r="AE27" i="4"/>
  <c r="AD27" i="4"/>
  <c r="AC27" i="4"/>
  <c r="AB27" i="4"/>
  <c r="AA27" i="4"/>
  <c r="AJ26" i="4"/>
  <c r="AI26" i="4"/>
  <c r="AH26" i="4"/>
  <c r="AG26" i="4"/>
  <c r="AF26" i="4"/>
  <c r="AE26" i="4"/>
  <c r="AD26" i="4"/>
  <c r="AC26" i="4"/>
  <c r="AB26" i="4"/>
  <c r="AA26" i="4"/>
  <c r="AJ25" i="4"/>
  <c r="AI25" i="4"/>
  <c r="AH25" i="4"/>
  <c r="AG25" i="4"/>
  <c r="AF25" i="4"/>
  <c r="AE25" i="4"/>
  <c r="AD25" i="4"/>
  <c r="AC25" i="4"/>
  <c r="AB25" i="4"/>
  <c r="AA25" i="4"/>
  <c r="AJ24" i="4"/>
  <c r="AI24" i="4"/>
  <c r="AH24" i="4"/>
  <c r="AG24" i="4"/>
  <c r="AF24" i="4"/>
  <c r="AE24" i="4"/>
  <c r="AD24" i="4"/>
  <c r="AC24" i="4"/>
  <c r="AB24" i="4"/>
  <c r="AA24" i="4"/>
  <c r="AJ23" i="4"/>
  <c r="AI23" i="4"/>
  <c r="AH23" i="4"/>
  <c r="AG23" i="4"/>
  <c r="AF23" i="4"/>
  <c r="AE23" i="4"/>
  <c r="AD23" i="4"/>
  <c r="AC23" i="4"/>
  <c r="AB23" i="4"/>
  <c r="AA23" i="4"/>
  <c r="AJ22" i="4"/>
  <c r="AI22" i="4"/>
  <c r="AH22" i="4"/>
  <c r="AG22" i="4"/>
  <c r="AF22" i="4"/>
  <c r="AE22" i="4"/>
  <c r="AD22" i="4"/>
  <c r="AC22" i="4"/>
  <c r="AB22" i="4"/>
  <c r="AA22" i="4"/>
  <c r="AJ21" i="4"/>
  <c r="AI21" i="4"/>
  <c r="AH21" i="4"/>
  <c r="AG21" i="4"/>
  <c r="AF21" i="4"/>
  <c r="AE21" i="4"/>
  <c r="AD21" i="4"/>
  <c r="AC21" i="4"/>
  <c r="AB21" i="4"/>
  <c r="AA21" i="4"/>
  <c r="AJ20" i="4"/>
  <c r="AI20" i="4"/>
  <c r="AH20" i="4"/>
  <c r="AG20" i="4"/>
  <c r="AF20" i="4"/>
  <c r="AE20" i="4"/>
  <c r="AD20" i="4"/>
  <c r="AC20" i="4"/>
  <c r="AB20" i="4"/>
  <c r="AA20" i="4"/>
  <c r="AJ19" i="4"/>
  <c r="AI19" i="4"/>
  <c r="AH19" i="4"/>
  <c r="AG19" i="4"/>
  <c r="AF19" i="4"/>
  <c r="AE19" i="4"/>
  <c r="AD19" i="4"/>
  <c r="AC19" i="4"/>
  <c r="AB19" i="4"/>
  <c r="AA19" i="4"/>
  <c r="AJ18" i="4"/>
  <c r="AI18" i="4"/>
  <c r="AH18" i="4"/>
  <c r="AG18" i="4"/>
  <c r="AF18" i="4"/>
  <c r="AE18" i="4"/>
  <c r="AD18" i="4"/>
  <c r="AC18" i="4"/>
  <c r="AB18" i="4"/>
  <c r="AA18" i="4"/>
  <c r="AJ17" i="4"/>
  <c r="AI17" i="4"/>
  <c r="AH17" i="4"/>
  <c r="AG17" i="4"/>
  <c r="AF17" i="4"/>
  <c r="AE17" i="4"/>
  <c r="AD17" i="4"/>
  <c r="AC17" i="4"/>
  <c r="AB17" i="4"/>
  <c r="AA17" i="4"/>
  <c r="AJ16" i="4"/>
  <c r="AI16" i="4"/>
  <c r="AH16" i="4"/>
  <c r="AG16" i="4"/>
  <c r="AF16" i="4"/>
  <c r="AE16" i="4"/>
  <c r="AD16" i="4"/>
  <c r="AC16" i="4"/>
  <c r="AB16" i="4"/>
  <c r="AA16" i="4"/>
  <c r="AJ15" i="4"/>
  <c r="AI15" i="4"/>
  <c r="AH15" i="4"/>
  <c r="AG15" i="4"/>
  <c r="AF15" i="4"/>
  <c r="AE15" i="4"/>
  <c r="AD15" i="4"/>
  <c r="AC15" i="4"/>
  <c r="AB15" i="4"/>
  <c r="AA15" i="4"/>
  <c r="AJ14" i="4"/>
  <c r="AI14" i="4"/>
  <c r="AH14" i="4"/>
  <c r="AG14" i="4"/>
  <c r="AF14" i="4"/>
  <c r="AE14" i="4"/>
  <c r="AD14" i="4"/>
  <c r="AC14" i="4"/>
  <c r="AB14" i="4"/>
  <c r="AA14" i="4"/>
  <c r="AJ13" i="4"/>
  <c r="AI13" i="4"/>
  <c r="AH13" i="4"/>
  <c r="AG13" i="4"/>
  <c r="AF13" i="4"/>
  <c r="AE13" i="4"/>
  <c r="AD13" i="4"/>
  <c r="AC13" i="4"/>
  <c r="AB13" i="4"/>
  <c r="AA13" i="4"/>
  <c r="AJ12" i="4"/>
  <c r="AI12" i="4"/>
  <c r="AH12" i="4"/>
  <c r="AG12" i="4"/>
  <c r="AF12" i="4"/>
  <c r="AE12" i="4"/>
  <c r="AD12" i="4"/>
  <c r="AC12" i="4"/>
  <c r="AB12" i="4"/>
  <c r="AA12" i="4"/>
  <c r="AJ11" i="4"/>
  <c r="AI11" i="4"/>
  <c r="AH11" i="4"/>
  <c r="AG11" i="4"/>
  <c r="AF11" i="4"/>
  <c r="AE11" i="4"/>
  <c r="AD11" i="4"/>
  <c r="AC11" i="4"/>
  <c r="AB11" i="4"/>
  <c r="AA11" i="4"/>
  <c r="P360" i="3"/>
  <c r="P361" i="3" s="1"/>
  <c r="L360" i="3"/>
  <c r="L361" i="3" s="1"/>
  <c r="Q357" i="3"/>
  <c r="R357" i="3"/>
  <c r="S357" i="3"/>
  <c r="M357" i="3"/>
  <c r="N357" i="3"/>
  <c r="O357" i="3"/>
  <c r="S356" i="3"/>
  <c r="R356" i="3"/>
  <c r="Q356" i="3"/>
  <c r="S355" i="3"/>
  <c r="R355" i="3"/>
  <c r="Q355" i="3"/>
  <c r="S354" i="3"/>
  <c r="R354" i="3"/>
  <c r="Q354" i="3"/>
  <c r="S353" i="3"/>
  <c r="R353" i="3"/>
  <c r="Q353" i="3"/>
  <c r="S352" i="3"/>
  <c r="R352" i="3"/>
  <c r="Q352" i="3"/>
  <c r="S351" i="3"/>
  <c r="R351" i="3"/>
  <c r="Q351" i="3"/>
  <c r="S350" i="3"/>
  <c r="R350" i="3"/>
  <c r="Q350" i="3"/>
  <c r="S349" i="3"/>
  <c r="R349" i="3"/>
  <c r="Q349" i="3"/>
  <c r="S348" i="3"/>
  <c r="R348" i="3"/>
  <c r="Q348" i="3"/>
  <c r="S347" i="3"/>
  <c r="R347" i="3"/>
  <c r="Q347" i="3"/>
  <c r="S346" i="3"/>
  <c r="R346" i="3"/>
  <c r="Q346" i="3"/>
  <c r="S345" i="3"/>
  <c r="R345" i="3"/>
  <c r="Q345" i="3"/>
  <c r="S344" i="3"/>
  <c r="R344" i="3"/>
  <c r="Q344" i="3"/>
  <c r="S343" i="3"/>
  <c r="R343" i="3"/>
  <c r="Q343" i="3"/>
  <c r="S342" i="3"/>
  <c r="R342" i="3"/>
  <c r="Q342" i="3"/>
  <c r="S341" i="3"/>
  <c r="R341" i="3"/>
  <c r="Q341" i="3"/>
  <c r="S340" i="3"/>
  <c r="R340" i="3"/>
  <c r="Q340" i="3"/>
  <c r="S339" i="3"/>
  <c r="R339" i="3"/>
  <c r="Q339" i="3"/>
  <c r="S338" i="3"/>
  <c r="R338" i="3"/>
  <c r="Q338" i="3"/>
  <c r="S337" i="3"/>
  <c r="R337" i="3"/>
  <c r="Q337" i="3"/>
  <c r="S336" i="3"/>
  <c r="R336" i="3"/>
  <c r="Q336" i="3"/>
  <c r="S335" i="3"/>
  <c r="R335" i="3"/>
  <c r="Q335" i="3"/>
  <c r="S334" i="3"/>
  <c r="R334" i="3"/>
  <c r="Q334" i="3"/>
  <c r="S333" i="3"/>
  <c r="R333" i="3"/>
  <c r="Q333" i="3"/>
  <c r="S332" i="3"/>
  <c r="R332" i="3"/>
  <c r="Q332" i="3"/>
  <c r="S331" i="3"/>
  <c r="R331" i="3"/>
  <c r="Q331" i="3"/>
  <c r="S330" i="3"/>
  <c r="R330" i="3"/>
  <c r="Q330" i="3"/>
  <c r="S329" i="3"/>
  <c r="R329" i="3"/>
  <c r="Q329" i="3"/>
  <c r="S328" i="3"/>
  <c r="R328" i="3"/>
  <c r="Q328" i="3"/>
  <c r="S327" i="3"/>
  <c r="R327" i="3"/>
  <c r="Q327" i="3"/>
  <c r="S326" i="3"/>
  <c r="R326" i="3"/>
  <c r="Q326" i="3"/>
  <c r="S325" i="3"/>
  <c r="R325" i="3"/>
  <c r="Q325" i="3"/>
  <c r="S324" i="3"/>
  <c r="R324" i="3"/>
  <c r="Q324" i="3"/>
  <c r="S323" i="3"/>
  <c r="R323" i="3"/>
  <c r="Q323" i="3"/>
  <c r="S322" i="3"/>
  <c r="R322" i="3"/>
  <c r="Q322" i="3"/>
  <c r="S321" i="3"/>
  <c r="R321" i="3"/>
  <c r="Q321" i="3"/>
  <c r="S320" i="3"/>
  <c r="R320" i="3"/>
  <c r="Q320" i="3"/>
  <c r="S319" i="3"/>
  <c r="R319" i="3"/>
  <c r="Q319" i="3"/>
  <c r="S318" i="3"/>
  <c r="R318" i="3"/>
  <c r="Q318" i="3"/>
  <c r="S317" i="3"/>
  <c r="R317" i="3"/>
  <c r="Q317" i="3"/>
  <c r="S316" i="3"/>
  <c r="R316" i="3"/>
  <c r="Q316" i="3"/>
  <c r="S315" i="3"/>
  <c r="R315" i="3"/>
  <c r="Q315" i="3"/>
  <c r="S314" i="3"/>
  <c r="R314" i="3"/>
  <c r="Q314" i="3"/>
  <c r="S313" i="3"/>
  <c r="R313" i="3"/>
  <c r="Q313" i="3"/>
  <c r="S312" i="3"/>
  <c r="R312" i="3"/>
  <c r="Q312" i="3"/>
  <c r="S311" i="3"/>
  <c r="R311" i="3"/>
  <c r="Q311" i="3"/>
  <c r="S310" i="3"/>
  <c r="R310" i="3"/>
  <c r="Q310" i="3"/>
  <c r="S309" i="3"/>
  <c r="R309" i="3"/>
  <c r="Q309" i="3"/>
  <c r="S308" i="3"/>
  <c r="R308" i="3"/>
  <c r="Q308" i="3"/>
  <c r="S307" i="3"/>
  <c r="R307" i="3"/>
  <c r="Q307" i="3"/>
  <c r="S306" i="3"/>
  <c r="R306" i="3"/>
  <c r="Q306" i="3"/>
  <c r="S305" i="3"/>
  <c r="R305" i="3"/>
  <c r="Q305" i="3"/>
  <c r="S304" i="3"/>
  <c r="R304" i="3"/>
  <c r="Q304" i="3"/>
  <c r="S303" i="3"/>
  <c r="R303" i="3"/>
  <c r="Q303" i="3"/>
  <c r="S302" i="3"/>
  <c r="R302" i="3"/>
  <c r="Q302" i="3"/>
  <c r="S301" i="3"/>
  <c r="R301" i="3"/>
  <c r="Q301" i="3"/>
  <c r="S300" i="3"/>
  <c r="R300" i="3"/>
  <c r="Q300" i="3"/>
  <c r="S299" i="3"/>
  <c r="R299" i="3"/>
  <c r="Q299" i="3"/>
  <c r="S298" i="3"/>
  <c r="R298" i="3"/>
  <c r="Q298" i="3"/>
  <c r="S297" i="3"/>
  <c r="R297" i="3"/>
  <c r="Q297" i="3"/>
  <c r="S296" i="3"/>
  <c r="R296" i="3"/>
  <c r="Q296" i="3"/>
  <c r="S295" i="3"/>
  <c r="R295" i="3"/>
  <c r="Q295" i="3"/>
  <c r="S294" i="3"/>
  <c r="R294" i="3"/>
  <c r="Q294" i="3"/>
  <c r="S293" i="3"/>
  <c r="R293" i="3"/>
  <c r="Q293" i="3"/>
  <c r="S292" i="3"/>
  <c r="R292" i="3"/>
  <c r="Q292" i="3"/>
  <c r="S291" i="3"/>
  <c r="R291" i="3"/>
  <c r="Q291" i="3"/>
  <c r="S290" i="3"/>
  <c r="R290" i="3"/>
  <c r="Q290" i="3"/>
  <c r="S289" i="3"/>
  <c r="R289" i="3"/>
  <c r="Q289" i="3"/>
  <c r="S288" i="3"/>
  <c r="R288" i="3"/>
  <c r="Q288" i="3"/>
  <c r="S287" i="3"/>
  <c r="R287" i="3"/>
  <c r="Q287" i="3"/>
  <c r="S286" i="3"/>
  <c r="R286" i="3"/>
  <c r="Q286" i="3"/>
  <c r="S285" i="3"/>
  <c r="R285" i="3"/>
  <c r="Q285" i="3"/>
  <c r="S284" i="3"/>
  <c r="R284" i="3"/>
  <c r="Q284" i="3"/>
  <c r="S283" i="3"/>
  <c r="R283" i="3"/>
  <c r="Q283" i="3"/>
  <c r="S282" i="3"/>
  <c r="R282" i="3"/>
  <c r="Q282" i="3"/>
  <c r="S281" i="3"/>
  <c r="R281" i="3"/>
  <c r="Q281" i="3"/>
  <c r="S280" i="3"/>
  <c r="R280" i="3"/>
  <c r="Q280" i="3"/>
  <c r="S279" i="3"/>
  <c r="R279" i="3"/>
  <c r="Q279" i="3"/>
  <c r="S278" i="3"/>
  <c r="R278" i="3"/>
  <c r="Q278" i="3"/>
  <c r="S277" i="3"/>
  <c r="R277" i="3"/>
  <c r="Q277" i="3"/>
  <c r="S276" i="3"/>
  <c r="R276" i="3"/>
  <c r="Q276" i="3"/>
  <c r="S275" i="3"/>
  <c r="R275" i="3"/>
  <c r="Q275" i="3"/>
  <c r="S274" i="3"/>
  <c r="R274" i="3"/>
  <c r="Q274" i="3"/>
  <c r="S273" i="3"/>
  <c r="R273" i="3"/>
  <c r="Q273" i="3"/>
  <c r="S272" i="3"/>
  <c r="R272" i="3"/>
  <c r="Q272" i="3"/>
  <c r="S271" i="3"/>
  <c r="R271" i="3"/>
  <c r="Q271" i="3"/>
  <c r="S270" i="3"/>
  <c r="R270" i="3"/>
  <c r="Q270" i="3"/>
  <c r="S269" i="3"/>
  <c r="R269" i="3"/>
  <c r="Q269" i="3"/>
  <c r="S268" i="3"/>
  <c r="R268" i="3"/>
  <c r="Q268" i="3"/>
  <c r="S267" i="3"/>
  <c r="R267" i="3"/>
  <c r="Q267" i="3"/>
  <c r="S266" i="3"/>
  <c r="R266" i="3"/>
  <c r="Q266" i="3"/>
  <c r="S265" i="3"/>
  <c r="R265" i="3"/>
  <c r="Q265" i="3"/>
  <c r="S264" i="3"/>
  <c r="R264" i="3"/>
  <c r="Q264" i="3"/>
  <c r="S263" i="3"/>
  <c r="R263" i="3"/>
  <c r="Q263" i="3"/>
  <c r="S262" i="3"/>
  <c r="R262" i="3"/>
  <c r="Q262" i="3"/>
  <c r="S261" i="3"/>
  <c r="R261" i="3"/>
  <c r="Q261" i="3"/>
  <c r="S260" i="3"/>
  <c r="R260" i="3"/>
  <c r="Q260" i="3"/>
  <c r="S259" i="3"/>
  <c r="R259" i="3"/>
  <c r="Q259" i="3"/>
  <c r="S258" i="3"/>
  <c r="R258" i="3"/>
  <c r="Q258" i="3"/>
  <c r="S257" i="3"/>
  <c r="R257" i="3"/>
  <c r="Q257" i="3"/>
  <c r="S256" i="3"/>
  <c r="R256" i="3"/>
  <c r="Q256" i="3"/>
  <c r="S255" i="3"/>
  <c r="R255" i="3"/>
  <c r="Q255" i="3"/>
  <c r="S254" i="3"/>
  <c r="R254" i="3"/>
  <c r="Q254" i="3"/>
  <c r="S253" i="3"/>
  <c r="R253" i="3"/>
  <c r="Q253" i="3"/>
  <c r="S252" i="3"/>
  <c r="R252" i="3"/>
  <c r="Q252" i="3"/>
  <c r="S251" i="3"/>
  <c r="R251" i="3"/>
  <c r="Q251" i="3"/>
  <c r="S250" i="3"/>
  <c r="R250" i="3"/>
  <c r="Q250" i="3"/>
  <c r="S249" i="3"/>
  <c r="R249" i="3"/>
  <c r="Q249" i="3"/>
  <c r="S248" i="3"/>
  <c r="R248" i="3"/>
  <c r="Q248" i="3"/>
  <c r="S247" i="3"/>
  <c r="R247" i="3"/>
  <c r="Q247" i="3"/>
  <c r="S246" i="3"/>
  <c r="R246" i="3"/>
  <c r="Q246" i="3"/>
  <c r="S245" i="3"/>
  <c r="R245" i="3"/>
  <c r="Q245" i="3"/>
  <c r="S244" i="3"/>
  <c r="R244" i="3"/>
  <c r="Q244" i="3"/>
  <c r="S243" i="3"/>
  <c r="R243" i="3"/>
  <c r="Q243" i="3"/>
  <c r="S242" i="3"/>
  <c r="R242" i="3"/>
  <c r="Q242" i="3"/>
  <c r="S241" i="3"/>
  <c r="R241" i="3"/>
  <c r="Q241" i="3"/>
  <c r="S240" i="3"/>
  <c r="R240" i="3"/>
  <c r="Q240" i="3"/>
  <c r="S239" i="3"/>
  <c r="R239" i="3"/>
  <c r="Q239" i="3"/>
  <c r="S238" i="3"/>
  <c r="R238" i="3"/>
  <c r="Q238" i="3"/>
  <c r="S237" i="3"/>
  <c r="R237" i="3"/>
  <c r="Q237" i="3"/>
  <c r="S236" i="3"/>
  <c r="R236" i="3"/>
  <c r="Q236" i="3"/>
  <c r="S235" i="3"/>
  <c r="R235" i="3"/>
  <c r="Q235" i="3"/>
  <c r="S234" i="3"/>
  <c r="R234" i="3"/>
  <c r="Q234" i="3"/>
  <c r="S233" i="3"/>
  <c r="R233" i="3"/>
  <c r="Q233" i="3"/>
  <c r="S232" i="3"/>
  <c r="R232" i="3"/>
  <c r="Q232" i="3"/>
  <c r="S231" i="3"/>
  <c r="R231" i="3"/>
  <c r="Q231" i="3"/>
  <c r="S230" i="3"/>
  <c r="R230" i="3"/>
  <c r="Q230" i="3"/>
  <c r="S229" i="3"/>
  <c r="R229" i="3"/>
  <c r="Q229" i="3"/>
  <c r="S228" i="3"/>
  <c r="R228" i="3"/>
  <c r="Q228" i="3"/>
  <c r="S227" i="3"/>
  <c r="R227" i="3"/>
  <c r="Q227" i="3"/>
  <c r="S226" i="3"/>
  <c r="R226" i="3"/>
  <c r="Q226" i="3"/>
  <c r="S225" i="3"/>
  <c r="R225" i="3"/>
  <c r="Q225" i="3"/>
  <c r="S224" i="3"/>
  <c r="R224" i="3"/>
  <c r="Q224" i="3"/>
  <c r="S223" i="3"/>
  <c r="R223" i="3"/>
  <c r="Q223" i="3"/>
  <c r="S222" i="3"/>
  <c r="R222" i="3"/>
  <c r="Q222" i="3"/>
  <c r="S221" i="3"/>
  <c r="R221" i="3"/>
  <c r="Q221" i="3"/>
  <c r="S220" i="3"/>
  <c r="R220" i="3"/>
  <c r="Q220" i="3"/>
  <c r="S219" i="3"/>
  <c r="R219" i="3"/>
  <c r="Q219" i="3"/>
  <c r="S218" i="3"/>
  <c r="R218" i="3"/>
  <c r="Q218" i="3"/>
  <c r="S217" i="3"/>
  <c r="R217" i="3"/>
  <c r="Q217" i="3"/>
  <c r="S216" i="3"/>
  <c r="R216" i="3"/>
  <c r="Q216" i="3"/>
  <c r="S215" i="3"/>
  <c r="R215" i="3"/>
  <c r="Q215" i="3"/>
  <c r="S214" i="3"/>
  <c r="R214" i="3"/>
  <c r="Q214" i="3"/>
  <c r="S213" i="3"/>
  <c r="R213" i="3"/>
  <c r="Q213" i="3"/>
  <c r="S212" i="3"/>
  <c r="R212" i="3"/>
  <c r="Q212" i="3"/>
  <c r="S211" i="3"/>
  <c r="R211" i="3"/>
  <c r="Q211" i="3"/>
  <c r="S210" i="3"/>
  <c r="R210" i="3"/>
  <c r="Q210" i="3"/>
  <c r="S209" i="3"/>
  <c r="R209" i="3"/>
  <c r="Q209" i="3"/>
  <c r="S208" i="3"/>
  <c r="R208" i="3"/>
  <c r="Q208" i="3"/>
  <c r="S207" i="3"/>
  <c r="R207" i="3"/>
  <c r="Q207" i="3"/>
  <c r="S206" i="3"/>
  <c r="R206" i="3"/>
  <c r="Q206" i="3"/>
  <c r="S205" i="3"/>
  <c r="R205" i="3"/>
  <c r="Q205" i="3"/>
  <c r="S204" i="3"/>
  <c r="R204" i="3"/>
  <c r="Q204" i="3"/>
  <c r="S203" i="3"/>
  <c r="R203" i="3"/>
  <c r="Q203" i="3"/>
  <c r="S202" i="3"/>
  <c r="R202" i="3"/>
  <c r="Q202" i="3"/>
  <c r="S201" i="3"/>
  <c r="R201" i="3"/>
  <c r="Q201" i="3"/>
  <c r="S200" i="3"/>
  <c r="R200" i="3"/>
  <c r="Q200" i="3"/>
  <c r="S199" i="3"/>
  <c r="R199" i="3"/>
  <c r="Q199" i="3"/>
  <c r="S198" i="3"/>
  <c r="R198" i="3"/>
  <c r="Q198" i="3"/>
  <c r="S197" i="3"/>
  <c r="R197" i="3"/>
  <c r="Q197" i="3"/>
  <c r="S196" i="3"/>
  <c r="R196" i="3"/>
  <c r="Q196" i="3"/>
  <c r="S195" i="3"/>
  <c r="R195" i="3"/>
  <c r="Q195" i="3"/>
  <c r="S194" i="3"/>
  <c r="R194" i="3"/>
  <c r="Q194" i="3"/>
  <c r="S193" i="3"/>
  <c r="R193" i="3"/>
  <c r="Q193" i="3"/>
  <c r="S192" i="3"/>
  <c r="R192" i="3"/>
  <c r="Q192" i="3"/>
  <c r="S191" i="3"/>
  <c r="R191" i="3"/>
  <c r="Q191" i="3"/>
  <c r="S190" i="3"/>
  <c r="R190" i="3"/>
  <c r="Q190" i="3"/>
  <c r="S189" i="3"/>
  <c r="R189" i="3"/>
  <c r="Q189" i="3"/>
  <c r="S188" i="3"/>
  <c r="R188" i="3"/>
  <c r="Q188" i="3"/>
  <c r="S187" i="3"/>
  <c r="R187" i="3"/>
  <c r="Q187" i="3"/>
  <c r="S186" i="3"/>
  <c r="R186" i="3"/>
  <c r="Q186" i="3"/>
  <c r="S185" i="3"/>
  <c r="R185" i="3"/>
  <c r="Q185" i="3"/>
  <c r="S184" i="3"/>
  <c r="R184" i="3"/>
  <c r="Q184" i="3"/>
  <c r="S183" i="3"/>
  <c r="R183" i="3"/>
  <c r="Q183" i="3"/>
  <c r="S182" i="3"/>
  <c r="R182" i="3"/>
  <c r="Q182" i="3"/>
  <c r="S181" i="3"/>
  <c r="R181" i="3"/>
  <c r="Q181" i="3"/>
  <c r="S180" i="3"/>
  <c r="R180" i="3"/>
  <c r="Q180" i="3"/>
  <c r="S179" i="3"/>
  <c r="R179" i="3"/>
  <c r="Q179" i="3"/>
  <c r="S178" i="3"/>
  <c r="R178" i="3"/>
  <c r="Q178" i="3"/>
  <c r="S177" i="3"/>
  <c r="R177" i="3"/>
  <c r="Q177" i="3"/>
  <c r="S176" i="3"/>
  <c r="R176" i="3"/>
  <c r="Q176" i="3"/>
  <c r="S175" i="3"/>
  <c r="R175" i="3"/>
  <c r="Q175" i="3"/>
  <c r="S174" i="3"/>
  <c r="R174" i="3"/>
  <c r="Q174" i="3"/>
  <c r="S173" i="3"/>
  <c r="R173" i="3"/>
  <c r="Q173" i="3"/>
  <c r="S172" i="3"/>
  <c r="R172" i="3"/>
  <c r="Q172" i="3"/>
  <c r="S171" i="3"/>
  <c r="R171" i="3"/>
  <c r="Q171" i="3"/>
  <c r="S170" i="3"/>
  <c r="R170" i="3"/>
  <c r="Q170" i="3"/>
  <c r="S169" i="3"/>
  <c r="R169" i="3"/>
  <c r="Q169" i="3"/>
  <c r="S168" i="3"/>
  <c r="R168" i="3"/>
  <c r="Q168" i="3"/>
  <c r="S167" i="3"/>
  <c r="R167" i="3"/>
  <c r="Q167" i="3"/>
  <c r="S166" i="3"/>
  <c r="R166" i="3"/>
  <c r="Q166" i="3"/>
  <c r="S165" i="3"/>
  <c r="R165" i="3"/>
  <c r="Q165" i="3"/>
  <c r="S164" i="3"/>
  <c r="R164" i="3"/>
  <c r="Q164" i="3"/>
  <c r="S163" i="3"/>
  <c r="R163" i="3"/>
  <c r="Q163" i="3"/>
  <c r="S162" i="3"/>
  <c r="R162" i="3"/>
  <c r="Q162" i="3"/>
  <c r="S161" i="3"/>
  <c r="R161" i="3"/>
  <c r="Q161" i="3"/>
  <c r="S160" i="3"/>
  <c r="R160" i="3"/>
  <c r="Q160" i="3"/>
  <c r="S159" i="3"/>
  <c r="R159" i="3"/>
  <c r="Q159" i="3"/>
  <c r="S158" i="3"/>
  <c r="R158" i="3"/>
  <c r="Q158" i="3"/>
  <c r="S157" i="3"/>
  <c r="R157" i="3"/>
  <c r="Q157" i="3"/>
  <c r="S156" i="3"/>
  <c r="R156" i="3"/>
  <c r="Q156" i="3"/>
  <c r="S155" i="3"/>
  <c r="R155" i="3"/>
  <c r="Q155" i="3"/>
  <c r="S154" i="3"/>
  <c r="R154" i="3"/>
  <c r="Q154" i="3"/>
  <c r="S153" i="3"/>
  <c r="R153" i="3"/>
  <c r="Q153" i="3"/>
  <c r="S152" i="3"/>
  <c r="R152" i="3"/>
  <c r="Q152" i="3"/>
  <c r="S151" i="3"/>
  <c r="R151" i="3"/>
  <c r="Q151" i="3"/>
  <c r="S150" i="3"/>
  <c r="R150" i="3"/>
  <c r="Q150" i="3"/>
  <c r="S149" i="3"/>
  <c r="R149" i="3"/>
  <c r="Q149" i="3"/>
  <c r="S148" i="3"/>
  <c r="R148" i="3"/>
  <c r="Q148" i="3"/>
  <c r="S147" i="3"/>
  <c r="R147" i="3"/>
  <c r="Q147" i="3"/>
  <c r="S146" i="3"/>
  <c r="R146" i="3"/>
  <c r="Q146" i="3"/>
  <c r="S145" i="3"/>
  <c r="R145" i="3"/>
  <c r="Q145" i="3"/>
  <c r="S144" i="3"/>
  <c r="R144" i="3"/>
  <c r="Q144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S137" i="3"/>
  <c r="R137" i="3"/>
  <c r="Q137" i="3"/>
  <c r="S136" i="3"/>
  <c r="R136" i="3"/>
  <c r="Q136" i="3"/>
  <c r="S135" i="3"/>
  <c r="R135" i="3"/>
  <c r="Q135" i="3"/>
  <c r="S134" i="3"/>
  <c r="R134" i="3"/>
  <c r="Q134" i="3"/>
  <c r="S133" i="3"/>
  <c r="R133" i="3"/>
  <c r="Q133" i="3"/>
  <c r="S132" i="3"/>
  <c r="R132" i="3"/>
  <c r="Q132" i="3"/>
  <c r="S131" i="3"/>
  <c r="R131" i="3"/>
  <c r="Q131" i="3"/>
  <c r="S130" i="3"/>
  <c r="R130" i="3"/>
  <c r="Q130" i="3"/>
  <c r="S129" i="3"/>
  <c r="R129" i="3"/>
  <c r="Q129" i="3"/>
  <c r="S128" i="3"/>
  <c r="R128" i="3"/>
  <c r="Q128" i="3"/>
  <c r="S127" i="3"/>
  <c r="R127" i="3"/>
  <c r="Q127" i="3"/>
  <c r="S126" i="3"/>
  <c r="R126" i="3"/>
  <c r="Q126" i="3"/>
  <c r="S125" i="3"/>
  <c r="R125" i="3"/>
  <c r="Q125" i="3"/>
  <c r="S124" i="3"/>
  <c r="R124" i="3"/>
  <c r="Q124" i="3"/>
  <c r="S123" i="3"/>
  <c r="R123" i="3"/>
  <c r="Q123" i="3"/>
  <c r="S122" i="3"/>
  <c r="R122" i="3"/>
  <c r="Q122" i="3"/>
  <c r="S121" i="3"/>
  <c r="R121" i="3"/>
  <c r="Q121" i="3"/>
  <c r="S120" i="3"/>
  <c r="R120" i="3"/>
  <c r="Q120" i="3"/>
  <c r="S119" i="3"/>
  <c r="R119" i="3"/>
  <c r="Q119" i="3"/>
  <c r="S118" i="3"/>
  <c r="R118" i="3"/>
  <c r="Q118" i="3"/>
  <c r="S117" i="3"/>
  <c r="R117" i="3"/>
  <c r="Q117" i="3"/>
  <c r="S116" i="3"/>
  <c r="R116" i="3"/>
  <c r="Q116" i="3"/>
  <c r="S115" i="3"/>
  <c r="R115" i="3"/>
  <c r="Q115" i="3"/>
  <c r="S114" i="3"/>
  <c r="R114" i="3"/>
  <c r="Q114" i="3"/>
  <c r="S113" i="3"/>
  <c r="R113" i="3"/>
  <c r="Q113" i="3"/>
  <c r="S112" i="3"/>
  <c r="R112" i="3"/>
  <c r="Q112" i="3"/>
  <c r="S111" i="3"/>
  <c r="R111" i="3"/>
  <c r="Q111" i="3"/>
  <c r="S110" i="3"/>
  <c r="R110" i="3"/>
  <c r="Q110" i="3"/>
  <c r="S109" i="3"/>
  <c r="R109" i="3"/>
  <c r="Q109" i="3"/>
  <c r="S108" i="3"/>
  <c r="R108" i="3"/>
  <c r="Q108" i="3"/>
  <c r="S107" i="3"/>
  <c r="R107" i="3"/>
  <c r="Q107" i="3"/>
  <c r="S106" i="3"/>
  <c r="R106" i="3"/>
  <c r="Q106" i="3"/>
  <c r="S105" i="3"/>
  <c r="R105" i="3"/>
  <c r="Q105" i="3"/>
  <c r="S104" i="3"/>
  <c r="R104" i="3"/>
  <c r="Q104" i="3"/>
  <c r="S103" i="3"/>
  <c r="R103" i="3"/>
  <c r="Q103" i="3"/>
  <c r="S102" i="3"/>
  <c r="R102" i="3"/>
  <c r="Q102" i="3"/>
  <c r="S101" i="3"/>
  <c r="R101" i="3"/>
  <c r="Q101" i="3"/>
  <c r="S100" i="3"/>
  <c r="R100" i="3"/>
  <c r="Q100" i="3"/>
  <c r="S99" i="3"/>
  <c r="R99" i="3"/>
  <c r="Q99" i="3"/>
  <c r="S98" i="3"/>
  <c r="R98" i="3"/>
  <c r="Q98" i="3"/>
  <c r="S97" i="3"/>
  <c r="R97" i="3"/>
  <c r="Q97" i="3"/>
  <c r="S96" i="3"/>
  <c r="R96" i="3"/>
  <c r="Q96" i="3"/>
  <c r="S95" i="3"/>
  <c r="R95" i="3"/>
  <c r="Q95" i="3"/>
  <c r="S94" i="3"/>
  <c r="R94" i="3"/>
  <c r="Q94" i="3"/>
  <c r="S93" i="3"/>
  <c r="R93" i="3"/>
  <c r="Q93" i="3"/>
  <c r="S92" i="3"/>
  <c r="R92" i="3"/>
  <c r="Q92" i="3"/>
  <c r="S91" i="3"/>
  <c r="R91" i="3"/>
  <c r="Q91" i="3"/>
  <c r="S90" i="3"/>
  <c r="R90" i="3"/>
  <c r="Q90" i="3"/>
  <c r="S89" i="3"/>
  <c r="R89" i="3"/>
  <c r="Q89" i="3"/>
  <c r="S88" i="3"/>
  <c r="R88" i="3"/>
  <c r="Q88" i="3"/>
  <c r="S87" i="3"/>
  <c r="R87" i="3"/>
  <c r="Q87" i="3"/>
  <c r="S86" i="3"/>
  <c r="R86" i="3"/>
  <c r="Q86" i="3"/>
  <c r="S85" i="3"/>
  <c r="R85" i="3"/>
  <c r="Q85" i="3"/>
  <c r="S84" i="3"/>
  <c r="R84" i="3"/>
  <c r="Q84" i="3"/>
  <c r="S83" i="3"/>
  <c r="R83" i="3"/>
  <c r="Q83" i="3"/>
  <c r="S82" i="3"/>
  <c r="R82" i="3"/>
  <c r="Q82" i="3"/>
  <c r="S81" i="3"/>
  <c r="R81" i="3"/>
  <c r="Q81" i="3"/>
  <c r="S80" i="3"/>
  <c r="R80" i="3"/>
  <c r="Q80" i="3"/>
  <c r="S79" i="3"/>
  <c r="R79" i="3"/>
  <c r="Q79" i="3"/>
  <c r="S78" i="3"/>
  <c r="R78" i="3"/>
  <c r="Q78" i="3"/>
  <c r="S77" i="3"/>
  <c r="R77" i="3"/>
  <c r="Q77" i="3"/>
  <c r="S76" i="3"/>
  <c r="R76" i="3"/>
  <c r="Q76" i="3"/>
  <c r="S75" i="3"/>
  <c r="R75" i="3"/>
  <c r="Q75" i="3"/>
  <c r="S74" i="3"/>
  <c r="R74" i="3"/>
  <c r="Q74" i="3"/>
  <c r="S73" i="3"/>
  <c r="R73" i="3"/>
  <c r="Q73" i="3"/>
  <c r="S72" i="3"/>
  <c r="R72" i="3"/>
  <c r="Q72" i="3"/>
  <c r="S71" i="3"/>
  <c r="R71" i="3"/>
  <c r="Q71" i="3"/>
  <c r="S70" i="3"/>
  <c r="R70" i="3"/>
  <c r="Q70" i="3"/>
  <c r="S69" i="3"/>
  <c r="R69" i="3"/>
  <c r="Q69" i="3"/>
  <c r="S68" i="3"/>
  <c r="R68" i="3"/>
  <c r="Q68" i="3"/>
  <c r="S67" i="3"/>
  <c r="R67" i="3"/>
  <c r="Q67" i="3"/>
  <c r="S66" i="3"/>
  <c r="R66" i="3"/>
  <c r="Q66" i="3"/>
  <c r="S65" i="3"/>
  <c r="R65" i="3"/>
  <c r="Q65" i="3"/>
  <c r="S64" i="3"/>
  <c r="R64" i="3"/>
  <c r="Q64" i="3"/>
  <c r="S63" i="3"/>
  <c r="R63" i="3"/>
  <c r="Q63" i="3"/>
  <c r="S62" i="3"/>
  <c r="R62" i="3"/>
  <c r="Q62" i="3"/>
  <c r="S61" i="3"/>
  <c r="R61" i="3"/>
  <c r="Q61" i="3"/>
  <c r="S60" i="3"/>
  <c r="R60" i="3"/>
  <c r="Q60" i="3"/>
  <c r="S59" i="3"/>
  <c r="R59" i="3"/>
  <c r="Q59" i="3"/>
  <c r="S58" i="3"/>
  <c r="R58" i="3"/>
  <c r="Q58" i="3"/>
  <c r="S57" i="3"/>
  <c r="R57" i="3"/>
  <c r="Q57" i="3"/>
  <c r="S56" i="3"/>
  <c r="R56" i="3"/>
  <c r="Q56" i="3"/>
  <c r="S55" i="3"/>
  <c r="R55" i="3"/>
  <c r="Q55" i="3"/>
  <c r="S54" i="3"/>
  <c r="R54" i="3"/>
  <c r="Q54" i="3"/>
  <c r="S53" i="3"/>
  <c r="R53" i="3"/>
  <c r="Q53" i="3"/>
  <c r="S52" i="3"/>
  <c r="R52" i="3"/>
  <c r="Q52" i="3"/>
  <c r="S51" i="3"/>
  <c r="R51" i="3"/>
  <c r="Q51" i="3"/>
  <c r="S50" i="3"/>
  <c r="R50" i="3"/>
  <c r="Q50" i="3"/>
  <c r="S49" i="3"/>
  <c r="R49" i="3"/>
  <c r="Q49" i="3"/>
  <c r="S48" i="3"/>
  <c r="R48" i="3"/>
  <c r="Q48" i="3"/>
  <c r="S47" i="3"/>
  <c r="R47" i="3"/>
  <c r="Q47" i="3"/>
  <c r="S46" i="3"/>
  <c r="R46" i="3"/>
  <c r="Q46" i="3"/>
  <c r="S45" i="3"/>
  <c r="R45" i="3"/>
  <c r="Q45" i="3"/>
  <c r="S44" i="3"/>
  <c r="R44" i="3"/>
  <c r="Q44" i="3"/>
  <c r="S43" i="3"/>
  <c r="R43" i="3"/>
  <c r="Q43" i="3"/>
  <c r="S42" i="3"/>
  <c r="R42" i="3"/>
  <c r="Q42" i="3"/>
  <c r="S41" i="3"/>
  <c r="R41" i="3"/>
  <c r="Q41" i="3"/>
  <c r="S40" i="3"/>
  <c r="R40" i="3"/>
  <c r="Q40" i="3"/>
  <c r="S39" i="3"/>
  <c r="R39" i="3"/>
  <c r="Q39" i="3"/>
  <c r="S38" i="3"/>
  <c r="R38" i="3"/>
  <c r="Q38" i="3"/>
  <c r="S37" i="3"/>
  <c r="R37" i="3"/>
  <c r="Q37" i="3"/>
  <c r="S36" i="3"/>
  <c r="R36" i="3"/>
  <c r="Q36" i="3"/>
  <c r="S35" i="3"/>
  <c r="R35" i="3"/>
  <c r="Q35" i="3"/>
  <c r="S34" i="3"/>
  <c r="R34" i="3"/>
  <c r="Q34" i="3"/>
  <c r="S33" i="3"/>
  <c r="R33" i="3"/>
  <c r="Q33" i="3"/>
  <c r="S32" i="3"/>
  <c r="R32" i="3"/>
  <c r="Q32" i="3"/>
  <c r="S31" i="3"/>
  <c r="R31" i="3"/>
  <c r="Q31" i="3"/>
  <c r="S30" i="3"/>
  <c r="R30" i="3"/>
  <c r="Q30" i="3"/>
  <c r="S29" i="3"/>
  <c r="R29" i="3"/>
  <c r="Q29" i="3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Q8" i="3"/>
  <c r="Q7" i="3"/>
  <c r="O356" i="3"/>
  <c r="N356" i="3"/>
  <c r="M356" i="3"/>
  <c r="O355" i="3"/>
  <c r="N355" i="3"/>
  <c r="M355" i="3"/>
  <c r="O354" i="3"/>
  <c r="N354" i="3"/>
  <c r="M354" i="3"/>
  <c r="O353" i="3"/>
  <c r="N353" i="3"/>
  <c r="M353" i="3"/>
  <c r="O352" i="3"/>
  <c r="N352" i="3"/>
  <c r="M352" i="3"/>
  <c r="O351" i="3"/>
  <c r="N351" i="3"/>
  <c r="M351" i="3"/>
  <c r="O350" i="3"/>
  <c r="N350" i="3"/>
  <c r="M350" i="3"/>
  <c r="O349" i="3"/>
  <c r="N349" i="3"/>
  <c r="M349" i="3"/>
  <c r="O348" i="3"/>
  <c r="N348" i="3"/>
  <c r="M348" i="3"/>
  <c r="O347" i="3"/>
  <c r="N347" i="3"/>
  <c r="M347" i="3"/>
  <c r="O346" i="3"/>
  <c r="N346" i="3"/>
  <c r="M346" i="3"/>
  <c r="O345" i="3"/>
  <c r="N345" i="3"/>
  <c r="M345" i="3"/>
  <c r="O344" i="3"/>
  <c r="N344" i="3"/>
  <c r="M344" i="3"/>
  <c r="O343" i="3"/>
  <c r="N343" i="3"/>
  <c r="M343" i="3"/>
  <c r="O342" i="3"/>
  <c r="N342" i="3"/>
  <c r="M342" i="3"/>
  <c r="O341" i="3"/>
  <c r="N341" i="3"/>
  <c r="M341" i="3"/>
  <c r="O340" i="3"/>
  <c r="N340" i="3"/>
  <c r="M340" i="3"/>
  <c r="O339" i="3"/>
  <c r="N339" i="3"/>
  <c r="M339" i="3"/>
  <c r="O338" i="3"/>
  <c r="N338" i="3"/>
  <c r="M338" i="3"/>
  <c r="O337" i="3"/>
  <c r="N337" i="3"/>
  <c r="M337" i="3"/>
  <c r="O336" i="3"/>
  <c r="N336" i="3"/>
  <c r="M336" i="3"/>
  <c r="O335" i="3"/>
  <c r="N335" i="3"/>
  <c r="M335" i="3"/>
  <c r="O334" i="3"/>
  <c r="N334" i="3"/>
  <c r="M334" i="3"/>
  <c r="O333" i="3"/>
  <c r="N333" i="3"/>
  <c r="M333" i="3"/>
  <c r="O332" i="3"/>
  <c r="N332" i="3"/>
  <c r="M332" i="3"/>
  <c r="O331" i="3"/>
  <c r="N331" i="3"/>
  <c r="M331" i="3"/>
  <c r="O330" i="3"/>
  <c r="N330" i="3"/>
  <c r="M330" i="3"/>
  <c r="O329" i="3"/>
  <c r="N329" i="3"/>
  <c r="M329" i="3"/>
  <c r="O328" i="3"/>
  <c r="N328" i="3"/>
  <c r="M328" i="3"/>
  <c r="O327" i="3"/>
  <c r="N327" i="3"/>
  <c r="M327" i="3"/>
  <c r="O326" i="3"/>
  <c r="N326" i="3"/>
  <c r="M326" i="3"/>
  <c r="O325" i="3"/>
  <c r="N325" i="3"/>
  <c r="M325" i="3"/>
  <c r="O324" i="3"/>
  <c r="N324" i="3"/>
  <c r="M324" i="3"/>
  <c r="O323" i="3"/>
  <c r="N323" i="3"/>
  <c r="M323" i="3"/>
  <c r="O322" i="3"/>
  <c r="N322" i="3"/>
  <c r="M322" i="3"/>
  <c r="O321" i="3"/>
  <c r="N321" i="3"/>
  <c r="M321" i="3"/>
  <c r="O320" i="3"/>
  <c r="N320" i="3"/>
  <c r="M320" i="3"/>
  <c r="O319" i="3"/>
  <c r="N319" i="3"/>
  <c r="M319" i="3"/>
  <c r="O318" i="3"/>
  <c r="N318" i="3"/>
  <c r="M318" i="3"/>
  <c r="O317" i="3"/>
  <c r="N317" i="3"/>
  <c r="M317" i="3"/>
  <c r="O316" i="3"/>
  <c r="N316" i="3"/>
  <c r="M316" i="3"/>
  <c r="O315" i="3"/>
  <c r="N315" i="3"/>
  <c r="M315" i="3"/>
  <c r="O314" i="3"/>
  <c r="N314" i="3"/>
  <c r="M314" i="3"/>
  <c r="O313" i="3"/>
  <c r="N313" i="3"/>
  <c r="M313" i="3"/>
  <c r="O312" i="3"/>
  <c r="N312" i="3"/>
  <c r="M312" i="3"/>
  <c r="O311" i="3"/>
  <c r="N311" i="3"/>
  <c r="M311" i="3"/>
  <c r="O310" i="3"/>
  <c r="N310" i="3"/>
  <c r="M310" i="3"/>
  <c r="O309" i="3"/>
  <c r="N309" i="3"/>
  <c r="M309" i="3"/>
  <c r="O308" i="3"/>
  <c r="N308" i="3"/>
  <c r="M308" i="3"/>
  <c r="O307" i="3"/>
  <c r="N307" i="3"/>
  <c r="M307" i="3"/>
  <c r="O306" i="3"/>
  <c r="N306" i="3"/>
  <c r="M306" i="3"/>
  <c r="O305" i="3"/>
  <c r="N305" i="3"/>
  <c r="M305" i="3"/>
  <c r="O304" i="3"/>
  <c r="N304" i="3"/>
  <c r="M304" i="3"/>
  <c r="O303" i="3"/>
  <c r="N303" i="3"/>
  <c r="M303" i="3"/>
  <c r="O302" i="3"/>
  <c r="N302" i="3"/>
  <c r="M302" i="3"/>
  <c r="O301" i="3"/>
  <c r="N301" i="3"/>
  <c r="M301" i="3"/>
  <c r="O300" i="3"/>
  <c r="N300" i="3"/>
  <c r="M300" i="3"/>
  <c r="O299" i="3"/>
  <c r="N299" i="3"/>
  <c r="M299" i="3"/>
  <c r="O298" i="3"/>
  <c r="N298" i="3"/>
  <c r="M298" i="3"/>
  <c r="O297" i="3"/>
  <c r="N297" i="3"/>
  <c r="M297" i="3"/>
  <c r="O296" i="3"/>
  <c r="N296" i="3"/>
  <c r="M296" i="3"/>
  <c r="O295" i="3"/>
  <c r="N295" i="3"/>
  <c r="M295" i="3"/>
  <c r="O294" i="3"/>
  <c r="N294" i="3"/>
  <c r="M294" i="3"/>
  <c r="O293" i="3"/>
  <c r="N293" i="3"/>
  <c r="M293" i="3"/>
  <c r="O292" i="3"/>
  <c r="N292" i="3"/>
  <c r="M292" i="3"/>
  <c r="O291" i="3"/>
  <c r="N291" i="3"/>
  <c r="M291" i="3"/>
  <c r="O290" i="3"/>
  <c r="N290" i="3"/>
  <c r="M290" i="3"/>
  <c r="O289" i="3"/>
  <c r="N289" i="3"/>
  <c r="M289" i="3"/>
  <c r="O288" i="3"/>
  <c r="N288" i="3"/>
  <c r="M288" i="3"/>
  <c r="O287" i="3"/>
  <c r="N287" i="3"/>
  <c r="M287" i="3"/>
  <c r="O286" i="3"/>
  <c r="N286" i="3"/>
  <c r="M286" i="3"/>
  <c r="O285" i="3"/>
  <c r="N285" i="3"/>
  <c r="M285" i="3"/>
  <c r="O284" i="3"/>
  <c r="N284" i="3"/>
  <c r="M284" i="3"/>
  <c r="O283" i="3"/>
  <c r="N283" i="3"/>
  <c r="M283" i="3"/>
  <c r="O282" i="3"/>
  <c r="N282" i="3"/>
  <c r="M282" i="3"/>
  <c r="O281" i="3"/>
  <c r="N281" i="3"/>
  <c r="M281" i="3"/>
  <c r="O280" i="3"/>
  <c r="N280" i="3"/>
  <c r="M280" i="3"/>
  <c r="O279" i="3"/>
  <c r="N279" i="3"/>
  <c r="M279" i="3"/>
  <c r="O278" i="3"/>
  <c r="N278" i="3"/>
  <c r="M278" i="3"/>
  <c r="O277" i="3"/>
  <c r="N277" i="3"/>
  <c r="M277" i="3"/>
  <c r="O276" i="3"/>
  <c r="N276" i="3"/>
  <c r="M276" i="3"/>
  <c r="O275" i="3"/>
  <c r="N275" i="3"/>
  <c r="M275" i="3"/>
  <c r="O274" i="3"/>
  <c r="N274" i="3"/>
  <c r="M274" i="3"/>
  <c r="O273" i="3"/>
  <c r="N273" i="3"/>
  <c r="M273" i="3"/>
  <c r="O272" i="3"/>
  <c r="N272" i="3"/>
  <c r="M272" i="3"/>
  <c r="O271" i="3"/>
  <c r="N271" i="3"/>
  <c r="M271" i="3"/>
  <c r="O270" i="3"/>
  <c r="N270" i="3"/>
  <c r="M270" i="3"/>
  <c r="O269" i="3"/>
  <c r="N269" i="3"/>
  <c r="M269" i="3"/>
  <c r="O268" i="3"/>
  <c r="N268" i="3"/>
  <c r="M268" i="3"/>
  <c r="O267" i="3"/>
  <c r="N267" i="3"/>
  <c r="M267" i="3"/>
  <c r="O266" i="3"/>
  <c r="N266" i="3"/>
  <c r="M266" i="3"/>
  <c r="O265" i="3"/>
  <c r="N265" i="3"/>
  <c r="M265" i="3"/>
  <c r="O264" i="3"/>
  <c r="N264" i="3"/>
  <c r="M264" i="3"/>
  <c r="O263" i="3"/>
  <c r="N263" i="3"/>
  <c r="M263" i="3"/>
  <c r="O262" i="3"/>
  <c r="N262" i="3"/>
  <c r="M262" i="3"/>
  <c r="O261" i="3"/>
  <c r="N261" i="3"/>
  <c r="M261" i="3"/>
  <c r="O260" i="3"/>
  <c r="N260" i="3"/>
  <c r="M260" i="3"/>
  <c r="O259" i="3"/>
  <c r="N259" i="3"/>
  <c r="M259" i="3"/>
  <c r="O258" i="3"/>
  <c r="N258" i="3"/>
  <c r="M258" i="3"/>
  <c r="O257" i="3"/>
  <c r="N257" i="3"/>
  <c r="M257" i="3"/>
  <c r="O256" i="3"/>
  <c r="N256" i="3"/>
  <c r="M256" i="3"/>
  <c r="O255" i="3"/>
  <c r="N255" i="3"/>
  <c r="M255" i="3"/>
  <c r="O254" i="3"/>
  <c r="N254" i="3"/>
  <c r="M254" i="3"/>
  <c r="O253" i="3"/>
  <c r="N253" i="3"/>
  <c r="M253" i="3"/>
  <c r="O252" i="3"/>
  <c r="N252" i="3"/>
  <c r="M252" i="3"/>
  <c r="O251" i="3"/>
  <c r="N251" i="3"/>
  <c r="M251" i="3"/>
  <c r="O250" i="3"/>
  <c r="N250" i="3"/>
  <c r="M250" i="3"/>
  <c r="O249" i="3"/>
  <c r="N249" i="3"/>
  <c r="M249" i="3"/>
  <c r="O248" i="3"/>
  <c r="N248" i="3"/>
  <c r="M248" i="3"/>
  <c r="O247" i="3"/>
  <c r="N247" i="3"/>
  <c r="M247" i="3"/>
  <c r="O246" i="3"/>
  <c r="N246" i="3"/>
  <c r="M246" i="3"/>
  <c r="O245" i="3"/>
  <c r="N245" i="3"/>
  <c r="M245" i="3"/>
  <c r="O244" i="3"/>
  <c r="N244" i="3"/>
  <c r="M244" i="3"/>
  <c r="O243" i="3"/>
  <c r="N243" i="3"/>
  <c r="M243" i="3"/>
  <c r="O242" i="3"/>
  <c r="N242" i="3"/>
  <c r="M242" i="3"/>
  <c r="O241" i="3"/>
  <c r="N241" i="3"/>
  <c r="M241" i="3"/>
  <c r="O240" i="3"/>
  <c r="N240" i="3"/>
  <c r="M240" i="3"/>
  <c r="O239" i="3"/>
  <c r="N239" i="3"/>
  <c r="M239" i="3"/>
  <c r="O238" i="3"/>
  <c r="N238" i="3"/>
  <c r="M238" i="3"/>
  <c r="O237" i="3"/>
  <c r="N237" i="3"/>
  <c r="M237" i="3"/>
  <c r="O236" i="3"/>
  <c r="N236" i="3"/>
  <c r="M236" i="3"/>
  <c r="O235" i="3"/>
  <c r="N235" i="3"/>
  <c r="M235" i="3"/>
  <c r="O234" i="3"/>
  <c r="N234" i="3"/>
  <c r="M234" i="3"/>
  <c r="O233" i="3"/>
  <c r="N233" i="3"/>
  <c r="M233" i="3"/>
  <c r="O232" i="3"/>
  <c r="N232" i="3"/>
  <c r="M232" i="3"/>
  <c r="O231" i="3"/>
  <c r="N231" i="3"/>
  <c r="M231" i="3"/>
  <c r="O230" i="3"/>
  <c r="N230" i="3"/>
  <c r="M230" i="3"/>
  <c r="O229" i="3"/>
  <c r="N229" i="3"/>
  <c r="M229" i="3"/>
  <c r="O228" i="3"/>
  <c r="N228" i="3"/>
  <c r="M228" i="3"/>
  <c r="O227" i="3"/>
  <c r="N227" i="3"/>
  <c r="M227" i="3"/>
  <c r="O226" i="3"/>
  <c r="N226" i="3"/>
  <c r="M226" i="3"/>
  <c r="O225" i="3"/>
  <c r="N225" i="3"/>
  <c r="M225" i="3"/>
  <c r="O224" i="3"/>
  <c r="N224" i="3"/>
  <c r="M224" i="3"/>
  <c r="O223" i="3"/>
  <c r="N223" i="3"/>
  <c r="M223" i="3"/>
  <c r="O222" i="3"/>
  <c r="N222" i="3"/>
  <c r="M222" i="3"/>
  <c r="O221" i="3"/>
  <c r="N221" i="3"/>
  <c r="M221" i="3"/>
  <c r="O220" i="3"/>
  <c r="N220" i="3"/>
  <c r="M220" i="3"/>
  <c r="O219" i="3"/>
  <c r="N219" i="3"/>
  <c r="M219" i="3"/>
  <c r="O218" i="3"/>
  <c r="N218" i="3"/>
  <c r="M218" i="3"/>
  <c r="O217" i="3"/>
  <c r="N217" i="3"/>
  <c r="M217" i="3"/>
  <c r="O216" i="3"/>
  <c r="N216" i="3"/>
  <c r="M216" i="3"/>
  <c r="O215" i="3"/>
  <c r="N215" i="3"/>
  <c r="M215" i="3"/>
  <c r="O214" i="3"/>
  <c r="N214" i="3"/>
  <c r="M214" i="3"/>
  <c r="O213" i="3"/>
  <c r="N213" i="3"/>
  <c r="M213" i="3"/>
  <c r="O212" i="3"/>
  <c r="N212" i="3"/>
  <c r="M212" i="3"/>
  <c r="O211" i="3"/>
  <c r="N211" i="3"/>
  <c r="M211" i="3"/>
  <c r="O210" i="3"/>
  <c r="N210" i="3"/>
  <c r="M210" i="3"/>
  <c r="O209" i="3"/>
  <c r="N209" i="3"/>
  <c r="M209" i="3"/>
  <c r="O208" i="3"/>
  <c r="N208" i="3"/>
  <c r="M208" i="3"/>
  <c r="O207" i="3"/>
  <c r="N207" i="3"/>
  <c r="M207" i="3"/>
  <c r="O206" i="3"/>
  <c r="N206" i="3"/>
  <c r="M206" i="3"/>
  <c r="O205" i="3"/>
  <c r="N205" i="3"/>
  <c r="M205" i="3"/>
  <c r="O204" i="3"/>
  <c r="N204" i="3"/>
  <c r="M204" i="3"/>
  <c r="O203" i="3"/>
  <c r="N203" i="3"/>
  <c r="M203" i="3"/>
  <c r="O202" i="3"/>
  <c r="N202" i="3"/>
  <c r="M202" i="3"/>
  <c r="O201" i="3"/>
  <c r="N201" i="3"/>
  <c r="M201" i="3"/>
  <c r="O200" i="3"/>
  <c r="N200" i="3"/>
  <c r="M200" i="3"/>
  <c r="O199" i="3"/>
  <c r="N199" i="3"/>
  <c r="M199" i="3"/>
  <c r="O198" i="3"/>
  <c r="N198" i="3"/>
  <c r="M198" i="3"/>
  <c r="O197" i="3"/>
  <c r="N197" i="3"/>
  <c r="M197" i="3"/>
  <c r="O196" i="3"/>
  <c r="N196" i="3"/>
  <c r="M196" i="3"/>
  <c r="O195" i="3"/>
  <c r="N195" i="3"/>
  <c r="M195" i="3"/>
  <c r="O194" i="3"/>
  <c r="N194" i="3"/>
  <c r="M194" i="3"/>
  <c r="O193" i="3"/>
  <c r="N193" i="3"/>
  <c r="M193" i="3"/>
  <c r="O192" i="3"/>
  <c r="N192" i="3"/>
  <c r="M192" i="3"/>
  <c r="O191" i="3"/>
  <c r="N191" i="3"/>
  <c r="M191" i="3"/>
  <c r="O190" i="3"/>
  <c r="N190" i="3"/>
  <c r="M190" i="3"/>
  <c r="O189" i="3"/>
  <c r="N189" i="3"/>
  <c r="M189" i="3"/>
  <c r="O188" i="3"/>
  <c r="N188" i="3"/>
  <c r="M188" i="3"/>
  <c r="O187" i="3"/>
  <c r="N187" i="3"/>
  <c r="M187" i="3"/>
  <c r="O186" i="3"/>
  <c r="N186" i="3"/>
  <c r="M186" i="3"/>
  <c r="O185" i="3"/>
  <c r="N185" i="3"/>
  <c r="M185" i="3"/>
  <c r="O184" i="3"/>
  <c r="N184" i="3"/>
  <c r="M184" i="3"/>
  <c r="O183" i="3"/>
  <c r="N183" i="3"/>
  <c r="M183" i="3"/>
  <c r="O182" i="3"/>
  <c r="N182" i="3"/>
  <c r="M182" i="3"/>
  <c r="O181" i="3"/>
  <c r="N181" i="3"/>
  <c r="M181" i="3"/>
  <c r="O180" i="3"/>
  <c r="N180" i="3"/>
  <c r="M180" i="3"/>
  <c r="O179" i="3"/>
  <c r="N179" i="3"/>
  <c r="M179" i="3"/>
  <c r="O178" i="3"/>
  <c r="N178" i="3"/>
  <c r="M178" i="3"/>
  <c r="O177" i="3"/>
  <c r="N177" i="3"/>
  <c r="M177" i="3"/>
  <c r="O176" i="3"/>
  <c r="N176" i="3"/>
  <c r="M176" i="3"/>
  <c r="O175" i="3"/>
  <c r="N175" i="3"/>
  <c r="M175" i="3"/>
  <c r="O174" i="3"/>
  <c r="N174" i="3"/>
  <c r="M174" i="3"/>
  <c r="O173" i="3"/>
  <c r="N173" i="3"/>
  <c r="M173" i="3"/>
  <c r="O172" i="3"/>
  <c r="N172" i="3"/>
  <c r="M172" i="3"/>
  <c r="O171" i="3"/>
  <c r="N171" i="3"/>
  <c r="M171" i="3"/>
  <c r="O170" i="3"/>
  <c r="N170" i="3"/>
  <c r="M170" i="3"/>
  <c r="O169" i="3"/>
  <c r="N169" i="3"/>
  <c r="M169" i="3"/>
  <c r="O168" i="3"/>
  <c r="N168" i="3"/>
  <c r="M168" i="3"/>
  <c r="O167" i="3"/>
  <c r="N167" i="3"/>
  <c r="M167" i="3"/>
  <c r="O166" i="3"/>
  <c r="N166" i="3"/>
  <c r="M166" i="3"/>
  <c r="O165" i="3"/>
  <c r="N165" i="3"/>
  <c r="M165" i="3"/>
  <c r="O164" i="3"/>
  <c r="N164" i="3"/>
  <c r="M164" i="3"/>
  <c r="O163" i="3"/>
  <c r="N163" i="3"/>
  <c r="M163" i="3"/>
  <c r="O162" i="3"/>
  <c r="N162" i="3"/>
  <c r="M162" i="3"/>
  <c r="O161" i="3"/>
  <c r="N161" i="3"/>
  <c r="M161" i="3"/>
  <c r="O160" i="3"/>
  <c r="N160" i="3"/>
  <c r="M160" i="3"/>
  <c r="O159" i="3"/>
  <c r="N159" i="3"/>
  <c r="M159" i="3"/>
  <c r="O158" i="3"/>
  <c r="N158" i="3"/>
  <c r="M158" i="3"/>
  <c r="O157" i="3"/>
  <c r="N157" i="3"/>
  <c r="M157" i="3"/>
  <c r="O156" i="3"/>
  <c r="N156" i="3"/>
  <c r="M156" i="3"/>
  <c r="O155" i="3"/>
  <c r="N155" i="3"/>
  <c r="M155" i="3"/>
  <c r="O154" i="3"/>
  <c r="N154" i="3"/>
  <c r="M154" i="3"/>
  <c r="O153" i="3"/>
  <c r="N153" i="3"/>
  <c r="M153" i="3"/>
  <c r="O152" i="3"/>
  <c r="N152" i="3"/>
  <c r="M152" i="3"/>
  <c r="O151" i="3"/>
  <c r="N151" i="3"/>
  <c r="M151" i="3"/>
  <c r="O150" i="3"/>
  <c r="N150" i="3"/>
  <c r="M150" i="3"/>
  <c r="O149" i="3"/>
  <c r="N149" i="3"/>
  <c r="M149" i="3"/>
  <c r="O148" i="3"/>
  <c r="N148" i="3"/>
  <c r="M148" i="3"/>
  <c r="O147" i="3"/>
  <c r="N147" i="3"/>
  <c r="M147" i="3"/>
  <c r="O146" i="3"/>
  <c r="N146" i="3"/>
  <c r="M146" i="3"/>
  <c r="O145" i="3"/>
  <c r="N145" i="3"/>
  <c r="M145" i="3"/>
  <c r="O144" i="3"/>
  <c r="N144" i="3"/>
  <c r="M144" i="3"/>
  <c r="O143" i="3"/>
  <c r="N143" i="3"/>
  <c r="M143" i="3"/>
  <c r="O142" i="3"/>
  <c r="N142" i="3"/>
  <c r="M142" i="3"/>
  <c r="O141" i="3"/>
  <c r="N141" i="3"/>
  <c r="M141" i="3"/>
  <c r="O140" i="3"/>
  <c r="N140" i="3"/>
  <c r="M140" i="3"/>
  <c r="O139" i="3"/>
  <c r="N139" i="3"/>
  <c r="M139" i="3"/>
  <c r="O138" i="3"/>
  <c r="N138" i="3"/>
  <c r="M138" i="3"/>
  <c r="O137" i="3"/>
  <c r="N137" i="3"/>
  <c r="M137" i="3"/>
  <c r="O136" i="3"/>
  <c r="N136" i="3"/>
  <c r="M136" i="3"/>
  <c r="O135" i="3"/>
  <c r="N135" i="3"/>
  <c r="M135" i="3"/>
  <c r="O134" i="3"/>
  <c r="N134" i="3"/>
  <c r="M134" i="3"/>
  <c r="O133" i="3"/>
  <c r="N133" i="3"/>
  <c r="M133" i="3"/>
  <c r="O132" i="3"/>
  <c r="N132" i="3"/>
  <c r="M132" i="3"/>
  <c r="O131" i="3"/>
  <c r="N131" i="3"/>
  <c r="M131" i="3"/>
  <c r="O130" i="3"/>
  <c r="N130" i="3"/>
  <c r="M130" i="3"/>
  <c r="O129" i="3"/>
  <c r="N129" i="3"/>
  <c r="M129" i="3"/>
  <c r="O128" i="3"/>
  <c r="N128" i="3"/>
  <c r="M128" i="3"/>
  <c r="O127" i="3"/>
  <c r="N127" i="3"/>
  <c r="M127" i="3"/>
  <c r="O126" i="3"/>
  <c r="N126" i="3"/>
  <c r="M126" i="3"/>
  <c r="O125" i="3"/>
  <c r="N125" i="3"/>
  <c r="M125" i="3"/>
  <c r="O124" i="3"/>
  <c r="N124" i="3"/>
  <c r="M124" i="3"/>
  <c r="O123" i="3"/>
  <c r="N123" i="3"/>
  <c r="M123" i="3"/>
  <c r="O122" i="3"/>
  <c r="N122" i="3"/>
  <c r="M122" i="3"/>
  <c r="O121" i="3"/>
  <c r="N121" i="3"/>
  <c r="M121" i="3"/>
  <c r="O120" i="3"/>
  <c r="N120" i="3"/>
  <c r="M120" i="3"/>
  <c r="O119" i="3"/>
  <c r="N119" i="3"/>
  <c r="M119" i="3"/>
  <c r="O118" i="3"/>
  <c r="N118" i="3"/>
  <c r="M118" i="3"/>
  <c r="O117" i="3"/>
  <c r="N117" i="3"/>
  <c r="M117" i="3"/>
  <c r="O116" i="3"/>
  <c r="N116" i="3"/>
  <c r="M116" i="3"/>
  <c r="O115" i="3"/>
  <c r="N115" i="3"/>
  <c r="M115" i="3"/>
  <c r="O114" i="3"/>
  <c r="N114" i="3"/>
  <c r="M114" i="3"/>
  <c r="O113" i="3"/>
  <c r="N113" i="3"/>
  <c r="M113" i="3"/>
  <c r="O112" i="3"/>
  <c r="N112" i="3"/>
  <c r="M112" i="3"/>
  <c r="O111" i="3"/>
  <c r="N111" i="3"/>
  <c r="M111" i="3"/>
  <c r="O110" i="3"/>
  <c r="N110" i="3"/>
  <c r="M110" i="3"/>
  <c r="O109" i="3"/>
  <c r="N109" i="3"/>
  <c r="M109" i="3"/>
  <c r="O108" i="3"/>
  <c r="N108" i="3"/>
  <c r="M108" i="3"/>
  <c r="O107" i="3"/>
  <c r="N107" i="3"/>
  <c r="M107" i="3"/>
  <c r="O106" i="3"/>
  <c r="N106" i="3"/>
  <c r="M106" i="3"/>
  <c r="O105" i="3"/>
  <c r="N105" i="3"/>
  <c r="M105" i="3"/>
  <c r="O104" i="3"/>
  <c r="N104" i="3"/>
  <c r="M104" i="3"/>
  <c r="O103" i="3"/>
  <c r="N103" i="3"/>
  <c r="M103" i="3"/>
  <c r="O102" i="3"/>
  <c r="N102" i="3"/>
  <c r="M102" i="3"/>
  <c r="O101" i="3"/>
  <c r="N101" i="3"/>
  <c r="M101" i="3"/>
  <c r="O100" i="3"/>
  <c r="N100" i="3"/>
  <c r="M100" i="3"/>
  <c r="O99" i="3"/>
  <c r="N99" i="3"/>
  <c r="M99" i="3"/>
  <c r="O98" i="3"/>
  <c r="N98" i="3"/>
  <c r="M98" i="3"/>
  <c r="O97" i="3"/>
  <c r="N97" i="3"/>
  <c r="M97" i="3"/>
  <c r="O96" i="3"/>
  <c r="N96" i="3"/>
  <c r="M96" i="3"/>
  <c r="O95" i="3"/>
  <c r="N95" i="3"/>
  <c r="M95" i="3"/>
  <c r="O94" i="3"/>
  <c r="N94" i="3"/>
  <c r="M94" i="3"/>
  <c r="O93" i="3"/>
  <c r="N93" i="3"/>
  <c r="M93" i="3"/>
  <c r="O92" i="3"/>
  <c r="N92" i="3"/>
  <c r="M92" i="3"/>
  <c r="O91" i="3"/>
  <c r="N91" i="3"/>
  <c r="M91" i="3"/>
  <c r="O90" i="3"/>
  <c r="N90" i="3"/>
  <c r="M90" i="3"/>
  <c r="O89" i="3"/>
  <c r="N89" i="3"/>
  <c r="M89" i="3"/>
  <c r="O88" i="3"/>
  <c r="N88" i="3"/>
  <c r="M88" i="3"/>
  <c r="O87" i="3"/>
  <c r="N87" i="3"/>
  <c r="M87" i="3"/>
  <c r="O86" i="3"/>
  <c r="N86" i="3"/>
  <c r="M86" i="3"/>
  <c r="O85" i="3"/>
  <c r="N85" i="3"/>
  <c r="M85" i="3"/>
  <c r="O84" i="3"/>
  <c r="N84" i="3"/>
  <c r="M84" i="3"/>
  <c r="O83" i="3"/>
  <c r="N83" i="3"/>
  <c r="M83" i="3"/>
  <c r="O82" i="3"/>
  <c r="N82" i="3"/>
  <c r="M82" i="3"/>
  <c r="O81" i="3"/>
  <c r="N81" i="3"/>
  <c r="M81" i="3"/>
  <c r="O80" i="3"/>
  <c r="N80" i="3"/>
  <c r="M80" i="3"/>
  <c r="O79" i="3"/>
  <c r="N79" i="3"/>
  <c r="M79" i="3"/>
  <c r="O78" i="3"/>
  <c r="N78" i="3"/>
  <c r="M78" i="3"/>
  <c r="O77" i="3"/>
  <c r="N77" i="3"/>
  <c r="M77" i="3"/>
  <c r="O76" i="3"/>
  <c r="N76" i="3"/>
  <c r="M76" i="3"/>
  <c r="O75" i="3"/>
  <c r="N75" i="3"/>
  <c r="M75" i="3"/>
  <c r="O74" i="3"/>
  <c r="N74" i="3"/>
  <c r="M74" i="3"/>
  <c r="O73" i="3"/>
  <c r="N73" i="3"/>
  <c r="M73" i="3"/>
  <c r="O72" i="3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M8" i="3"/>
  <c r="M7" i="3"/>
  <c r="Q340" i="2"/>
  <c r="M340" i="2"/>
  <c r="L340" i="2"/>
  <c r="Q339" i="2"/>
  <c r="M339" i="2"/>
  <c r="L339" i="2"/>
  <c r="Q338" i="2"/>
  <c r="M338" i="2"/>
  <c r="L338" i="2"/>
  <c r="M337" i="2"/>
  <c r="L337" i="2"/>
  <c r="Q336" i="2"/>
  <c r="Q337" i="2" s="1"/>
  <c r="M336" i="2"/>
  <c r="N336" i="2" s="1"/>
  <c r="L336" i="2"/>
  <c r="R333" i="2"/>
  <c r="S333" i="2"/>
  <c r="T333" i="2"/>
  <c r="N333" i="2"/>
  <c r="O333" i="2"/>
  <c r="P333" i="2"/>
  <c r="T332" i="2"/>
  <c r="S332" i="2"/>
  <c r="R332" i="2"/>
  <c r="T331" i="2"/>
  <c r="S331" i="2"/>
  <c r="R331" i="2"/>
  <c r="T330" i="2"/>
  <c r="S330" i="2"/>
  <c r="R330" i="2"/>
  <c r="T329" i="2"/>
  <c r="S329" i="2"/>
  <c r="R329" i="2"/>
  <c r="T328" i="2"/>
  <c r="S328" i="2"/>
  <c r="R328" i="2"/>
  <c r="T327" i="2"/>
  <c r="S327" i="2"/>
  <c r="R327" i="2"/>
  <c r="T326" i="2"/>
  <c r="S326" i="2"/>
  <c r="R326" i="2"/>
  <c r="T325" i="2"/>
  <c r="S325" i="2"/>
  <c r="R325" i="2"/>
  <c r="T324" i="2"/>
  <c r="S324" i="2"/>
  <c r="R324" i="2"/>
  <c r="T323" i="2"/>
  <c r="S323" i="2"/>
  <c r="R323" i="2"/>
  <c r="T322" i="2"/>
  <c r="S322" i="2"/>
  <c r="R322" i="2"/>
  <c r="T321" i="2"/>
  <c r="S321" i="2"/>
  <c r="R321" i="2"/>
  <c r="T320" i="2"/>
  <c r="S320" i="2"/>
  <c r="R320" i="2"/>
  <c r="T319" i="2"/>
  <c r="S319" i="2"/>
  <c r="R319" i="2"/>
  <c r="T318" i="2"/>
  <c r="S318" i="2"/>
  <c r="R318" i="2"/>
  <c r="T317" i="2"/>
  <c r="S317" i="2"/>
  <c r="R317" i="2"/>
  <c r="T316" i="2"/>
  <c r="S316" i="2"/>
  <c r="R316" i="2"/>
  <c r="T315" i="2"/>
  <c r="S315" i="2"/>
  <c r="R315" i="2"/>
  <c r="T314" i="2"/>
  <c r="S314" i="2"/>
  <c r="R314" i="2"/>
  <c r="T313" i="2"/>
  <c r="S313" i="2"/>
  <c r="R313" i="2"/>
  <c r="T312" i="2"/>
  <c r="S312" i="2"/>
  <c r="R312" i="2"/>
  <c r="T311" i="2"/>
  <c r="S311" i="2"/>
  <c r="R311" i="2"/>
  <c r="T310" i="2"/>
  <c r="S310" i="2"/>
  <c r="R310" i="2"/>
  <c r="T309" i="2"/>
  <c r="S309" i="2"/>
  <c r="R309" i="2"/>
  <c r="T308" i="2"/>
  <c r="S308" i="2"/>
  <c r="R308" i="2"/>
  <c r="T307" i="2"/>
  <c r="S307" i="2"/>
  <c r="R307" i="2"/>
  <c r="T306" i="2"/>
  <c r="S306" i="2"/>
  <c r="R306" i="2"/>
  <c r="T305" i="2"/>
  <c r="S305" i="2"/>
  <c r="R305" i="2"/>
  <c r="T304" i="2"/>
  <c r="S304" i="2"/>
  <c r="R304" i="2"/>
  <c r="T303" i="2"/>
  <c r="S303" i="2"/>
  <c r="R303" i="2"/>
  <c r="T302" i="2"/>
  <c r="S302" i="2"/>
  <c r="R302" i="2"/>
  <c r="T301" i="2"/>
  <c r="S301" i="2"/>
  <c r="R301" i="2"/>
  <c r="T300" i="2"/>
  <c r="S300" i="2"/>
  <c r="R300" i="2"/>
  <c r="T299" i="2"/>
  <c r="S299" i="2"/>
  <c r="R299" i="2"/>
  <c r="T298" i="2"/>
  <c r="S298" i="2"/>
  <c r="R298" i="2"/>
  <c r="T297" i="2"/>
  <c r="S297" i="2"/>
  <c r="R297" i="2"/>
  <c r="T296" i="2"/>
  <c r="S296" i="2"/>
  <c r="R296" i="2"/>
  <c r="T295" i="2"/>
  <c r="S295" i="2"/>
  <c r="R295" i="2"/>
  <c r="T294" i="2"/>
  <c r="S294" i="2"/>
  <c r="R294" i="2"/>
  <c r="T293" i="2"/>
  <c r="S293" i="2"/>
  <c r="R293" i="2"/>
  <c r="T292" i="2"/>
  <c r="S292" i="2"/>
  <c r="R292" i="2"/>
  <c r="T291" i="2"/>
  <c r="S291" i="2"/>
  <c r="R291" i="2"/>
  <c r="T290" i="2"/>
  <c r="S290" i="2"/>
  <c r="R290" i="2"/>
  <c r="T289" i="2"/>
  <c r="S289" i="2"/>
  <c r="R289" i="2"/>
  <c r="T288" i="2"/>
  <c r="S288" i="2"/>
  <c r="R288" i="2"/>
  <c r="T287" i="2"/>
  <c r="S287" i="2"/>
  <c r="R287" i="2"/>
  <c r="T286" i="2"/>
  <c r="S286" i="2"/>
  <c r="R286" i="2"/>
  <c r="T285" i="2"/>
  <c r="S285" i="2"/>
  <c r="R285" i="2"/>
  <c r="T284" i="2"/>
  <c r="S284" i="2"/>
  <c r="R284" i="2"/>
  <c r="T283" i="2"/>
  <c r="S283" i="2"/>
  <c r="R283" i="2"/>
  <c r="T282" i="2"/>
  <c r="S282" i="2"/>
  <c r="R282" i="2"/>
  <c r="T281" i="2"/>
  <c r="S281" i="2"/>
  <c r="R281" i="2"/>
  <c r="T280" i="2"/>
  <c r="S280" i="2"/>
  <c r="R280" i="2"/>
  <c r="T279" i="2"/>
  <c r="S279" i="2"/>
  <c r="R279" i="2"/>
  <c r="T278" i="2"/>
  <c r="S278" i="2"/>
  <c r="R278" i="2"/>
  <c r="T277" i="2"/>
  <c r="S277" i="2"/>
  <c r="R277" i="2"/>
  <c r="T276" i="2"/>
  <c r="S276" i="2"/>
  <c r="R276" i="2"/>
  <c r="T275" i="2"/>
  <c r="S275" i="2"/>
  <c r="R275" i="2"/>
  <c r="T274" i="2"/>
  <c r="S274" i="2"/>
  <c r="R274" i="2"/>
  <c r="T273" i="2"/>
  <c r="S273" i="2"/>
  <c r="R273" i="2"/>
  <c r="T272" i="2"/>
  <c r="S272" i="2"/>
  <c r="R272" i="2"/>
  <c r="T271" i="2"/>
  <c r="S271" i="2"/>
  <c r="R271" i="2"/>
  <c r="T270" i="2"/>
  <c r="S270" i="2"/>
  <c r="R270" i="2"/>
  <c r="T269" i="2"/>
  <c r="S269" i="2"/>
  <c r="R269" i="2"/>
  <c r="T268" i="2"/>
  <c r="S268" i="2"/>
  <c r="R268" i="2"/>
  <c r="T267" i="2"/>
  <c r="S267" i="2"/>
  <c r="R267" i="2"/>
  <c r="T266" i="2"/>
  <c r="S266" i="2"/>
  <c r="R266" i="2"/>
  <c r="T265" i="2"/>
  <c r="S265" i="2"/>
  <c r="R265" i="2"/>
  <c r="T264" i="2"/>
  <c r="S264" i="2"/>
  <c r="R264" i="2"/>
  <c r="T263" i="2"/>
  <c r="S263" i="2"/>
  <c r="R263" i="2"/>
  <c r="T262" i="2"/>
  <c r="S262" i="2"/>
  <c r="R262" i="2"/>
  <c r="T261" i="2"/>
  <c r="S261" i="2"/>
  <c r="R261" i="2"/>
  <c r="T260" i="2"/>
  <c r="S260" i="2"/>
  <c r="R260" i="2"/>
  <c r="T259" i="2"/>
  <c r="S259" i="2"/>
  <c r="R259" i="2"/>
  <c r="T258" i="2"/>
  <c r="S258" i="2"/>
  <c r="R258" i="2"/>
  <c r="T257" i="2"/>
  <c r="S257" i="2"/>
  <c r="R257" i="2"/>
  <c r="T256" i="2"/>
  <c r="S256" i="2"/>
  <c r="R256" i="2"/>
  <c r="T255" i="2"/>
  <c r="S255" i="2"/>
  <c r="R255" i="2"/>
  <c r="T254" i="2"/>
  <c r="S254" i="2"/>
  <c r="R254" i="2"/>
  <c r="T253" i="2"/>
  <c r="S253" i="2"/>
  <c r="R253" i="2"/>
  <c r="T252" i="2"/>
  <c r="S252" i="2"/>
  <c r="R252" i="2"/>
  <c r="T251" i="2"/>
  <c r="S251" i="2"/>
  <c r="R251" i="2"/>
  <c r="T250" i="2"/>
  <c r="S250" i="2"/>
  <c r="R250" i="2"/>
  <c r="T249" i="2"/>
  <c r="S249" i="2"/>
  <c r="R249" i="2"/>
  <c r="T248" i="2"/>
  <c r="S248" i="2"/>
  <c r="R248" i="2"/>
  <c r="T247" i="2"/>
  <c r="S247" i="2"/>
  <c r="R247" i="2"/>
  <c r="T246" i="2"/>
  <c r="S246" i="2"/>
  <c r="R246" i="2"/>
  <c r="T245" i="2"/>
  <c r="S245" i="2"/>
  <c r="R245" i="2"/>
  <c r="T244" i="2"/>
  <c r="S244" i="2"/>
  <c r="R244" i="2"/>
  <c r="T243" i="2"/>
  <c r="S243" i="2"/>
  <c r="R243" i="2"/>
  <c r="T242" i="2"/>
  <c r="S242" i="2"/>
  <c r="R242" i="2"/>
  <c r="T241" i="2"/>
  <c r="S241" i="2"/>
  <c r="R241" i="2"/>
  <c r="T240" i="2"/>
  <c r="S240" i="2"/>
  <c r="R240" i="2"/>
  <c r="T239" i="2"/>
  <c r="S239" i="2"/>
  <c r="R239" i="2"/>
  <c r="T238" i="2"/>
  <c r="S238" i="2"/>
  <c r="R238" i="2"/>
  <c r="T237" i="2"/>
  <c r="S237" i="2"/>
  <c r="R237" i="2"/>
  <c r="T236" i="2"/>
  <c r="S236" i="2"/>
  <c r="R236" i="2"/>
  <c r="T235" i="2"/>
  <c r="S235" i="2"/>
  <c r="R235" i="2"/>
  <c r="T234" i="2"/>
  <c r="S234" i="2"/>
  <c r="R234" i="2"/>
  <c r="T233" i="2"/>
  <c r="S233" i="2"/>
  <c r="R233" i="2"/>
  <c r="T232" i="2"/>
  <c r="S232" i="2"/>
  <c r="R232" i="2"/>
  <c r="T231" i="2"/>
  <c r="S231" i="2"/>
  <c r="R231" i="2"/>
  <c r="T230" i="2"/>
  <c r="S230" i="2"/>
  <c r="R230" i="2"/>
  <c r="T229" i="2"/>
  <c r="S229" i="2"/>
  <c r="R229" i="2"/>
  <c r="T228" i="2"/>
  <c r="S228" i="2"/>
  <c r="R228" i="2"/>
  <c r="T227" i="2"/>
  <c r="S227" i="2"/>
  <c r="R227" i="2"/>
  <c r="T226" i="2"/>
  <c r="S226" i="2"/>
  <c r="R226" i="2"/>
  <c r="T225" i="2"/>
  <c r="S225" i="2"/>
  <c r="R225" i="2"/>
  <c r="T224" i="2"/>
  <c r="S224" i="2"/>
  <c r="R224" i="2"/>
  <c r="T223" i="2"/>
  <c r="S223" i="2"/>
  <c r="R223" i="2"/>
  <c r="T222" i="2"/>
  <c r="S222" i="2"/>
  <c r="R222" i="2"/>
  <c r="T221" i="2"/>
  <c r="S221" i="2"/>
  <c r="R221" i="2"/>
  <c r="T220" i="2"/>
  <c r="S220" i="2"/>
  <c r="R220" i="2"/>
  <c r="T219" i="2"/>
  <c r="S219" i="2"/>
  <c r="R219" i="2"/>
  <c r="T218" i="2"/>
  <c r="S218" i="2"/>
  <c r="R218" i="2"/>
  <c r="T217" i="2"/>
  <c r="S217" i="2"/>
  <c r="R217" i="2"/>
  <c r="T216" i="2"/>
  <c r="S216" i="2"/>
  <c r="R216" i="2"/>
  <c r="T215" i="2"/>
  <c r="S215" i="2"/>
  <c r="R215" i="2"/>
  <c r="T214" i="2"/>
  <c r="S214" i="2"/>
  <c r="R214" i="2"/>
  <c r="T213" i="2"/>
  <c r="S213" i="2"/>
  <c r="R213" i="2"/>
  <c r="T212" i="2"/>
  <c r="S212" i="2"/>
  <c r="R212" i="2"/>
  <c r="T211" i="2"/>
  <c r="S211" i="2"/>
  <c r="R211" i="2"/>
  <c r="T210" i="2"/>
  <c r="S210" i="2"/>
  <c r="R210" i="2"/>
  <c r="T209" i="2"/>
  <c r="S209" i="2"/>
  <c r="R209" i="2"/>
  <c r="T208" i="2"/>
  <c r="S208" i="2"/>
  <c r="R208" i="2"/>
  <c r="T207" i="2"/>
  <c r="S207" i="2"/>
  <c r="R207" i="2"/>
  <c r="T206" i="2"/>
  <c r="S206" i="2"/>
  <c r="R206" i="2"/>
  <c r="T205" i="2"/>
  <c r="S205" i="2"/>
  <c r="R205" i="2"/>
  <c r="T204" i="2"/>
  <c r="S204" i="2"/>
  <c r="R204" i="2"/>
  <c r="T203" i="2"/>
  <c r="S203" i="2"/>
  <c r="R203" i="2"/>
  <c r="T202" i="2"/>
  <c r="S202" i="2"/>
  <c r="R202" i="2"/>
  <c r="T201" i="2"/>
  <c r="S201" i="2"/>
  <c r="R201" i="2"/>
  <c r="T200" i="2"/>
  <c r="S200" i="2"/>
  <c r="R200" i="2"/>
  <c r="T199" i="2"/>
  <c r="S199" i="2"/>
  <c r="R199" i="2"/>
  <c r="T198" i="2"/>
  <c r="S198" i="2"/>
  <c r="R198" i="2"/>
  <c r="T197" i="2"/>
  <c r="S197" i="2"/>
  <c r="R197" i="2"/>
  <c r="T196" i="2"/>
  <c r="S196" i="2"/>
  <c r="R196" i="2"/>
  <c r="T195" i="2"/>
  <c r="S195" i="2"/>
  <c r="R195" i="2"/>
  <c r="T194" i="2"/>
  <c r="S194" i="2"/>
  <c r="R194" i="2"/>
  <c r="T193" i="2"/>
  <c r="S193" i="2"/>
  <c r="R193" i="2"/>
  <c r="T192" i="2"/>
  <c r="S192" i="2"/>
  <c r="R192" i="2"/>
  <c r="T191" i="2"/>
  <c r="S191" i="2"/>
  <c r="R191" i="2"/>
  <c r="T190" i="2"/>
  <c r="S190" i="2"/>
  <c r="R190" i="2"/>
  <c r="T189" i="2"/>
  <c r="S189" i="2"/>
  <c r="R189" i="2"/>
  <c r="T188" i="2"/>
  <c r="S188" i="2"/>
  <c r="R188" i="2"/>
  <c r="T187" i="2"/>
  <c r="S187" i="2"/>
  <c r="R187" i="2"/>
  <c r="T186" i="2"/>
  <c r="S186" i="2"/>
  <c r="R186" i="2"/>
  <c r="T185" i="2"/>
  <c r="S185" i="2"/>
  <c r="R185" i="2"/>
  <c r="T184" i="2"/>
  <c r="S184" i="2"/>
  <c r="R184" i="2"/>
  <c r="T183" i="2"/>
  <c r="S183" i="2"/>
  <c r="R183" i="2"/>
  <c r="T182" i="2"/>
  <c r="S182" i="2"/>
  <c r="R182" i="2"/>
  <c r="T181" i="2"/>
  <c r="S181" i="2"/>
  <c r="R181" i="2"/>
  <c r="T180" i="2"/>
  <c r="S180" i="2"/>
  <c r="R180" i="2"/>
  <c r="T179" i="2"/>
  <c r="S179" i="2"/>
  <c r="R179" i="2"/>
  <c r="T178" i="2"/>
  <c r="S178" i="2"/>
  <c r="R178" i="2"/>
  <c r="T177" i="2"/>
  <c r="S177" i="2"/>
  <c r="R177" i="2"/>
  <c r="T176" i="2"/>
  <c r="S176" i="2"/>
  <c r="R176" i="2"/>
  <c r="T175" i="2"/>
  <c r="S175" i="2"/>
  <c r="R175" i="2"/>
  <c r="T174" i="2"/>
  <c r="S174" i="2"/>
  <c r="R174" i="2"/>
  <c r="T173" i="2"/>
  <c r="S173" i="2"/>
  <c r="R173" i="2"/>
  <c r="T172" i="2"/>
  <c r="S172" i="2"/>
  <c r="R172" i="2"/>
  <c r="T171" i="2"/>
  <c r="S171" i="2"/>
  <c r="R171" i="2"/>
  <c r="T170" i="2"/>
  <c r="S170" i="2"/>
  <c r="R170" i="2"/>
  <c r="T169" i="2"/>
  <c r="S169" i="2"/>
  <c r="R169" i="2"/>
  <c r="T168" i="2"/>
  <c r="S168" i="2"/>
  <c r="R168" i="2"/>
  <c r="T167" i="2"/>
  <c r="S167" i="2"/>
  <c r="R167" i="2"/>
  <c r="T166" i="2"/>
  <c r="S166" i="2"/>
  <c r="R166" i="2"/>
  <c r="T165" i="2"/>
  <c r="S165" i="2"/>
  <c r="R165" i="2"/>
  <c r="T164" i="2"/>
  <c r="S164" i="2"/>
  <c r="R164" i="2"/>
  <c r="T163" i="2"/>
  <c r="S163" i="2"/>
  <c r="R163" i="2"/>
  <c r="T162" i="2"/>
  <c r="S162" i="2"/>
  <c r="R162" i="2"/>
  <c r="T161" i="2"/>
  <c r="S161" i="2"/>
  <c r="R161" i="2"/>
  <c r="T160" i="2"/>
  <c r="S160" i="2"/>
  <c r="R160" i="2"/>
  <c r="T159" i="2"/>
  <c r="S159" i="2"/>
  <c r="R159" i="2"/>
  <c r="T158" i="2"/>
  <c r="S158" i="2"/>
  <c r="R158" i="2"/>
  <c r="T157" i="2"/>
  <c r="S157" i="2"/>
  <c r="R157" i="2"/>
  <c r="T156" i="2"/>
  <c r="S156" i="2"/>
  <c r="R156" i="2"/>
  <c r="T155" i="2"/>
  <c r="S155" i="2"/>
  <c r="R155" i="2"/>
  <c r="T154" i="2"/>
  <c r="S154" i="2"/>
  <c r="R154" i="2"/>
  <c r="T153" i="2"/>
  <c r="S153" i="2"/>
  <c r="R153" i="2"/>
  <c r="T152" i="2"/>
  <c r="S152" i="2"/>
  <c r="R152" i="2"/>
  <c r="T151" i="2"/>
  <c r="S151" i="2"/>
  <c r="R151" i="2"/>
  <c r="T150" i="2"/>
  <c r="S150" i="2"/>
  <c r="R150" i="2"/>
  <c r="T149" i="2"/>
  <c r="S149" i="2"/>
  <c r="R149" i="2"/>
  <c r="T148" i="2"/>
  <c r="S148" i="2"/>
  <c r="R148" i="2"/>
  <c r="T147" i="2"/>
  <c r="S147" i="2"/>
  <c r="R147" i="2"/>
  <c r="T146" i="2"/>
  <c r="S146" i="2"/>
  <c r="R146" i="2"/>
  <c r="T145" i="2"/>
  <c r="S145" i="2"/>
  <c r="R145" i="2"/>
  <c r="T144" i="2"/>
  <c r="S144" i="2"/>
  <c r="R144" i="2"/>
  <c r="T143" i="2"/>
  <c r="S143" i="2"/>
  <c r="R143" i="2"/>
  <c r="T142" i="2"/>
  <c r="S142" i="2"/>
  <c r="R142" i="2"/>
  <c r="T141" i="2"/>
  <c r="S141" i="2"/>
  <c r="R141" i="2"/>
  <c r="T140" i="2"/>
  <c r="S140" i="2"/>
  <c r="R140" i="2"/>
  <c r="T139" i="2"/>
  <c r="S139" i="2"/>
  <c r="R139" i="2"/>
  <c r="T138" i="2"/>
  <c r="S138" i="2"/>
  <c r="R138" i="2"/>
  <c r="T137" i="2"/>
  <c r="S137" i="2"/>
  <c r="R137" i="2"/>
  <c r="T136" i="2"/>
  <c r="S136" i="2"/>
  <c r="R136" i="2"/>
  <c r="T135" i="2"/>
  <c r="S135" i="2"/>
  <c r="R135" i="2"/>
  <c r="T134" i="2"/>
  <c r="S134" i="2"/>
  <c r="R134" i="2"/>
  <c r="T133" i="2"/>
  <c r="S133" i="2"/>
  <c r="R133" i="2"/>
  <c r="T132" i="2"/>
  <c r="S132" i="2"/>
  <c r="R132" i="2"/>
  <c r="T131" i="2"/>
  <c r="S131" i="2"/>
  <c r="R131" i="2"/>
  <c r="T130" i="2"/>
  <c r="S130" i="2"/>
  <c r="R130" i="2"/>
  <c r="T129" i="2"/>
  <c r="S129" i="2"/>
  <c r="R129" i="2"/>
  <c r="T128" i="2"/>
  <c r="S128" i="2"/>
  <c r="R128" i="2"/>
  <c r="T127" i="2"/>
  <c r="S127" i="2"/>
  <c r="R127" i="2"/>
  <c r="T126" i="2"/>
  <c r="S126" i="2"/>
  <c r="R126" i="2"/>
  <c r="T125" i="2"/>
  <c r="S125" i="2"/>
  <c r="R125" i="2"/>
  <c r="T124" i="2"/>
  <c r="S124" i="2"/>
  <c r="R124" i="2"/>
  <c r="T123" i="2"/>
  <c r="S123" i="2"/>
  <c r="R123" i="2"/>
  <c r="T122" i="2"/>
  <c r="S122" i="2"/>
  <c r="R122" i="2"/>
  <c r="T121" i="2"/>
  <c r="S121" i="2"/>
  <c r="R121" i="2"/>
  <c r="T120" i="2"/>
  <c r="S120" i="2"/>
  <c r="R120" i="2"/>
  <c r="T119" i="2"/>
  <c r="S119" i="2"/>
  <c r="R119" i="2"/>
  <c r="T118" i="2"/>
  <c r="S118" i="2"/>
  <c r="R118" i="2"/>
  <c r="T117" i="2"/>
  <c r="S117" i="2"/>
  <c r="R117" i="2"/>
  <c r="T116" i="2"/>
  <c r="S116" i="2"/>
  <c r="R116" i="2"/>
  <c r="T115" i="2"/>
  <c r="S115" i="2"/>
  <c r="R115" i="2"/>
  <c r="T114" i="2"/>
  <c r="S114" i="2"/>
  <c r="R114" i="2"/>
  <c r="T113" i="2"/>
  <c r="S113" i="2"/>
  <c r="R113" i="2"/>
  <c r="T112" i="2"/>
  <c r="S112" i="2"/>
  <c r="R112" i="2"/>
  <c r="T111" i="2"/>
  <c r="S111" i="2"/>
  <c r="R111" i="2"/>
  <c r="T110" i="2"/>
  <c r="S110" i="2"/>
  <c r="R110" i="2"/>
  <c r="T109" i="2"/>
  <c r="S109" i="2"/>
  <c r="R109" i="2"/>
  <c r="T108" i="2"/>
  <c r="S108" i="2"/>
  <c r="R108" i="2"/>
  <c r="T107" i="2"/>
  <c r="S107" i="2"/>
  <c r="R107" i="2"/>
  <c r="T106" i="2"/>
  <c r="S106" i="2"/>
  <c r="R106" i="2"/>
  <c r="T105" i="2"/>
  <c r="S105" i="2"/>
  <c r="R105" i="2"/>
  <c r="T104" i="2"/>
  <c r="S104" i="2"/>
  <c r="R104" i="2"/>
  <c r="T103" i="2"/>
  <c r="S103" i="2"/>
  <c r="R103" i="2"/>
  <c r="T102" i="2"/>
  <c r="S102" i="2"/>
  <c r="R102" i="2"/>
  <c r="T101" i="2"/>
  <c r="S101" i="2"/>
  <c r="R101" i="2"/>
  <c r="T100" i="2"/>
  <c r="S100" i="2"/>
  <c r="R100" i="2"/>
  <c r="T99" i="2"/>
  <c r="S99" i="2"/>
  <c r="R99" i="2"/>
  <c r="T98" i="2"/>
  <c r="S98" i="2"/>
  <c r="R98" i="2"/>
  <c r="T97" i="2"/>
  <c r="S97" i="2"/>
  <c r="R97" i="2"/>
  <c r="T96" i="2"/>
  <c r="S96" i="2"/>
  <c r="R96" i="2"/>
  <c r="T95" i="2"/>
  <c r="S95" i="2"/>
  <c r="R95" i="2"/>
  <c r="T94" i="2"/>
  <c r="S94" i="2"/>
  <c r="R94" i="2"/>
  <c r="T93" i="2"/>
  <c r="S93" i="2"/>
  <c r="R93" i="2"/>
  <c r="T92" i="2"/>
  <c r="S92" i="2"/>
  <c r="R92" i="2"/>
  <c r="T91" i="2"/>
  <c r="S91" i="2"/>
  <c r="R91" i="2"/>
  <c r="T90" i="2"/>
  <c r="S90" i="2"/>
  <c r="R90" i="2"/>
  <c r="T89" i="2"/>
  <c r="S89" i="2"/>
  <c r="R89" i="2"/>
  <c r="T88" i="2"/>
  <c r="S88" i="2"/>
  <c r="R88" i="2"/>
  <c r="T87" i="2"/>
  <c r="S87" i="2"/>
  <c r="R87" i="2"/>
  <c r="T86" i="2"/>
  <c r="S86" i="2"/>
  <c r="R86" i="2"/>
  <c r="T85" i="2"/>
  <c r="S85" i="2"/>
  <c r="R85" i="2"/>
  <c r="T84" i="2"/>
  <c r="S84" i="2"/>
  <c r="R84" i="2"/>
  <c r="T83" i="2"/>
  <c r="S83" i="2"/>
  <c r="R83" i="2"/>
  <c r="T82" i="2"/>
  <c r="S82" i="2"/>
  <c r="R82" i="2"/>
  <c r="T81" i="2"/>
  <c r="S81" i="2"/>
  <c r="R81" i="2"/>
  <c r="T80" i="2"/>
  <c r="S80" i="2"/>
  <c r="R80" i="2"/>
  <c r="T79" i="2"/>
  <c r="S79" i="2"/>
  <c r="R79" i="2"/>
  <c r="T78" i="2"/>
  <c r="S78" i="2"/>
  <c r="R78" i="2"/>
  <c r="T77" i="2"/>
  <c r="S77" i="2"/>
  <c r="R77" i="2"/>
  <c r="T76" i="2"/>
  <c r="S76" i="2"/>
  <c r="R76" i="2"/>
  <c r="T75" i="2"/>
  <c r="S75" i="2"/>
  <c r="R75" i="2"/>
  <c r="T74" i="2"/>
  <c r="S74" i="2"/>
  <c r="R74" i="2"/>
  <c r="T73" i="2"/>
  <c r="S73" i="2"/>
  <c r="R73" i="2"/>
  <c r="T72" i="2"/>
  <c r="S72" i="2"/>
  <c r="R72" i="2"/>
  <c r="T71" i="2"/>
  <c r="S71" i="2"/>
  <c r="R71" i="2"/>
  <c r="T70" i="2"/>
  <c r="S70" i="2"/>
  <c r="R70" i="2"/>
  <c r="T69" i="2"/>
  <c r="S69" i="2"/>
  <c r="R69" i="2"/>
  <c r="T68" i="2"/>
  <c r="S68" i="2"/>
  <c r="R68" i="2"/>
  <c r="T67" i="2"/>
  <c r="S67" i="2"/>
  <c r="R67" i="2"/>
  <c r="T66" i="2"/>
  <c r="S66" i="2"/>
  <c r="R66" i="2"/>
  <c r="T65" i="2"/>
  <c r="S65" i="2"/>
  <c r="R65" i="2"/>
  <c r="T64" i="2"/>
  <c r="S64" i="2"/>
  <c r="R64" i="2"/>
  <c r="T63" i="2"/>
  <c r="S63" i="2"/>
  <c r="R63" i="2"/>
  <c r="T62" i="2"/>
  <c r="S62" i="2"/>
  <c r="R62" i="2"/>
  <c r="T61" i="2"/>
  <c r="S61" i="2"/>
  <c r="R61" i="2"/>
  <c r="T60" i="2"/>
  <c r="S60" i="2"/>
  <c r="R60" i="2"/>
  <c r="T59" i="2"/>
  <c r="S59" i="2"/>
  <c r="R59" i="2"/>
  <c r="T58" i="2"/>
  <c r="S58" i="2"/>
  <c r="R58" i="2"/>
  <c r="T57" i="2"/>
  <c r="S57" i="2"/>
  <c r="R57" i="2"/>
  <c r="T56" i="2"/>
  <c r="S56" i="2"/>
  <c r="R56" i="2"/>
  <c r="T55" i="2"/>
  <c r="S55" i="2"/>
  <c r="R55" i="2"/>
  <c r="T54" i="2"/>
  <c r="S54" i="2"/>
  <c r="R54" i="2"/>
  <c r="T53" i="2"/>
  <c r="S53" i="2"/>
  <c r="R53" i="2"/>
  <c r="T52" i="2"/>
  <c r="S52" i="2"/>
  <c r="R52" i="2"/>
  <c r="T51" i="2"/>
  <c r="S51" i="2"/>
  <c r="R51" i="2"/>
  <c r="T50" i="2"/>
  <c r="S50" i="2"/>
  <c r="R50" i="2"/>
  <c r="T49" i="2"/>
  <c r="S49" i="2"/>
  <c r="R49" i="2"/>
  <c r="T48" i="2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T43" i="2"/>
  <c r="S43" i="2"/>
  <c r="R43" i="2"/>
  <c r="T42" i="2"/>
  <c r="S42" i="2"/>
  <c r="R42" i="2"/>
  <c r="T41" i="2"/>
  <c r="S41" i="2"/>
  <c r="R41" i="2"/>
  <c r="T40" i="2"/>
  <c r="S40" i="2"/>
  <c r="R40" i="2"/>
  <c r="T39" i="2"/>
  <c r="S39" i="2"/>
  <c r="R39" i="2"/>
  <c r="T38" i="2"/>
  <c r="S38" i="2"/>
  <c r="R38" i="2"/>
  <c r="T37" i="2"/>
  <c r="S37" i="2"/>
  <c r="R37" i="2"/>
  <c r="T36" i="2"/>
  <c r="S36" i="2"/>
  <c r="R36" i="2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30" i="2"/>
  <c r="S30" i="2"/>
  <c r="R30" i="2"/>
  <c r="T29" i="2"/>
  <c r="S29" i="2"/>
  <c r="R29" i="2"/>
  <c r="T28" i="2"/>
  <c r="S28" i="2"/>
  <c r="R28" i="2"/>
  <c r="T27" i="2"/>
  <c r="S27" i="2"/>
  <c r="R27" i="2"/>
  <c r="T26" i="2"/>
  <c r="S26" i="2"/>
  <c r="R26" i="2"/>
  <c r="T25" i="2"/>
  <c r="S25" i="2"/>
  <c r="R25" i="2"/>
  <c r="T24" i="2"/>
  <c r="S24" i="2"/>
  <c r="R24" i="2"/>
  <c r="T23" i="2"/>
  <c r="S23" i="2"/>
  <c r="R23" i="2"/>
  <c r="T22" i="2"/>
  <c r="S22" i="2"/>
  <c r="R22" i="2"/>
  <c r="T21" i="2"/>
  <c r="S21" i="2"/>
  <c r="R21" i="2"/>
  <c r="T20" i="2"/>
  <c r="S20" i="2"/>
  <c r="R20" i="2"/>
  <c r="T19" i="2"/>
  <c r="S19" i="2"/>
  <c r="R19" i="2"/>
  <c r="T18" i="2"/>
  <c r="S18" i="2"/>
  <c r="R18" i="2"/>
  <c r="S17" i="2"/>
  <c r="R17" i="2"/>
  <c r="S16" i="2"/>
  <c r="R16" i="2"/>
  <c r="S15" i="2"/>
  <c r="R15" i="2"/>
  <c r="S14" i="2"/>
  <c r="R14" i="2"/>
  <c r="S13" i="2"/>
  <c r="R13" i="2"/>
  <c r="S12" i="2"/>
  <c r="R12" i="2"/>
  <c r="S11" i="2"/>
  <c r="R11" i="2"/>
  <c r="S10" i="2"/>
  <c r="R10" i="2"/>
  <c r="S9" i="2"/>
  <c r="R9" i="2"/>
  <c r="R8" i="2"/>
  <c r="R7" i="2"/>
  <c r="P332" i="2"/>
  <c r="O332" i="2"/>
  <c r="N332" i="2"/>
  <c r="P331" i="2"/>
  <c r="O331" i="2"/>
  <c r="N331" i="2"/>
  <c r="P330" i="2"/>
  <c r="O330" i="2"/>
  <c r="N330" i="2"/>
  <c r="P329" i="2"/>
  <c r="O329" i="2"/>
  <c r="N329" i="2"/>
  <c r="P328" i="2"/>
  <c r="O328" i="2"/>
  <c r="N328" i="2"/>
  <c r="P327" i="2"/>
  <c r="O327" i="2"/>
  <c r="N327" i="2"/>
  <c r="P326" i="2"/>
  <c r="O326" i="2"/>
  <c r="N326" i="2"/>
  <c r="P325" i="2"/>
  <c r="O325" i="2"/>
  <c r="N325" i="2"/>
  <c r="P324" i="2"/>
  <c r="O324" i="2"/>
  <c r="N324" i="2"/>
  <c r="P323" i="2"/>
  <c r="O323" i="2"/>
  <c r="N323" i="2"/>
  <c r="P322" i="2"/>
  <c r="O322" i="2"/>
  <c r="N322" i="2"/>
  <c r="P321" i="2"/>
  <c r="O321" i="2"/>
  <c r="N321" i="2"/>
  <c r="P320" i="2"/>
  <c r="O320" i="2"/>
  <c r="N320" i="2"/>
  <c r="P319" i="2"/>
  <c r="O319" i="2"/>
  <c r="N319" i="2"/>
  <c r="P318" i="2"/>
  <c r="O318" i="2"/>
  <c r="N318" i="2"/>
  <c r="P317" i="2"/>
  <c r="O317" i="2"/>
  <c r="N317" i="2"/>
  <c r="P316" i="2"/>
  <c r="O316" i="2"/>
  <c r="N316" i="2"/>
  <c r="P315" i="2"/>
  <c r="O315" i="2"/>
  <c r="N315" i="2"/>
  <c r="P314" i="2"/>
  <c r="O314" i="2"/>
  <c r="N314" i="2"/>
  <c r="P313" i="2"/>
  <c r="O313" i="2"/>
  <c r="N313" i="2"/>
  <c r="P312" i="2"/>
  <c r="O312" i="2"/>
  <c r="N312" i="2"/>
  <c r="P311" i="2"/>
  <c r="O311" i="2"/>
  <c r="N311" i="2"/>
  <c r="P310" i="2"/>
  <c r="O310" i="2"/>
  <c r="N310" i="2"/>
  <c r="P309" i="2"/>
  <c r="O309" i="2"/>
  <c r="N309" i="2"/>
  <c r="P308" i="2"/>
  <c r="O308" i="2"/>
  <c r="N308" i="2"/>
  <c r="P307" i="2"/>
  <c r="O307" i="2"/>
  <c r="N307" i="2"/>
  <c r="P306" i="2"/>
  <c r="O306" i="2"/>
  <c r="N306" i="2"/>
  <c r="P305" i="2"/>
  <c r="O305" i="2"/>
  <c r="N305" i="2"/>
  <c r="P304" i="2"/>
  <c r="O304" i="2"/>
  <c r="N304" i="2"/>
  <c r="P303" i="2"/>
  <c r="O303" i="2"/>
  <c r="N303" i="2"/>
  <c r="P302" i="2"/>
  <c r="O302" i="2"/>
  <c r="N302" i="2"/>
  <c r="P301" i="2"/>
  <c r="O301" i="2"/>
  <c r="N301" i="2"/>
  <c r="P300" i="2"/>
  <c r="O300" i="2"/>
  <c r="N300" i="2"/>
  <c r="P299" i="2"/>
  <c r="O299" i="2"/>
  <c r="N299" i="2"/>
  <c r="P298" i="2"/>
  <c r="O298" i="2"/>
  <c r="N298" i="2"/>
  <c r="P297" i="2"/>
  <c r="O297" i="2"/>
  <c r="N297" i="2"/>
  <c r="P296" i="2"/>
  <c r="O296" i="2"/>
  <c r="N296" i="2"/>
  <c r="P295" i="2"/>
  <c r="O295" i="2"/>
  <c r="N295" i="2"/>
  <c r="P294" i="2"/>
  <c r="O294" i="2"/>
  <c r="N294" i="2"/>
  <c r="P293" i="2"/>
  <c r="O293" i="2"/>
  <c r="N293" i="2"/>
  <c r="P292" i="2"/>
  <c r="O292" i="2"/>
  <c r="N292" i="2"/>
  <c r="P291" i="2"/>
  <c r="O291" i="2"/>
  <c r="N291" i="2"/>
  <c r="P290" i="2"/>
  <c r="O290" i="2"/>
  <c r="N290" i="2"/>
  <c r="P289" i="2"/>
  <c r="O289" i="2"/>
  <c r="N289" i="2"/>
  <c r="P288" i="2"/>
  <c r="O288" i="2"/>
  <c r="N288" i="2"/>
  <c r="P287" i="2"/>
  <c r="O287" i="2"/>
  <c r="N287" i="2"/>
  <c r="P286" i="2"/>
  <c r="O286" i="2"/>
  <c r="N286" i="2"/>
  <c r="P285" i="2"/>
  <c r="O285" i="2"/>
  <c r="N285" i="2"/>
  <c r="P284" i="2"/>
  <c r="O284" i="2"/>
  <c r="N284" i="2"/>
  <c r="P283" i="2"/>
  <c r="O283" i="2"/>
  <c r="N283" i="2"/>
  <c r="P282" i="2"/>
  <c r="O282" i="2"/>
  <c r="N282" i="2"/>
  <c r="P281" i="2"/>
  <c r="O281" i="2"/>
  <c r="N281" i="2"/>
  <c r="P280" i="2"/>
  <c r="O280" i="2"/>
  <c r="N280" i="2"/>
  <c r="P279" i="2"/>
  <c r="O279" i="2"/>
  <c r="N279" i="2"/>
  <c r="P278" i="2"/>
  <c r="O278" i="2"/>
  <c r="N278" i="2"/>
  <c r="P277" i="2"/>
  <c r="O277" i="2"/>
  <c r="N277" i="2"/>
  <c r="P276" i="2"/>
  <c r="O276" i="2"/>
  <c r="N276" i="2"/>
  <c r="P275" i="2"/>
  <c r="O275" i="2"/>
  <c r="N275" i="2"/>
  <c r="P274" i="2"/>
  <c r="O274" i="2"/>
  <c r="N274" i="2"/>
  <c r="P273" i="2"/>
  <c r="O273" i="2"/>
  <c r="N273" i="2"/>
  <c r="P272" i="2"/>
  <c r="O272" i="2"/>
  <c r="N272" i="2"/>
  <c r="P271" i="2"/>
  <c r="O271" i="2"/>
  <c r="N271" i="2"/>
  <c r="P270" i="2"/>
  <c r="O270" i="2"/>
  <c r="N270" i="2"/>
  <c r="P269" i="2"/>
  <c r="O269" i="2"/>
  <c r="N269" i="2"/>
  <c r="P268" i="2"/>
  <c r="O268" i="2"/>
  <c r="N268" i="2"/>
  <c r="P267" i="2"/>
  <c r="O267" i="2"/>
  <c r="N267" i="2"/>
  <c r="P266" i="2"/>
  <c r="O266" i="2"/>
  <c r="N266" i="2"/>
  <c r="P265" i="2"/>
  <c r="O265" i="2"/>
  <c r="N265" i="2"/>
  <c r="P264" i="2"/>
  <c r="O264" i="2"/>
  <c r="N264" i="2"/>
  <c r="P263" i="2"/>
  <c r="O263" i="2"/>
  <c r="N263" i="2"/>
  <c r="P262" i="2"/>
  <c r="O262" i="2"/>
  <c r="N262" i="2"/>
  <c r="P261" i="2"/>
  <c r="O261" i="2"/>
  <c r="N261" i="2"/>
  <c r="P260" i="2"/>
  <c r="O260" i="2"/>
  <c r="N260" i="2"/>
  <c r="P259" i="2"/>
  <c r="O259" i="2"/>
  <c r="N259" i="2"/>
  <c r="P258" i="2"/>
  <c r="O258" i="2"/>
  <c r="N258" i="2"/>
  <c r="P257" i="2"/>
  <c r="O257" i="2"/>
  <c r="N257" i="2"/>
  <c r="P256" i="2"/>
  <c r="O256" i="2"/>
  <c r="N256" i="2"/>
  <c r="P255" i="2"/>
  <c r="O255" i="2"/>
  <c r="N255" i="2"/>
  <c r="P254" i="2"/>
  <c r="O254" i="2"/>
  <c r="N254" i="2"/>
  <c r="P253" i="2"/>
  <c r="O253" i="2"/>
  <c r="N253" i="2"/>
  <c r="P252" i="2"/>
  <c r="O252" i="2"/>
  <c r="N252" i="2"/>
  <c r="P251" i="2"/>
  <c r="O251" i="2"/>
  <c r="N251" i="2"/>
  <c r="P250" i="2"/>
  <c r="O250" i="2"/>
  <c r="N250" i="2"/>
  <c r="P249" i="2"/>
  <c r="O249" i="2"/>
  <c r="N249" i="2"/>
  <c r="P248" i="2"/>
  <c r="O248" i="2"/>
  <c r="N248" i="2"/>
  <c r="P247" i="2"/>
  <c r="O247" i="2"/>
  <c r="N247" i="2"/>
  <c r="P246" i="2"/>
  <c r="O246" i="2"/>
  <c r="N246" i="2"/>
  <c r="P245" i="2"/>
  <c r="O245" i="2"/>
  <c r="N245" i="2"/>
  <c r="P244" i="2"/>
  <c r="O244" i="2"/>
  <c r="N244" i="2"/>
  <c r="P243" i="2"/>
  <c r="O243" i="2"/>
  <c r="N243" i="2"/>
  <c r="P242" i="2"/>
  <c r="O242" i="2"/>
  <c r="N242" i="2"/>
  <c r="P241" i="2"/>
  <c r="O241" i="2"/>
  <c r="N241" i="2"/>
  <c r="P240" i="2"/>
  <c r="O240" i="2"/>
  <c r="N240" i="2"/>
  <c r="P239" i="2"/>
  <c r="O239" i="2"/>
  <c r="N239" i="2"/>
  <c r="P238" i="2"/>
  <c r="O238" i="2"/>
  <c r="N238" i="2"/>
  <c r="P237" i="2"/>
  <c r="O237" i="2"/>
  <c r="N237" i="2"/>
  <c r="P236" i="2"/>
  <c r="O236" i="2"/>
  <c r="N236" i="2"/>
  <c r="P235" i="2"/>
  <c r="O235" i="2"/>
  <c r="N235" i="2"/>
  <c r="P234" i="2"/>
  <c r="O234" i="2"/>
  <c r="N234" i="2"/>
  <c r="P233" i="2"/>
  <c r="O233" i="2"/>
  <c r="N233" i="2"/>
  <c r="P232" i="2"/>
  <c r="O232" i="2"/>
  <c r="N232" i="2"/>
  <c r="P231" i="2"/>
  <c r="O231" i="2"/>
  <c r="N231" i="2"/>
  <c r="P230" i="2"/>
  <c r="O230" i="2"/>
  <c r="N230" i="2"/>
  <c r="P229" i="2"/>
  <c r="O229" i="2"/>
  <c r="N229" i="2"/>
  <c r="P228" i="2"/>
  <c r="O228" i="2"/>
  <c r="N228" i="2"/>
  <c r="P227" i="2"/>
  <c r="O227" i="2"/>
  <c r="N227" i="2"/>
  <c r="P226" i="2"/>
  <c r="O226" i="2"/>
  <c r="N226" i="2"/>
  <c r="P225" i="2"/>
  <c r="O225" i="2"/>
  <c r="N225" i="2"/>
  <c r="P224" i="2"/>
  <c r="O224" i="2"/>
  <c r="N224" i="2"/>
  <c r="P223" i="2"/>
  <c r="O223" i="2"/>
  <c r="N223" i="2"/>
  <c r="P222" i="2"/>
  <c r="O222" i="2"/>
  <c r="N222" i="2"/>
  <c r="P221" i="2"/>
  <c r="O221" i="2"/>
  <c r="N221" i="2"/>
  <c r="P220" i="2"/>
  <c r="O220" i="2"/>
  <c r="N220" i="2"/>
  <c r="P219" i="2"/>
  <c r="O219" i="2"/>
  <c r="N219" i="2"/>
  <c r="P218" i="2"/>
  <c r="O218" i="2"/>
  <c r="N218" i="2"/>
  <c r="P217" i="2"/>
  <c r="O217" i="2"/>
  <c r="N217" i="2"/>
  <c r="P216" i="2"/>
  <c r="O216" i="2"/>
  <c r="N216" i="2"/>
  <c r="P215" i="2"/>
  <c r="O215" i="2"/>
  <c r="N215" i="2"/>
  <c r="P214" i="2"/>
  <c r="O214" i="2"/>
  <c r="N214" i="2"/>
  <c r="P213" i="2"/>
  <c r="O213" i="2"/>
  <c r="N213" i="2"/>
  <c r="P212" i="2"/>
  <c r="O212" i="2"/>
  <c r="N212" i="2"/>
  <c r="P211" i="2"/>
  <c r="O211" i="2"/>
  <c r="N211" i="2"/>
  <c r="P210" i="2"/>
  <c r="O210" i="2"/>
  <c r="N210" i="2"/>
  <c r="P209" i="2"/>
  <c r="O209" i="2"/>
  <c r="N209" i="2"/>
  <c r="P208" i="2"/>
  <c r="O208" i="2"/>
  <c r="N208" i="2"/>
  <c r="P207" i="2"/>
  <c r="O207" i="2"/>
  <c r="N207" i="2"/>
  <c r="P206" i="2"/>
  <c r="O206" i="2"/>
  <c r="N206" i="2"/>
  <c r="P205" i="2"/>
  <c r="O205" i="2"/>
  <c r="N205" i="2"/>
  <c r="P204" i="2"/>
  <c r="O204" i="2"/>
  <c r="N204" i="2"/>
  <c r="P203" i="2"/>
  <c r="O203" i="2"/>
  <c r="N203" i="2"/>
  <c r="P202" i="2"/>
  <c r="O202" i="2"/>
  <c r="N202" i="2"/>
  <c r="P201" i="2"/>
  <c r="O201" i="2"/>
  <c r="N201" i="2"/>
  <c r="P200" i="2"/>
  <c r="O200" i="2"/>
  <c r="N200" i="2"/>
  <c r="P199" i="2"/>
  <c r="O199" i="2"/>
  <c r="N199" i="2"/>
  <c r="P198" i="2"/>
  <c r="O198" i="2"/>
  <c r="N198" i="2"/>
  <c r="P197" i="2"/>
  <c r="O197" i="2"/>
  <c r="N197" i="2"/>
  <c r="P196" i="2"/>
  <c r="O196" i="2"/>
  <c r="N196" i="2"/>
  <c r="P195" i="2"/>
  <c r="O195" i="2"/>
  <c r="N195" i="2"/>
  <c r="P194" i="2"/>
  <c r="O194" i="2"/>
  <c r="N194" i="2"/>
  <c r="P193" i="2"/>
  <c r="O193" i="2"/>
  <c r="N193" i="2"/>
  <c r="P192" i="2"/>
  <c r="O192" i="2"/>
  <c r="N192" i="2"/>
  <c r="P191" i="2"/>
  <c r="O191" i="2"/>
  <c r="N191" i="2"/>
  <c r="P190" i="2"/>
  <c r="O190" i="2"/>
  <c r="N190" i="2"/>
  <c r="P189" i="2"/>
  <c r="O189" i="2"/>
  <c r="N189" i="2"/>
  <c r="P188" i="2"/>
  <c r="O188" i="2"/>
  <c r="N188" i="2"/>
  <c r="P187" i="2"/>
  <c r="O187" i="2"/>
  <c r="N187" i="2"/>
  <c r="P186" i="2"/>
  <c r="O186" i="2"/>
  <c r="N186" i="2"/>
  <c r="P185" i="2"/>
  <c r="O185" i="2"/>
  <c r="N185" i="2"/>
  <c r="P184" i="2"/>
  <c r="O184" i="2"/>
  <c r="N184" i="2"/>
  <c r="P183" i="2"/>
  <c r="O183" i="2"/>
  <c r="N183" i="2"/>
  <c r="P182" i="2"/>
  <c r="O182" i="2"/>
  <c r="N182" i="2"/>
  <c r="P181" i="2"/>
  <c r="O181" i="2"/>
  <c r="N181" i="2"/>
  <c r="P180" i="2"/>
  <c r="O180" i="2"/>
  <c r="N180" i="2"/>
  <c r="P179" i="2"/>
  <c r="O179" i="2"/>
  <c r="N179" i="2"/>
  <c r="P178" i="2"/>
  <c r="O178" i="2"/>
  <c r="N178" i="2"/>
  <c r="P177" i="2"/>
  <c r="O177" i="2"/>
  <c r="N177" i="2"/>
  <c r="P176" i="2"/>
  <c r="O176" i="2"/>
  <c r="N176" i="2"/>
  <c r="P175" i="2"/>
  <c r="O175" i="2"/>
  <c r="N175" i="2"/>
  <c r="P174" i="2"/>
  <c r="O174" i="2"/>
  <c r="N174" i="2"/>
  <c r="P173" i="2"/>
  <c r="O173" i="2"/>
  <c r="N173" i="2"/>
  <c r="P172" i="2"/>
  <c r="O172" i="2"/>
  <c r="N172" i="2"/>
  <c r="P171" i="2"/>
  <c r="O171" i="2"/>
  <c r="N171" i="2"/>
  <c r="P170" i="2"/>
  <c r="O170" i="2"/>
  <c r="N170" i="2"/>
  <c r="P169" i="2"/>
  <c r="O169" i="2"/>
  <c r="N169" i="2"/>
  <c r="P168" i="2"/>
  <c r="O168" i="2"/>
  <c r="N168" i="2"/>
  <c r="P167" i="2"/>
  <c r="O167" i="2"/>
  <c r="N167" i="2"/>
  <c r="P166" i="2"/>
  <c r="O166" i="2"/>
  <c r="N166" i="2"/>
  <c r="P165" i="2"/>
  <c r="O165" i="2"/>
  <c r="N165" i="2"/>
  <c r="P164" i="2"/>
  <c r="O164" i="2"/>
  <c r="N164" i="2"/>
  <c r="P163" i="2"/>
  <c r="O163" i="2"/>
  <c r="N163" i="2"/>
  <c r="P162" i="2"/>
  <c r="O162" i="2"/>
  <c r="N162" i="2"/>
  <c r="P161" i="2"/>
  <c r="O161" i="2"/>
  <c r="N161" i="2"/>
  <c r="P160" i="2"/>
  <c r="O160" i="2"/>
  <c r="N160" i="2"/>
  <c r="P159" i="2"/>
  <c r="O159" i="2"/>
  <c r="N159" i="2"/>
  <c r="P158" i="2"/>
  <c r="O158" i="2"/>
  <c r="N158" i="2"/>
  <c r="P157" i="2"/>
  <c r="O157" i="2"/>
  <c r="N157" i="2"/>
  <c r="P156" i="2"/>
  <c r="O156" i="2"/>
  <c r="N156" i="2"/>
  <c r="P155" i="2"/>
  <c r="O155" i="2"/>
  <c r="N155" i="2"/>
  <c r="P154" i="2"/>
  <c r="O154" i="2"/>
  <c r="N154" i="2"/>
  <c r="P153" i="2"/>
  <c r="O153" i="2"/>
  <c r="N153" i="2"/>
  <c r="P152" i="2"/>
  <c r="O152" i="2"/>
  <c r="N152" i="2"/>
  <c r="P151" i="2"/>
  <c r="O151" i="2"/>
  <c r="N151" i="2"/>
  <c r="P150" i="2"/>
  <c r="O150" i="2"/>
  <c r="N150" i="2"/>
  <c r="P149" i="2"/>
  <c r="O149" i="2"/>
  <c r="N149" i="2"/>
  <c r="P148" i="2"/>
  <c r="O148" i="2"/>
  <c r="N148" i="2"/>
  <c r="P147" i="2"/>
  <c r="O147" i="2"/>
  <c r="N147" i="2"/>
  <c r="P146" i="2"/>
  <c r="O146" i="2"/>
  <c r="N146" i="2"/>
  <c r="P145" i="2"/>
  <c r="O145" i="2"/>
  <c r="N145" i="2"/>
  <c r="P144" i="2"/>
  <c r="O144" i="2"/>
  <c r="N144" i="2"/>
  <c r="P143" i="2"/>
  <c r="O143" i="2"/>
  <c r="N143" i="2"/>
  <c r="P142" i="2"/>
  <c r="O142" i="2"/>
  <c r="N142" i="2"/>
  <c r="P141" i="2"/>
  <c r="O141" i="2"/>
  <c r="N141" i="2"/>
  <c r="P140" i="2"/>
  <c r="O140" i="2"/>
  <c r="N140" i="2"/>
  <c r="P139" i="2"/>
  <c r="O139" i="2"/>
  <c r="N139" i="2"/>
  <c r="P138" i="2"/>
  <c r="O138" i="2"/>
  <c r="N138" i="2"/>
  <c r="P137" i="2"/>
  <c r="O137" i="2"/>
  <c r="N137" i="2"/>
  <c r="P136" i="2"/>
  <c r="O136" i="2"/>
  <c r="N136" i="2"/>
  <c r="P135" i="2"/>
  <c r="O135" i="2"/>
  <c r="N135" i="2"/>
  <c r="P134" i="2"/>
  <c r="O134" i="2"/>
  <c r="N134" i="2"/>
  <c r="P133" i="2"/>
  <c r="O133" i="2"/>
  <c r="N133" i="2"/>
  <c r="P132" i="2"/>
  <c r="O132" i="2"/>
  <c r="N132" i="2"/>
  <c r="P131" i="2"/>
  <c r="O131" i="2"/>
  <c r="N131" i="2"/>
  <c r="P130" i="2"/>
  <c r="O130" i="2"/>
  <c r="N130" i="2"/>
  <c r="P129" i="2"/>
  <c r="O129" i="2"/>
  <c r="N129" i="2"/>
  <c r="P128" i="2"/>
  <c r="O128" i="2"/>
  <c r="N128" i="2"/>
  <c r="P127" i="2"/>
  <c r="O127" i="2"/>
  <c r="N127" i="2"/>
  <c r="P126" i="2"/>
  <c r="O126" i="2"/>
  <c r="N126" i="2"/>
  <c r="P125" i="2"/>
  <c r="O125" i="2"/>
  <c r="N125" i="2"/>
  <c r="P124" i="2"/>
  <c r="O124" i="2"/>
  <c r="N124" i="2"/>
  <c r="P123" i="2"/>
  <c r="O123" i="2"/>
  <c r="N123" i="2"/>
  <c r="P122" i="2"/>
  <c r="O122" i="2"/>
  <c r="N122" i="2"/>
  <c r="P121" i="2"/>
  <c r="O121" i="2"/>
  <c r="N121" i="2"/>
  <c r="P120" i="2"/>
  <c r="O120" i="2"/>
  <c r="N120" i="2"/>
  <c r="P119" i="2"/>
  <c r="O119" i="2"/>
  <c r="N119" i="2"/>
  <c r="P118" i="2"/>
  <c r="O118" i="2"/>
  <c r="N118" i="2"/>
  <c r="P117" i="2"/>
  <c r="O117" i="2"/>
  <c r="N117" i="2"/>
  <c r="P116" i="2"/>
  <c r="O116" i="2"/>
  <c r="N116" i="2"/>
  <c r="P115" i="2"/>
  <c r="O115" i="2"/>
  <c r="N115" i="2"/>
  <c r="P114" i="2"/>
  <c r="O114" i="2"/>
  <c r="N114" i="2"/>
  <c r="P113" i="2"/>
  <c r="O113" i="2"/>
  <c r="N113" i="2"/>
  <c r="P112" i="2"/>
  <c r="O112" i="2"/>
  <c r="N112" i="2"/>
  <c r="P111" i="2"/>
  <c r="O111" i="2"/>
  <c r="N111" i="2"/>
  <c r="P110" i="2"/>
  <c r="O110" i="2"/>
  <c r="N110" i="2"/>
  <c r="P109" i="2"/>
  <c r="O109" i="2"/>
  <c r="N109" i="2"/>
  <c r="P108" i="2"/>
  <c r="O108" i="2"/>
  <c r="N108" i="2"/>
  <c r="P107" i="2"/>
  <c r="O107" i="2"/>
  <c r="N107" i="2"/>
  <c r="P106" i="2"/>
  <c r="O106" i="2"/>
  <c r="N106" i="2"/>
  <c r="P105" i="2"/>
  <c r="O105" i="2"/>
  <c r="N105" i="2"/>
  <c r="P104" i="2"/>
  <c r="O104" i="2"/>
  <c r="N104" i="2"/>
  <c r="P103" i="2"/>
  <c r="O103" i="2"/>
  <c r="N103" i="2"/>
  <c r="P102" i="2"/>
  <c r="O102" i="2"/>
  <c r="N102" i="2"/>
  <c r="P101" i="2"/>
  <c r="O101" i="2"/>
  <c r="N101" i="2"/>
  <c r="P100" i="2"/>
  <c r="O100" i="2"/>
  <c r="N100" i="2"/>
  <c r="P99" i="2"/>
  <c r="O99" i="2"/>
  <c r="N99" i="2"/>
  <c r="P98" i="2"/>
  <c r="O98" i="2"/>
  <c r="N98" i="2"/>
  <c r="P97" i="2"/>
  <c r="O97" i="2"/>
  <c r="N97" i="2"/>
  <c r="P96" i="2"/>
  <c r="O96" i="2"/>
  <c r="N96" i="2"/>
  <c r="P95" i="2"/>
  <c r="O95" i="2"/>
  <c r="N95" i="2"/>
  <c r="P94" i="2"/>
  <c r="O94" i="2"/>
  <c r="N94" i="2"/>
  <c r="P93" i="2"/>
  <c r="O93" i="2"/>
  <c r="N93" i="2"/>
  <c r="P92" i="2"/>
  <c r="O92" i="2"/>
  <c r="N92" i="2"/>
  <c r="P91" i="2"/>
  <c r="O91" i="2"/>
  <c r="N91" i="2"/>
  <c r="P90" i="2"/>
  <c r="O90" i="2"/>
  <c r="N90" i="2"/>
  <c r="P89" i="2"/>
  <c r="O89" i="2"/>
  <c r="N89" i="2"/>
  <c r="P88" i="2"/>
  <c r="O88" i="2"/>
  <c r="N88" i="2"/>
  <c r="P87" i="2"/>
  <c r="O87" i="2"/>
  <c r="N87" i="2"/>
  <c r="P86" i="2"/>
  <c r="O86" i="2"/>
  <c r="N86" i="2"/>
  <c r="P85" i="2"/>
  <c r="O85" i="2"/>
  <c r="N85" i="2"/>
  <c r="P84" i="2"/>
  <c r="O84" i="2"/>
  <c r="N84" i="2"/>
  <c r="P83" i="2"/>
  <c r="O83" i="2"/>
  <c r="N83" i="2"/>
  <c r="P82" i="2"/>
  <c r="O82" i="2"/>
  <c r="N82" i="2"/>
  <c r="P81" i="2"/>
  <c r="O81" i="2"/>
  <c r="N81" i="2"/>
  <c r="P80" i="2"/>
  <c r="O80" i="2"/>
  <c r="N80" i="2"/>
  <c r="P79" i="2"/>
  <c r="O79" i="2"/>
  <c r="N79" i="2"/>
  <c r="P78" i="2"/>
  <c r="O78" i="2"/>
  <c r="N78" i="2"/>
  <c r="P77" i="2"/>
  <c r="O77" i="2"/>
  <c r="N77" i="2"/>
  <c r="P76" i="2"/>
  <c r="O76" i="2"/>
  <c r="N76" i="2"/>
  <c r="P75" i="2"/>
  <c r="O75" i="2"/>
  <c r="N75" i="2"/>
  <c r="P74" i="2"/>
  <c r="O74" i="2"/>
  <c r="N74" i="2"/>
  <c r="P73" i="2"/>
  <c r="O73" i="2"/>
  <c r="N73" i="2"/>
  <c r="P72" i="2"/>
  <c r="O72" i="2"/>
  <c r="N72" i="2"/>
  <c r="P71" i="2"/>
  <c r="O71" i="2"/>
  <c r="N71" i="2"/>
  <c r="P70" i="2"/>
  <c r="O70" i="2"/>
  <c r="N70" i="2"/>
  <c r="P69" i="2"/>
  <c r="O69" i="2"/>
  <c r="N69" i="2"/>
  <c r="P68" i="2"/>
  <c r="O68" i="2"/>
  <c r="N68" i="2"/>
  <c r="P67" i="2"/>
  <c r="O67" i="2"/>
  <c r="N67" i="2"/>
  <c r="P66" i="2"/>
  <c r="O66" i="2"/>
  <c r="N66" i="2"/>
  <c r="P65" i="2"/>
  <c r="O65" i="2"/>
  <c r="N65" i="2"/>
  <c r="P64" i="2"/>
  <c r="O64" i="2"/>
  <c r="N64" i="2"/>
  <c r="P63" i="2"/>
  <c r="O63" i="2"/>
  <c r="N63" i="2"/>
  <c r="P62" i="2"/>
  <c r="O62" i="2"/>
  <c r="N62" i="2"/>
  <c r="P61" i="2"/>
  <c r="O61" i="2"/>
  <c r="N61" i="2"/>
  <c r="P60" i="2"/>
  <c r="O60" i="2"/>
  <c r="N60" i="2"/>
  <c r="P59" i="2"/>
  <c r="O59" i="2"/>
  <c r="N59" i="2"/>
  <c r="P58" i="2"/>
  <c r="O58" i="2"/>
  <c r="N58" i="2"/>
  <c r="P57" i="2"/>
  <c r="O57" i="2"/>
  <c r="N57" i="2"/>
  <c r="P56" i="2"/>
  <c r="O56" i="2"/>
  <c r="N56" i="2"/>
  <c r="P55" i="2"/>
  <c r="O55" i="2"/>
  <c r="N55" i="2"/>
  <c r="P54" i="2"/>
  <c r="O54" i="2"/>
  <c r="N54" i="2"/>
  <c r="P53" i="2"/>
  <c r="O53" i="2"/>
  <c r="N53" i="2"/>
  <c r="P52" i="2"/>
  <c r="O52" i="2"/>
  <c r="N52" i="2"/>
  <c r="P51" i="2"/>
  <c r="O51" i="2"/>
  <c r="N51" i="2"/>
  <c r="P50" i="2"/>
  <c r="O50" i="2"/>
  <c r="N50" i="2"/>
  <c r="P49" i="2"/>
  <c r="O49" i="2"/>
  <c r="N49" i="2"/>
  <c r="P48" i="2"/>
  <c r="O48" i="2"/>
  <c r="N48" i="2"/>
  <c r="P47" i="2"/>
  <c r="O47" i="2"/>
  <c r="N47" i="2"/>
  <c r="P46" i="2"/>
  <c r="O46" i="2"/>
  <c r="N46" i="2"/>
  <c r="P45" i="2"/>
  <c r="O45" i="2"/>
  <c r="N45" i="2"/>
  <c r="P44" i="2"/>
  <c r="O44" i="2"/>
  <c r="N44" i="2"/>
  <c r="P43" i="2"/>
  <c r="O43" i="2"/>
  <c r="N43" i="2"/>
  <c r="P42" i="2"/>
  <c r="O42" i="2"/>
  <c r="N42" i="2"/>
  <c r="P41" i="2"/>
  <c r="O41" i="2"/>
  <c r="N41" i="2"/>
  <c r="P40" i="2"/>
  <c r="O40" i="2"/>
  <c r="N40" i="2"/>
  <c r="P39" i="2"/>
  <c r="O39" i="2"/>
  <c r="N39" i="2"/>
  <c r="P38" i="2"/>
  <c r="O38" i="2"/>
  <c r="N38" i="2"/>
  <c r="P37" i="2"/>
  <c r="O37" i="2"/>
  <c r="N37" i="2"/>
  <c r="P36" i="2"/>
  <c r="O36" i="2"/>
  <c r="N36" i="2"/>
  <c r="P35" i="2"/>
  <c r="O35" i="2"/>
  <c r="N35" i="2"/>
  <c r="P34" i="2"/>
  <c r="O34" i="2"/>
  <c r="N34" i="2"/>
  <c r="P33" i="2"/>
  <c r="O33" i="2"/>
  <c r="N33" i="2"/>
  <c r="P32" i="2"/>
  <c r="O32" i="2"/>
  <c r="N32" i="2"/>
  <c r="P31" i="2"/>
  <c r="O31" i="2"/>
  <c r="N31" i="2"/>
  <c r="P30" i="2"/>
  <c r="O30" i="2"/>
  <c r="N30" i="2"/>
  <c r="P29" i="2"/>
  <c r="O29" i="2"/>
  <c r="N29" i="2"/>
  <c r="P28" i="2"/>
  <c r="O28" i="2"/>
  <c r="N28" i="2"/>
  <c r="P27" i="2"/>
  <c r="O27" i="2"/>
  <c r="N27" i="2"/>
  <c r="P26" i="2"/>
  <c r="O26" i="2"/>
  <c r="N26" i="2"/>
  <c r="P25" i="2"/>
  <c r="O25" i="2"/>
  <c r="N25" i="2"/>
  <c r="P24" i="2"/>
  <c r="O24" i="2"/>
  <c r="N24" i="2"/>
  <c r="P23" i="2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P18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O9" i="2"/>
  <c r="N9" i="2"/>
  <c r="N8" i="2"/>
  <c r="N7" i="2"/>
  <c r="R366" i="1"/>
  <c r="M366" i="1"/>
  <c r="R365" i="1"/>
  <c r="M365" i="1"/>
  <c r="R364" i="1"/>
  <c r="M364" i="1"/>
  <c r="R363" i="1"/>
  <c r="M363" i="1"/>
  <c r="S362" i="1"/>
  <c r="R362" i="1"/>
  <c r="M362" i="1"/>
  <c r="N362" i="1" s="1"/>
  <c r="U358" i="1"/>
  <c r="P358" i="1"/>
  <c r="S357" i="1"/>
  <c r="T357" i="1"/>
  <c r="U357" i="1"/>
  <c r="N357" i="1"/>
  <c r="O357" i="1"/>
  <c r="P357" i="1"/>
  <c r="U356" i="1"/>
  <c r="T356" i="1"/>
  <c r="S356" i="1"/>
  <c r="U355" i="1"/>
  <c r="T355" i="1"/>
  <c r="S355" i="1"/>
  <c r="U354" i="1"/>
  <c r="T354" i="1"/>
  <c r="S354" i="1"/>
  <c r="U353" i="1"/>
  <c r="T353" i="1"/>
  <c r="S353" i="1"/>
  <c r="U352" i="1"/>
  <c r="T352" i="1"/>
  <c r="S352" i="1"/>
  <c r="U351" i="1"/>
  <c r="T351" i="1"/>
  <c r="S351" i="1"/>
  <c r="U350" i="1"/>
  <c r="T350" i="1"/>
  <c r="S350" i="1"/>
  <c r="U349" i="1"/>
  <c r="T349" i="1"/>
  <c r="S349" i="1"/>
  <c r="U348" i="1"/>
  <c r="T348" i="1"/>
  <c r="S348" i="1"/>
  <c r="U347" i="1"/>
  <c r="T347" i="1"/>
  <c r="S347" i="1"/>
  <c r="U346" i="1"/>
  <c r="T346" i="1"/>
  <c r="S346" i="1"/>
  <c r="U345" i="1"/>
  <c r="T345" i="1"/>
  <c r="S345" i="1"/>
  <c r="U344" i="1"/>
  <c r="T344" i="1"/>
  <c r="S344" i="1"/>
  <c r="U343" i="1"/>
  <c r="T343" i="1"/>
  <c r="S343" i="1"/>
  <c r="U342" i="1"/>
  <c r="T342" i="1"/>
  <c r="S342" i="1"/>
  <c r="U341" i="1"/>
  <c r="T341" i="1"/>
  <c r="S341" i="1"/>
  <c r="U340" i="1"/>
  <c r="T340" i="1"/>
  <c r="S340" i="1"/>
  <c r="U339" i="1"/>
  <c r="T339" i="1"/>
  <c r="S339" i="1"/>
  <c r="U338" i="1"/>
  <c r="T338" i="1"/>
  <c r="S338" i="1"/>
  <c r="U337" i="1"/>
  <c r="T337" i="1"/>
  <c r="S337" i="1"/>
  <c r="U336" i="1"/>
  <c r="T336" i="1"/>
  <c r="S336" i="1"/>
  <c r="U335" i="1"/>
  <c r="T335" i="1"/>
  <c r="S335" i="1"/>
  <c r="U334" i="1"/>
  <c r="T334" i="1"/>
  <c r="S334" i="1"/>
  <c r="U333" i="1"/>
  <c r="T333" i="1"/>
  <c r="S333" i="1"/>
  <c r="U332" i="1"/>
  <c r="T332" i="1"/>
  <c r="S332" i="1"/>
  <c r="U331" i="1"/>
  <c r="T331" i="1"/>
  <c r="S331" i="1"/>
  <c r="U330" i="1"/>
  <c r="T330" i="1"/>
  <c r="S330" i="1"/>
  <c r="U329" i="1"/>
  <c r="T329" i="1"/>
  <c r="S329" i="1"/>
  <c r="U328" i="1"/>
  <c r="T328" i="1"/>
  <c r="S328" i="1"/>
  <c r="U327" i="1"/>
  <c r="T327" i="1"/>
  <c r="S327" i="1"/>
  <c r="U326" i="1"/>
  <c r="T326" i="1"/>
  <c r="S326" i="1"/>
  <c r="U325" i="1"/>
  <c r="T325" i="1"/>
  <c r="S325" i="1"/>
  <c r="U324" i="1"/>
  <c r="T324" i="1"/>
  <c r="S324" i="1"/>
  <c r="U323" i="1"/>
  <c r="T323" i="1"/>
  <c r="S323" i="1"/>
  <c r="U322" i="1"/>
  <c r="T322" i="1"/>
  <c r="S322" i="1"/>
  <c r="U321" i="1"/>
  <c r="T321" i="1"/>
  <c r="S321" i="1"/>
  <c r="U320" i="1"/>
  <c r="T320" i="1"/>
  <c r="S320" i="1"/>
  <c r="U319" i="1"/>
  <c r="T319" i="1"/>
  <c r="S319" i="1"/>
  <c r="U318" i="1"/>
  <c r="T318" i="1"/>
  <c r="S318" i="1"/>
  <c r="U317" i="1"/>
  <c r="T317" i="1"/>
  <c r="S317" i="1"/>
  <c r="U316" i="1"/>
  <c r="T316" i="1"/>
  <c r="S316" i="1"/>
  <c r="U315" i="1"/>
  <c r="T315" i="1"/>
  <c r="S315" i="1"/>
  <c r="U314" i="1"/>
  <c r="T314" i="1"/>
  <c r="S314" i="1"/>
  <c r="U313" i="1"/>
  <c r="T313" i="1"/>
  <c r="S313" i="1"/>
  <c r="U312" i="1"/>
  <c r="T312" i="1"/>
  <c r="S312" i="1"/>
  <c r="U311" i="1"/>
  <c r="T311" i="1"/>
  <c r="S311" i="1"/>
  <c r="U310" i="1"/>
  <c r="T310" i="1"/>
  <c r="S310" i="1"/>
  <c r="U309" i="1"/>
  <c r="T309" i="1"/>
  <c r="S309" i="1"/>
  <c r="U308" i="1"/>
  <c r="T308" i="1"/>
  <c r="S308" i="1"/>
  <c r="U307" i="1"/>
  <c r="T307" i="1"/>
  <c r="S307" i="1"/>
  <c r="U306" i="1"/>
  <c r="T306" i="1"/>
  <c r="S306" i="1"/>
  <c r="U305" i="1"/>
  <c r="T305" i="1"/>
  <c r="S305" i="1"/>
  <c r="U304" i="1"/>
  <c r="T304" i="1"/>
  <c r="S304" i="1"/>
  <c r="U303" i="1"/>
  <c r="T303" i="1"/>
  <c r="S303" i="1"/>
  <c r="U302" i="1"/>
  <c r="T302" i="1"/>
  <c r="S302" i="1"/>
  <c r="U301" i="1"/>
  <c r="T301" i="1"/>
  <c r="S301" i="1"/>
  <c r="U300" i="1"/>
  <c r="T300" i="1"/>
  <c r="S300" i="1"/>
  <c r="U299" i="1"/>
  <c r="T299" i="1"/>
  <c r="S299" i="1"/>
  <c r="U298" i="1"/>
  <c r="T298" i="1"/>
  <c r="S298" i="1"/>
  <c r="U297" i="1"/>
  <c r="T297" i="1"/>
  <c r="S297" i="1"/>
  <c r="U296" i="1"/>
  <c r="T296" i="1"/>
  <c r="S296" i="1"/>
  <c r="U295" i="1"/>
  <c r="T295" i="1"/>
  <c r="S295" i="1"/>
  <c r="U294" i="1"/>
  <c r="T294" i="1"/>
  <c r="S294" i="1"/>
  <c r="U293" i="1"/>
  <c r="T293" i="1"/>
  <c r="S293" i="1"/>
  <c r="U292" i="1"/>
  <c r="T292" i="1"/>
  <c r="S292" i="1"/>
  <c r="U291" i="1"/>
  <c r="T291" i="1"/>
  <c r="S291" i="1"/>
  <c r="U290" i="1"/>
  <c r="T290" i="1"/>
  <c r="S290" i="1"/>
  <c r="U289" i="1"/>
  <c r="T289" i="1"/>
  <c r="S289" i="1"/>
  <c r="U288" i="1"/>
  <c r="T288" i="1"/>
  <c r="S288" i="1"/>
  <c r="U287" i="1"/>
  <c r="T287" i="1"/>
  <c r="S287" i="1"/>
  <c r="U286" i="1"/>
  <c r="T286" i="1"/>
  <c r="S286" i="1"/>
  <c r="U285" i="1"/>
  <c r="T285" i="1"/>
  <c r="S285" i="1"/>
  <c r="U284" i="1"/>
  <c r="T284" i="1"/>
  <c r="S284" i="1"/>
  <c r="U283" i="1"/>
  <c r="T283" i="1"/>
  <c r="S283" i="1"/>
  <c r="U282" i="1"/>
  <c r="T282" i="1"/>
  <c r="S282" i="1"/>
  <c r="U281" i="1"/>
  <c r="T281" i="1"/>
  <c r="S281" i="1"/>
  <c r="U280" i="1"/>
  <c r="T280" i="1"/>
  <c r="S280" i="1"/>
  <c r="U279" i="1"/>
  <c r="T279" i="1"/>
  <c r="S279" i="1"/>
  <c r="U278" i="1"/>
  <c r="T278" i="1"/>
  <c r="S278" i="1"/>
  <c r="U277" i="1"/>
  <c r="T277" i="1"/>
  <c r="S277" i="1"/>
  <c r="U276" i="1"/>
  <c r="T276" i="1"/>
  <c r="S276" i="1"/>
  <c r="U275" i="1"/>
  <c r="T275" i="1"/>
  <c r="S275" i="1"/>
  <c r="U274" i="1"/>
  <c r="T274" i="1"/>
  <c r="S274" i="1"/>
  <c r="U273" i="1"/>
  <c r="T273" i="1"/>
  <c r="S273" i="1"/>
  <c r="U272" i="1"/>
  <c r="T272" i="1"/>
  <c r="S272" i="1"/>
  <c r="U271" i="1"/>
  <c r="T271" i="1"/>
  <c r="S271" i="1"/>
  <c r="U270" i="1"/>
  <c r="T270" i="1"/>
  <c r="S270" i="1"/>
  <c r="U269" i="1"/>
  <c r="T269" i="1"/>
  <c r="S269" i="1"/>
  <c r="U268" i="1"/>
  <c r="T268" i="1"/>
  <c r="S268" i="1"/>
  <c r="U267" i="1"/>
  <c r="T267" i="1"/>
  <c r="S267" i="1"/>
  <c r="U266" i="1"/>
  <c r="T266" i="1"/>
  <c r="S266" i="1"/>
  <c r="U265" i="1"/>
  <c r="T265" i="1"/>
  <c r="S265" i="1"/>
  <c r="U264" i="1"/>
  <c r="T264" i="1"/>
  <c r="S264" i="1"/>
  <c r="U263" i="1"/>
  <c r="T263" i="1"/>
  <c r="S263" i="1"/>
  <c r="U262" i="1"/>
  <c r="T262" i="1"/>
  <c r="S262" i="1"/>
  <c r="U261" i="1"/>
  <c r="T261" i="1"/>
  <c r="S261" i="1"/>
  <c r="U260" i="1"/>
  <c r="T260" i="1"/>
  <c r="S260" i="1"/>
  <c r="U259" i="1"/>
  <c r="T259" i="1"/>
  <c r="S259" i="1"/>
  <c r="U258" i="1"/>
  <c r="T258" i="1"/>
  <c r="S258" i="1"/>
  <c r="U257" i="1"/>
  <c r="T257" i="1"/>
  <c r="S257" i="1"/>
  <c r="U256" i="1"/>
  <c r="T256" i="1"/>
  <c r="S256" i="1"/>
  <c r="U255" i="1"/>
  <c r="T255" i="1"/>
  <c r="S255" i="1"/>
  <c r="U254" i="1"/>
  <c r="T254" i="1"/>
  <c r="S254" i="1"/>
  <c r="U253" i="1"/>
  <c r="T253" i="1"/>
  <c r="S253" i="1"/>
  <c r="U252" i="1"/>
  <c r="T252" i="1"/>
  <c r="S252" i="1"/>
  <c r="U251" i="1"/>
  <c r="T251" i="1"/>
  <c r="S251" i="1"/>
  <c r="U250" i="1"/>
  <c r="T250" i="1"/>
  <c r="S250" i="1"/>
  <c r="U249" i="1"/>
  <c r="T249" i="1"/>
  <c r="S249" i="1"/>
  <c r="U248" i="1"/>
  <c r="T248" i="1"/>
  <c r="S248" i="1"/>
  <c r="U247" i="1"/>
  <c r="T247" i="1"/>
  <c r="S247" i="1"/>
  <c r="U246" i="1"/>
  <c r="T246" i="1"/>
  <c r="S246" i="1"/>
  <c r="U245" i="1"/>
  <c r="T245" i="1"/>
  <c r="S245" i="1"/>
  <c r="U244" i="1"/>
  <c r="T244" i="1"/>
  <c r="S244" i="1"/>
  <c r="U243" i="1"/>
  <c r="T243" i="1"/>
  <c r="S243" i="1"/>
  <c r="U242" i="1"/>
  <c r="T242" i="1"/>
  <c r="S242" i="1"/>
  <c r="U241" i="1"/>
  <c r="T241" i="1"/>
  <c r="S241" i="1"/>
  <c r="U240" i="1"/>
  <c r="T240" i="1"/>
  <c r="S240" i="1"/>
  <c r="U239" i="1"/>
  <c r="T239" i="1"/>
  <c r="S239" i="1"/>
  <c r="U238" i="1"/>
  <c r="T238" i="1"/>
  <c r="S238" i="1"/>
  <c r="U237" i="1"/>
  <c r="T237" i="1"/>
  <c r="S237" i="1"/>
  <c r="U236" i="1"/>
  <c r="T236" i="1"/>
  <c r="S236" i="1"/>
  <c r="U235" i="1"/>
  <c r="T235" i="1"/>
  <c r="S235" i="1"/>
  <c r="U234" i="1"/>
  <c r="T234" i="1"/>
  <c r="S234" i="1"/>
  <c r="U233" i="1"/>
  <c r="T233" i="1"/>
  <c r="S233" i="1"/>
  <c r="U232" i="1"/>
  <c r="T232" i="1"/>
  <c r="S232" i="1"/>
  <c r="U231" i="1"/>
  <c r="T231" i="1"/>
  <c r="S231" i="1"/>
  <c r="U230" i="1"/>
  <c r="T230" i="1"/>
  <c r="S230" i="1"/>
  <c r="U229" i="1"/>
  <c r="T229" i="1"/>
  <c r="S229" i="1"/>
  <c r="U228" i="1"/>
  <c r="T228" i="1"/>
  <c r="S228" i="1"/>
  <c r="U227" i="1"/>
  <c r="T227" i="1"/>
  <c r="S227" i="1"/>
  <c r="U226" i="1"/>
  <c r="T226" i="1"/>
  <c r="S226" i="1"/>
  <c r="U225" i="1"/>
  <c r="T225" i="1"/>
  <c r="S225" i="1"/>
  <c r="U224" i="1"/>
  <c r="T224" i="1"/>
  <c r="S224" i="1"/>
  <c r="U223" i="1"/>
  <c r="T223" i="1"/>
  <c r="S223" i="1"/>
  <c r="U222" i="1"/>
  <c r="T222" i="1"/>
  <c r="S222" i="1"/>
  <c r="U221" i="1"/>
  <c r="T221" i="1"/>
  <c r="S221" i="1"/>
  <c r="U220" i="1"/>
  <c r="T220" i="1"/>
  <c r="S220" i="1"/>
  <c r="U219" i="1"/>
  <c r="T219" i="1"/>
  <c r="S219" i="1"/>
  <c r="U218" i="1"/>
  <c r="T218" i="1"/>
  <c r="S218" i="1"/>
  <c r="U217" i="1"/>
  <c r="T217" i="1"/>
  <c r="S217" i="1"/>
  <c r="U216" i="1"/>
  <c r="T216" i="1"/>
  <c r="S216" i="1"/>
  <c r="U215" i="1"/>
  <c r="T215" i="1"/>
  <c r="S215" i="1"/>
  <c r="U214" i="1"/>
  <c r="T214" i="1"/>
  <c r="S214" i="1"/>
  <c r="U213" i="1"/>
  <c r="T213" i="1"/>
  <c r="S213" i="1"/>
  <c r="U212" i="1"/>
  <c r="T212" i="1"/>
  <c r="S212" i="1"/>
  <c r="U211" i="1"/>
  <c r="T211" i="1"/>
  <c r="S211" i="1"/>
  <c r="U210" i="1"/>
  <c r="T210" i="1"/>
  <c r="S210" i="1"/>
  <c r="U209" i="1"/>
  <c r="T209" i="1"/>
  <c r="S209" i="1"/>
  <c r="U208" i="1"/>
  <c r="T208" i="1"/>
  <c r="S208" i="1"/>
  <c r="U207" i="1"/>
  <c r="T207" i="1"/>
  <c r="S207" i="1"/>
  <c r="U206" i="1"/>
  <c r="T206" i="1"/>
  <c r="S206" i="1"/>
  <c r="U205" i="1"/>
  <c r="T205" i="1"/>
  <c r="S205" i="1"/>
  <c r="U204" i="1"/>
  <c r="T204" i="1"/>
  <c r="S204" i="1"/>
  <c r="U203" i="1"/>
  <c r="T203" i="1"/>
  <c r="S203" i="1"/>
  <c r="U202" i="1"/>
  <c r="T202" i="1"/>
  <c r="S202" i="1"/>
  <c r="U201" i="1"/>
  <c r="T201" i="1"/>
  <c r="S201" i="1"/>
  <c r="U200" i="1"/>
  <c r="T200" i="1"/>
  <c r="S200" i="1"/>
  <c r="U199" i="1"/>
  <c r="T199" i="1"/>
  <c r="S199" i="1"/>
  <c r="U198" i="1"/>
  <c r="T198" i="1"/>
  <c r="S198" i="1"/>
  <c r="U197" i="1"/>
  <c r="T197" i="1"/>
  <c r="S197" i="1"/>
  <c r="U196" i="1"/>
  <c r="T196" i="1"/>
  <c r="S196" i="1"/>
  <c r="U195" i="1"/>
  <c r="T195" i="1"/>
  <c r="S195" i="1"/>
  <c r="U194" i="1"/>
  <c r="T194" i="1"/>
  <c r="S194" i="1"/>
  <c r="U193" i="1"/>
  <c r="T193" i="1"/>
  <c r="S193" i="1"/>
  <c r="U192" i="1"/>
  <c r="T192" i="1"/>
  <c r="S192" i="1"/>
  <c r="U191" i="1"/>
  <c r="T191" i="1"/>
  <c r="S191" i="1"/>
  <c r="U190" i="1"/>
  <c r="T190" i="1"/>
  <c r="S190" i="1"/>
  <c r="U189" i="1"/>
  <c r="T189" i="1"/>
  <c r="S189" i="1"/>
  <c r="U188" i="1"/>
  <c r="T188" i="1"/>
  <c r="S188" i="1"/>
  <c r="U187" i="1"/>
  <c r="T187" i="1"/>
  <c r="S187" i="1"/>
  <c r="U186" i="1"/>
  <c r="T186" i="1"/>
  <c r="S186" i="1"/>
  <c r="U185" i="1"/>
  <c r="T185" i="1"/>
  <c r="S185" i="1"/>
  <c r="U184" i="1"/>
  <c r="T184" i="1"/>
  <c r="S184" i="1"/>
  <c r="U183" i="1"/>
  <c r="T183" i="1"/>
  <c r="S183" i="1"/>
  <c r="U182" i="1"/>
  <c r="T182" i="1"/>
  <c r="S182" i="1"/>
  <c r="U181" i="1"/>
  <c r="T181" i="1"/>
  <c r="S181" i="1"/>
  <c r="U180" i="1"/>
  <c r="T180" i="1"/>
  <c r="S180" i="1"/>
  <c r="U179" i="1"/>
  <c r="T179" i="1"/>
  <c r="S179" i="1"/>
  <c r="U178" i="1"/>
  <c r="T178" i="1"/>
  <c r="S178" i="1"/>
  <c r="U177" i="1"/>
  <c r="T177" i="1"/>
  <c r="S177" i="1"/>
  <c r="U176" i="1"/>
  <c r="T176" i="1"/>
  <c r="S176" i="1"/>
  <c r="U175" i="1"/>
  <c r="T175" i="1"/>
  <c r="S175" i="1"/>
  <c r="U174" i="1"/>
  <c r="T174" i="1"/>
  <c r="S174" i="1"/>
  <c r="U173" i="1"/>
  <c r="T173" i="1"/>
  <c r="S173" i="1"/>
  <c r="U172" i="1"/>
  <c r="T172" i="1"/>
  <c r="S172" i="1"/>
  <c r="U171" i="1"/>
  <c r="T171" i="1"/>
  <c r="S171" i="1"/>
  <c r="U170" i="1"/>
  <c r="T170" i="1"/>
  <c r="S170" i="1"/>
  <c r="U169" i="1"/>
  <c r="T169" i="1"/>
  <c r="S169" i="1"/>
  <c r="U168" i="1"/>
  <c r="T168" i="1"/>
  <c r="S168" i="1"/>
  <c r="U167" i="1"/>
  <c r="T167" i="1"/>
  <c r="S167" i="1"/>
  <c r="U166" i="1"/>
  <c r="T166" i="1"/>
  <c r="S166" i="1"/>
  <c r="U165" i="1"/>
  <c r="T165" i="1"/>
  <c r="S165" i="1"/>
  <c r="U164" i="1"/>
  <c r="T164" i="1"/>
  <c r="S164" i="1"/>
  <c r="U163" i="1"/>
  <c r="T163" i="1"/>
  <c r="S163" i="1"/>
  <c r="U162" i="1"/>
  <c r="T162" i="1"/>
  <c r="S162" i="1"/>
  <c r="U161" i="1"/>
  <c r="T161" i="1"/>
  <c r="S161" i="1"/>
  <c r="U160" i="1"/>
  <c r="T160" i="1"/>
  <c r="S160" i="1"/>
  <c r="U159" i="1"/>
  <c r="T159" i="1"/>
  <c r="S159" i="1"/>
  <c r="U158" i="1"/>
  <c r="T158" i="1"/>
  <c r="S158" i="1"/>
  <c r="U157" i="1"/>
  <c r="T157" i="1"/>
  <c r="S157" i="1"/>
  <c r="U156" i="1"/>
  <c r="T156" i="1"/>
  <c r="S156" i="1"/>
  <c r="U155" i="1"/>
  <c r="T155" i="1"/>
  <c r="S155" i="1"/>
  <c r="U154" i="1"/>
  <c r="T154" i="1"/>
  <c r="S154" i="1"/>
  <c r="U153" i="1"/>
  <c r="T153" i="1"/>
  <c r="S153" i="1"/>
  <c r="U152" i="1"/>
  <c r="T152" i="1"/>
  <c r="S152" i="1"/>
  <c r="U151" i="1"/>
  <c r="T151" i="1"/>
  <c r="S151" i="1"/>
  <c r="U150" i="1"/>
  <c r="T150" i="1"/>
  <c r="S150" i="1"/>
  <c r="U149" i="1"/>
  <c r="T149" i="1"/>
  <c r="S149" i="1"/>
  <c r="U148" i="1"/>
  <c r="T148" i="1"/>
  <c r="S148" i="1"/>
  <c r="U147" i="1"/>
  <c r="T147" i="1"/>
  <c r="S147" i="1"/>
  <c r="U146" i="1"/>
  <c r="T146" i="1"/>
  <c r="S146" i="1"/>
  <c r="U145" i="1"/>
  <c r="T145" i="1"/>
  <c r="S145" i="1"/>
  <c r="U144" i="1"/>
  <c r="T144" i="1"/>
  <c r="S144" i="1"/>
  <c r="U143" i="1"/>
  <c r="T143" i="1"/>
  <c r="S143" i="1"/>
  <c r="U142" i="1"/>
  <c r="T142" i="1"/>
  <c r="S142" i="1"/>
  <c r="U141" i="1"/>
  <c r="T141" i="1"/>
  <c r="S141" i="1"/>
  <c r="U140" i="1"/>
  <c r="T140" i="1"/>
  <c r="S140" i="1"/>
  <c r="U139" i="1"/>
  <c r="T139" i="1"/>
  <c r="S139" i="1"/>
  <c r="U138" i="1"/>
  <c r="T138" i="1"/>
  <c r="S138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S8" i="1"/>
  <c r="S7" i="1"/>
  <c r="P356" i="1"/>
  <c r="O356" i="1"/>
  <c r="N356" i="1"/>
  <c r="P355" i="1"/>
  <c r="O355" i="1"/>
  <c r="N355" i="1"/>
  <c r="P354" i="1"/>
  <c r="O354" i="1"/>
  <c r="N354" i="1"/>
  <c r="P353" i="1"/>
  <c r="O353" i="1"/>
  <c r="N353" i="1"/>
  <c r="P352" i="1"/>
  <c r="O352" i="1"/>
  <c r="N352" i="1"/>
  <c r="P351" i="1"/>
  <c r="O351" i="1"/>
  <c r="N351" i="1"/>
  <c r="P350" i="1"/>
  <c r="O350" i="1"/>
  <c r="N350" i="1"/>
  <c r="P349" i="1"/>
  <c r="O349" i="1"/>
  <c r="N349" i="1"/>
  <c r="P348" i="1"/>
  <c r="O348" i="1"/>
  <c r="N348" i="1"/>
  <c r="P347" i="1"/>
  <c r="O347" i="1"/>
  <c r="N347" i="1"/>
  <c r="P346" i="1"/>
  <c r="O346" i="1"/>
  <c r="N346" i="1"/>
  <c r="P345" i="1"/>
  <c r="O345" i="1"/>
  <c r="N345" i="1"/>
  <c r="P344" i="1"/>
  <c r="O344" i="1"/>
  <c r="N344" i="1"/>
  <c r="P343" i="1"/>
  <c r="O343" i="1"/>
  <c r="N343" i="1"/>
  <c r="P342" i="1"/>
  <c r="O342" i="1"/>
  <c r="N342" i="1"/>
  <c r="P341" i="1"/>
  <c r="O341" i="1"/>
  <c r="N341" i="1"/>
  <c r="P340" i="1"/>
  <c r="O340" i="1"/>
  <c r="N340" i="1"/>
  <c r="P339" i="1"/>
  <c r="O339" i="1"/>
  <c r="N339" i="1"/>
  <c r="P338" i="1"/>
  <c r="O338" i="1"/>
  <c r="N338" i="1"/>
  <c r="P337" i="1"/>
  <c r="O337" i="1"/>
  <c r="N337" i="1"/>
  <c r="P336" i="1"/>
  <c r="O336" i="1"/>
  <c r="N336" i="1"/>
  <c r="P335" i="1"/>
  <c r="O335" i="1"/>
  <c r="N335" i="1"/>
  <c r="P334" i="1"/>
  <c r="O334" i="1"/>
  <c r="N334" i="1"/>
  <c r="P333" i="1"/>
  <c r="O333" i="1"/>
  <c r="N333" i="1"/>
  <c r="P332" i="1"/>
  <c r="O332" i="1"/>
  <c r="N332" i="1"/>
  <c r="P331" i="1"/>
  <c r="O331" i="1"/>
  <c r="N331" i="1"/>
  <c r="P330" i="1"/>
  <c r="O330" i="1"/>
  <c r="N330" i="1"/>
  <c r="P329" i="1"/>
  <c r="O329" i="1"/>
  <c r="N329" i="1"/>
  <c r="P328" i="1"/>
  <c r="O328" i="1"/>
  <c r="N328" i="1"/>
  <c r="P327" i="1"/>
  <c r="O327" i="1"/>
  <c r="N327" i="1"/>
  <c r="P326" i="1"/>
  <c r="O326" i="1"/>
  <c r="N326" i="1"/>
  <c r="P325" i="1"/>
  <c r="O325" i="1"/>
  <c r="N325" i="1"/>
  <c r="P324" i="1"/>
  <c r="O324" i="1"/>
  <c r="N324" i="1"/>
  <c r="P323" i="1"/>
  <c r="O323" i="1"/>
  <c r="N323" i="1"/>
  <c r="P322" i="1"/>
  <c r="O322" i="1"/>
  <c r="N322" i="1"/>
  <c r="P321" i="1"/>
  <c r="O321" i="1"/>
  <c r="N321" i="1"/>
  <c r="P320" i="1"/>
  <c r="O320" i="1"/>
  <c r="N320" i="1"/>
  <c r="P319" i="1"/>
  <c r="O319" i="1"/>
  <c r="N319" i="1"/>
  <c r="P318" i="1"/>
  <c r="O318" i="1"/>
  <c r="N318" i="1"/>
  <c r="P317" i="1"/>
  <c r="O317" i="1"/>
  <c r="N317" i="1"/>
  <c r="P316" i="1"/>
  <c r="O316" i="1"/>
  <c r="N316" i="1"/>
  <c r="P315" i="1"/>
  <c r="O315" i="1"/>
  <c r="N315" i="1"/>
  <c r="P314" i="1"/>
  <c r="O314" i="1"/>
  <c r="N314" i="1"/>
  <c r="P313" i="1"/>
  <c r="O313" i="1"/>
  <c r="N313" i="1"/>
  <c r="P312" i="1"/>
  <c r="O312" i="1"/>
  <c r="N312" i="1"/>
  <c r="P311" i="1"/>
  <c r="O311" i="1"/>
  <c r="N311" i="1"/>
  <c r="P310" i="1"/>
  <c r="O310" i="1"/>
  <c r="N310" i="1"/>
  <c r="P309" i="1"/>
  <c r="O309" i="1"/>
  <c r="N309" i="1"/>
  <c r="P308" i="1"/>
  <c r="O308" i="1"/>
  <c r="N308" i="1"/>
  <c r="P307" i="1"/>
  <c r="O307" i="1"/>
  <c r="N307" i="1"/>
  <c r="P306" i="1"/>
  <c r="O306" i="1"/>
  <c r="N306" i="1"/>
  <c r="P305" i="1"/>
  <c r="O305" i="1"/>
  <c r="N305" i="1"/>
  <c r="P304" i="1"/>
  <c r="O304" i="1"/>
  <c r="N304" i="1"/>
  <c r="P303" i="1"/>
  <c r="O303" i="1"/>
  <c r="N303" i="1"/>
  <c r="P302" i="1"/>
  <c r="O302" i="1"/>
  <c r="N302" i="1"/>
  <c r="P301" i="1"/>
  <c r="O301" i="1"/>
  <c r="N301" i="1"/>
  <c r="P300" i="1"/>
  <c r="O300" i="1"/>
  <c r="N300" i="1"/>
  <c r="P299" i="1"/>
  <c r="O299" i="1"/>
  <c r="N299" i="1"/>
  <c r="P298" i="1"/>
  <c r="O298" i="1"/>
  <c r="N298" i="1"/>
  <c r="P297" i="1"/>
  <c r="O297" i="1"/>
  <c r="N297" i="1"/>
  <c r="P296" i="1"/>
  <c r="O296" i="1"/>
  <c r="N296" i="1"/>
  <c r="P295" i="1"/>
  <c r="O295" i="1"/>
  <c r="N295" i="1"/>
  <c r="P294" i="1"/>
  <c r="O294" i="1"/>
  <c r="N294" i="1"/>
  <c r="P293" i="1"/>
  <c r="O293" i="1"/>
  <c r="N293" i="1"/>
  <c r="P292" i="1"/>
  <c r="O292" i="1"/>
  <c r="N292" i="1"/>
  <c r="P291" i="1"/>
  <c r="O291" i="1"/>
  <c r="N291" i="1"/>
  <c r="P290" i="1"/>
  <c r="O290" i="1"/>
  <c r="N290" i="1"/>
  <c r="P289" i="1"/>
  <c r="O289" i="1"/>
  <c r="N289" i="1"/>
  <c r="P288" i="1"/>
  <c r="O288" i="1"/>
  <c r="N288" i="1"/>
  <c r="P287" i="1"/>
  <c r="O287" i="1"/>
  <c r="N287" i="1"/>
  <c r="P286" i="1"/>
  <c r="O286" i="1"/>
  <c r="N286" i="1"/>
  <c r="P285" i="1"/>
  <c r="O285" i="1"/>
  <c r="N285" i="1"/>
  <c r="P284" i="1"/>
  <c r="O284" i="1"/>
  <c r="N284" i="1"/>
  <c r="P283" i="1"/>
  <c r="O283" i="1"/>
  <c r="N283" i="1"/>
  <c r="P282" i="1"/>
  <c r="O282" i="1"/>
  <c r="N282" i="1"/>
  <c r="P281" i="1"/>
  <c r="O281" i="1"/>
  <c r="N281" i="1"/>
  <c r="P280" i="1"/>
  <c r="O280" i="1"/>
  <c r="N280" i="1"/>
  <c r="P279" i="1"/>
  <c r="O279" i="1"/>
  <c r="N279" i="1"/>
  <c r="P278" i="1"/>
  <c r="O278" i="1"/>
  <c r="N278" i="1"/>
  <c r="P277" i="1"/>
  <c r="O277" i="1"/>
  <c r="N277" i="1"/>
  <c r="P276" i="1"/>
  <c r="O276" i="1"/>
  <c r="N276" i="1"/>
  <c r="P275" i="1"/>
  <c r="O275" i="1"/>
  <c r="N275" i="1"/>
  <c r="P274" i="1"/>
  <c r="O274" i="1"/>
  <c r="N274" i="1"/>
  <c r="P273" i="1"/>
  <c r="O273" i="1"/>
  <c r="N273" i="1"/>
  <c r="P272" i="1"/>
  <c r="O272" i="1"/>
  <c r="N272" i="1"/>
  <c r="P271" i="1"/>
  <c r="O271" i="1"/>
  <c r="N271" i="1"/>
  <c r="P270" i="1"/>
  <c r="O270" i="1"/>
  <c r="N270" i="1"/>
  <c r="P269" i="1"/>
  <c r="O269" i="1"/>
  <c r="N269" i="1"/>
  <c r="P268" i="1"/>
  <c r="O268" i="1"/>
  <c r="N268" i="1"/>
  <c r="P267" i="1"/>
  <c r="O267" i="1"/>
  <c r="N267" i="1"/>
  <c r="P266" i="1"/>
  <c r="O266" i="1"/>
  <c r="N266" i="1"/>
  <c r="P265" i="1"/>
  <c r="O265" i="1"/>
  <c r="N265" i="1"/>
  <c r="P264" i="1"/>
  <c r="O264" i="1"/>
  <c r="N264" i="1"/>
  <c r="P263" i="1"/>
  <c r="O263" i="1"/>
  <c r="N263" i="1"/>
  <c r="P262" i="1"/>
  <c r="O262" i="1"/>
  <c r="N262" i="1"/>
  <c r="P261" i="1"/>
  <c r="O261" i="1"/>
  <c r="N261" i="1"/>
  <c r="P260" i="1"/>
  <c r="O260" i="1"/>
  <c r="N260" i="1"/>
  <c r="P259" i="1"/>
  <c r="O259" i="1"/>
  <c r="N259" i="1"/>
  <c r="P258" i="1"/>
  <c r="O258" i="1"/>
  <c r="N258" i="1"/>
  <c r="P257" i="1"/>
  <c r="O257" i="1"/>
  <c r="N257" i="1"/>
  <c r="P256" i="1"/>
  <c r="O256" i="1"/>
  <c r="N256" i="1"/>
  <c r="P255" i="1"/>
  <c r="O255" i="1"/>
  <c r="N255" i="1"/>
  <c r="P254" i="1"/>
  <c r="O254" i="1"/>
  <c r="N254" i="1"/>
  <c r="P253" i="1"/>
  <c r="O253" i="1"/>
  <c r="N253" i="1"/>
  <c r="P252" i="1"/>
  <c r="O252" i="1"/>
  <c r="N252" i="1"/>
  <c r="P251" i="1"/>
  <c r="O251" i="1"/>
  <c r="N251" i="1"/>
  <c r="P250" i="1"/>
  <c r="O250" i="1"/>
  <c r="N250" i="1"/>
  <c r="P249" i="1"/>
  <c r="O249" i="1"/>
  <c r="N249" i="1"/>
  <c r="P248" i="1"/>
  <c r="O248" i="1"/>
  <c r="N248" i="1"/>
  <c r="P247" i="1"/>
  <c r="O247" i="1"/>
  <c r="N247" i="1"/>
  <c r="P246" i="1"/>
  <c r="O246" i="1"/>
  <c r="N246" i="1"/>
  <c r="P245" i="1"/>
  <c r="O245" i="1"/>
  <c r="N245" i="1"/>
  <c r="P244" i="1"/>
  <c r="O244" i="1"/>
  <c r="N244" i="1"/>
  <c r="P243" i="1"/>
  <c r="O243" i="1"/>
  <c r="N243" i="1"/>
  <c r="P242" i="1"/>
  <c r="O242" i="1"/>
  <c r="N242" i="1"/>
  <c r="P241" i="1"/>
  <c r="O241" i="1"/>
  <c r="N241" i="1"/>
  <c r="P240" i="1"/>
  <c r="O240" i="1"/>
  <c r="N240" i="1"/>
  <c r="P239" i="1"/>
  <c r="O239" i="1"/>
  <c r="N239" i="1"/>
  <c r="P238" i="1"/>
  <c r="O238" i="1"/>
  <c r="N238" i="1"/>
  <c r="P237" i="1"/>
  <c r="O237" i="1"/>
  <c r="N237" i="1"/>
  <c r="P236" i="1"/>
  <c r="O236" i="1"/>
  <c r="N236" i="1"/>
  <c r="P235" i="1"/>
  <c r="O235" i="1"/>
  <c r="N235" i="1"/>
  <c r="P234" i="1"/>
  <c r="O234" i="1"/>
  <c r="N234" i="1"/>
  <c r="P233" i="1"/>
  <c r="O233" i="1"/>
  <c r="N233" i="1"/>
  <c r="P232" i="1"/>
  <c r="O232" i="1"/>
  <c r="N232" i="1"/>
  <c r="P231" i="1"/>
  <c r="O231" i="1"/>
  <c r="N231" i="1"/>
  <c r="P230" i="1"/>
  <c r="O230" i="1"/>
  <c r="N230" i="1"/>
  <c r="P229" i="1"/>
  <c r="O229" i="1"/>
  <c r="N229" i="1"/>
  <c r="P228" i="1"/>
  <c r="O228" i="1"/>
  <c r="N228" i="1"/>
  <c r="P227" i="1"/>
  <c r="O227" i="1"/>
  <c r="N227" i="1"/>
  <c r="P226" i="1"/>
  <c r="O226" i="1"/>
  <c r="N226" i="1"/>
  <c r="P225" i="1"/>
  <c r="O225" i="1"/>
  <c r="N225" i="1"/>
  <c r="P224" i="1"/>
  <c r="O224" i="1"/>
  <c r="N224" i="1"/>
  <c r="P223" i="1"/>
  <c r="O223" i="1"/>
  <c r="N223" i="1"/>
  <c r="P222" i="1"/>
  <c r="O222" i="1"/>
  <c r="N222" i="1"/>
  <c r="P221" i="1"/>
  <c r="O221" i="1"/>
  <c r="N221" i="1"/>
  <c r="P220" i="1"/>
  <c r="O220" i="1"/>
  <c r="N220" i="1"/>
  <c r="P219" i="1"/>
  <c r="O219" i="1"/>
  <c r="N219" i="1"/>
  <c r="P218" i="1"/>
  <c r="O218" i="1"/>
  <c r="N218" i="1"/>
  <c r="P217" i="1"/>
  <c r="O217" i="1"/>
  <c r="N217" i="1"/>
  <c r="P216" i="1"/>
  <c r="O216" i="1"/>
  <c r="N216" i="1"/>
  <c r="P215" i="1"/>
  <c r="O215" i="1"/>
  <c r="N215" i="1"/>
  <c r="P214" i="1"/>
  <c r="O214" i="1"/>
  <c r="N214" i="1"/>
  <c r="P213" i="1"/>
  <c r="O213" i="1"/>
  <c r="N213" i="1"/>
  <c r="P212" i="1"/>
  <c r="O212" i="1"/>
  <c r="N212" i="1"/>
  <c r="P211" i="1"/>
  <c r="O211" i="1"/>
  <c r="N211" i="1"/>
  <c r="P210" i="1"/>
  <c r="O210" i="1"/>
  <c r="N210" i="1"/>
  <c r="P209" i="1"/>
  <c r="O209" i="1"/>
  <c r="N209" i="1"/>
  <c r="P208" i="1"/>
  <c r="O208" i="1"/>
  <c r="N208" i="1"/>
  <c r="P207" i="1"/>
  <c r="O207" i="1"/>
  <c r="N207" i="1"/>
  <c r="P206" i="1"/>
  <c r="O206" i="1"/>
  <c r="N206" i="1"/>
  <c r="P205" i="1"/>
  <c r="O205" i="1"/>
  <c r="N205" i="1"/>
  <c r="P204" i="1"/>
  <c r="O204" i="1"/>
  <c r="N204" i="1"/>
  <c r="P203" i="1"/>
  <c r="O203" i="1"/>
  <c r="N203" i="1"/>
  <c r="P202" i="1"/>
  <c r="O202" i="1"/>
  <c r="N202" i="1"/>
  <c r="P201" i="1"/>
  <c r="O201" i="1"/>
  <c r="N201" i="1"/>
  <c r="P200" i="1"/>
  <c r="O200" i="1"/>
  <c r="N200" i="1"/>
  <c r="P199" i="1"/>
  <c r="O199" i="1"/>
  <c r="N199" i="1"/>
  <c r="P198" i="1"/>
  <c r="O198" i="1"/>
  <c r="N198" i="1"/>
  <c r="P197" i="1"/>
  <c r="O197" i="1"/>
  <c r="N197" i="1"/>
  <c r="P196" i="1"/>
  <c r="O196" i="1"/>
  <c r="N196" i="1"/>
  <c r="P195" i="1"/>
  <c r="O195" i="1"/>
  <c r="N195" i="1"/>
  <c r="P194" i="1"/>
  <c r="O194" i="1"/>
  <c r="N194" i="1"/>
  <c r="P193" i="1"/>
  <c r="O193" i="1"/>
  <c r="N193" i="1"/>
  <c r="P192" i="1"/>
  <c r="O192" i="1"/>
  <c r="N192" i="1"/>
  <c r="P191" i="1"/>
  <c r="O191" i="1"/>
  <c r="N191" i="1"/>
  <c r="P190" i="1"/>
  <c r="O190" i="1"/>
  <c r="N190" i="1"/>
  <c r="P189" i="1"/>
  <c r="O189" i="1"/>
  <c r="N189" i="1"/>
  <c r="P188" i="1"/>
  <c r="O188" i="1"/>
  <c r="N188" i="1"/>
  <c r="P187" i="1"/>
  <c r="O187" i="1"/>
  <c r="N187" i="1"/>
  <c r="P186" i="1"/>
  <c r="O186" i="1"/>
  <c r="N186" i="1"/>
  <c r="P185" i="1"/>
  <c r="O185" i="1"/>
  <c r="N185" i="1"/>
  <c r="P184" i="1"/>
  <c r="O184" i="1"/>
  <c r="N184" i="1"/>
  <c r="P183" i="1"/>
  <c r="O183" i="1"/>
  <c r="N183" i="1"/>
  <c r="P182" i="1"/>
  <c r="O182" i="1"/>
  <c r="N182" i="1"/>
  <c r="P181" i="1"/>
  <c r="O181" i="1"/>
  <c r="N181" i="1"/>
  <c r="P180" i="1"/>
  <c r="O180" i="1"/>
  <c r="N180" i="1"/>
  <c r="P179" i="1"/>
  <c r="O179" i="1"/>
  <c r="N179" i="1"/>
  <c r="P178" i="1"/>
  <c r="O178" i="1"/>
  <c r="N178" i="1"/>
  <c r="P177" i="1"/>
  <c r="O177" i="1"/>
  <c r="N177" i="1"/>
  <c r="P176" i="1"/>
  <c r="O176" i="1"/>
  <c r="N176" i="1"/>
  <c r="P175" i="1"/>
  <c r="O175" i="1"/>
  <c r="N175" i="1"/>
  <c r="P174" i="1"/>
  <c r="O174" i="1"/>
  <c r="N174" i="1"/>
  <c r="P173" i="1"/>
  <c r="O173" i="1"/>
  <c r="N173" i="1"/>
  <c r="P172" i="1"/>
  <c r="O172" i="1"/>
  <c r="N172" i="1"/>
  <c r="P171" i="1"/>
  <c r="O171" i="1"/>
  <c r="N171" i="1"/>
  <c r="P170" i="1"/>
  <c r="O170" i="1"/>
  <c r="N170" i="1"/>
  <c r="P169" i="1"/>
  <c r="O169" i="1"/>
  <c r="N169" i="1"/>
  <c r="P168" i="1"/>
  <c r="O168" i="1"/>
  <c r="N168" i="1"/>
  <c r="P167" i="1"/>
  <c r="O167" i="1"/>
  <c r="N167" i="1"/>
  <c r="P166" i="1"/>
  <c r="O166" i="1"/>
  <c r="N166" i="1"/>
  <c r="P165" i="1"/>
  <c r="O165" i="1"/>
  <c r="N165" i="1"/>
  <c r="P164" i="1"/>
  <c r="O164" i="1"/>
  <c r="N164" i="1"/>
  <c r="P163" i="1"/>
  <c r="O163" i="1"/>
  <c r="N163" i="1"/>
  <c r="P162" i="1"/>
  <c r="O162" i="1"/>
  <c r="N162" i="1"/>
  <c r="P161" i="1"/>
  <c r="O161" i="1"/>
  <c r="N161" i="1"/>
  <c r="P160" i="1"/>
  <c r="O160" i="1"/>
  <c r="N160" i="1"/>
  <c r="P159" i="1"/>
  <c r="O159" i="1"/>
  <c r="N159" i="1"/>
  <c r="P158" i="1"/>
  <c r="O158" i="1"/>
  <c r="N158" i="1"/>
  <c r="P157" i="1"/>
  <c r="O157" i="1"/>
  <c r="N157" i="1"/>
  <c r="P156" i="1"/>
  <c r="O156" i="1"/>
  <c r="N156" i="1"/>
  <c r="P155" i="1"/>
  <c r="O155" i="1"/>
  <c r="N155" i="1"/>
  <c r="P154" i="1"/>
  <c r="O154" i="1"/>
  <c r="N154" i="1"/>
  <c r="P153" i="1"/>
  <c r="O153" i="1"/>
  <c r="N153" i="1"/>
  <c r="P152" i="1"/>
  <c r="O152" i="1"/>
  <c r="N152" i="1"/>
  <c r="P151" i="1"/>
  <c r="O151" i="1"/>
  <c r="N151" i="1"/>
  <c r="P150" i="1"/>
  <c r="O150" i="1"/>
  <c r="N150" i="1"/>
  <c r="P149" i="1"/>
  <c r="O149" i="1"/>
  <c r="N149" i="1"/>
  <c r="P148" i="1"/>
  <c r="O148" i="1"/>
  <c r="N148" i="1"/>
  <c r="P147" i="1"/>
  <c r="O147" i="1"/>
  <c r="N147" i="1"/>
  <c r="P146" i="1"/>
  <c r="O146" i="1"/>
  <c r="N146" i="1"/>
  <c r="P145" i="1"/>
  <c r="O145" i="1"/>
  <c r="N145" i="1"/>
  <c r="P144" i="1"/>
  <c r="O144" i="1"/>
  <c r="N144" i="1"/>
  <c r="P143" i="1"/>
  <c r="O143" i="1"/>
  <c r="N143" i="1"/>
  <c r="P142" i="1"/>
  <c r="O142" i="1"/>
  <c r="N142" i="1"/>
  <c r="P141" i="1"/>
  <c r="O141" i="1"/>
  <c r="N141" i="1"/>
  <c r="P140" i="1"/>
  <c r="O140" i="1"/>
  <c r="N140" i="1"/>
  <c r="P139" i="1"/>
  <c r="O139" i="1"/>
  <c r="N139" i="1"/>
  <c r="P138" i="1"/>
  <c r="O138" i="1"/>
  <c r="N138" i="1"/>
  <c r="P137" i="1"/>
  <c r="O137" i="1"/>
  <c r="N137" i="1"/>
  <c r="P136" i="1"/>
  <c r="O136" i="1"/>
  <c r="N136" i="1"/>
  <c r="P135" i="1"/>
  <c r="O135" i="1"/>
  <c r="N135" i="1"/>
  <c r="P134" i="1"/>
  <c r="O134" i="1"/>
  <c r="N134" i="1"/>
  <c r="P133" i="1"/>
  <c r="O133" i="1"/>
  <c r="N133" i="1"/>
  <c r="P132" i="1"/>
  <c r="O132" i="1"/>
  <c r="N132" i="1"/>
  <c r="P131" i="1"/>
  <c r="O131" i="1"/>
  <c r="N131" i="1"/>
  <c r="P130" i="1"/>
  <c r="O130" i="1"/>
  <c r="N130" i="1"/>
  <c r="P129" i="1"/>
  <c r="O129" i="1"/>
  <c r="N129" i="1"/>
  <c r="P128" i="1"/>
  <c r="O128" i="1"/>
  <c r="N128" i="1"/>
  <c r="P127" i="1"/>
  <c r="O127" i="1"/>
  <c r="N127" i="1"/>
  <c r="P126" i="1"/>
  <c r="O126" i="1"/>
  <c r="N126" i="1"/>
  <c r="P125" i="1"/>
  <c r="O125" i="1"/>
  <c r="N125" i="1"/>
  <c r="P124" i="1"/>
  <c r="O124" i="1"/>
  <c r="N124" i="1"/>
  <c r="P123" i="1"/>
  <c r="O123" i="1"/>
  <c r="N123" i="1"/>
  <c r="P122" i="1"/>
  <c r="O122" i="1"/>
  <c r="N122" i="1"/>
  <c r="P121" i="1"/>
  <c r="O121" i="1"/>
  <c r="N121" i="1"/>
  <c r="P120" i="1"/>
  <c r="O120" i="1"/>
  <c r="N120" i="1"/>
  <c r="P119" i="1"/>
  <c r="O119" i="1"/>
  <c r="N119" i="1"/>
  <c r="P118" i="1"/>
  <c r="O118" i="1"/>
  <c r="N118" i="1"/>
  <c r="P117" i="1"/>
  <c r="O117" i="1"/>
  <c r="N117" i="1"/>
  <c r="P116" i="1"/>
  <c r="O116" i="1"/>
  <c r="N116" i="1"/>
  <c r="P115" i="1"/>
  <c r="O115" i="1"/>
  <c r="N115" i="1"/>
  <c r="P114" i="1"/>
  <c r="O114" i="1"/>
  <c r="N114" i="1"/>
  <c r="P113" i="1"/>
  <c r="O113" i="1"/>
  <c r="N113" i="1"/>
  <c r="P112" i="1"/>
  <c r="O112" i="1"/>
  <c r="N112" i="1"/>
  <c r="P111" i="1"/>
  <c r="O111" i="1"/>
  <c r="N111" i="1"/>
  <c r="P110" i="1"/>
  <c r="O110" i="1"/>
  <c r="N110" i="1"/>
  <c r="P109" i="1"/>
  <c r="O109" i="1"/>
  <c r="N109" i="1"/>
  <c r="P108" i="1"/>
  <c r="O108" i="1"/>
  <c r="N108" i="1"/>
  <c r="P107" i="1"/>
  <c r="O107" i="1"/>
  <c r="N107" i="1"/>
  <c r="P106" i="1"/>
  <c r="O106" i="1"/>
  <c r="N106" i="1"/>
  <c r="P105" i="1"/>
  <c r="O105" i="1"/>
  <c r="N105" i="1"/>
  <c r="P104" i="1"/>
  <c r="O104" i="1"/>
  <c r="N104" i="1"/>
  <c r="P103" i="1"/>
  <c r="O103" i="1"/>
  <c r="N103" i="1"/>
  <c r="P102" i="1"/>
  <c r="O102" i="1"/>
  <c r="N102" i="1"/>
  <c r="P101" i="1"/>
  <c r="O101" i="1"/>
  <c r="N101" i="1"/>
  <c r="P100" i="1"/>
  <c r="O100" i="1"/>
  <c r="N100" i="1"/>
  <c r="P99" i="1"/>
  <c r="O99" i="1"/>
  <c r="N99" i="1"/>
  <c r="P98" i="1"/>
  <c r="O98" i="1"/>
  <c r="N98" i="1"/>
  <c r="P97" i="1"/>
  <c r="O97" i="1"/>
  <c r="N97" i="1"/>
  <c r="P96" i="1"/>
  <c r="O96" i="1"/>
  <c r="N96" i="1"/>
  <c r="P95" i="1"/>
  <c r="O95" i="1"/>
  <c r="N95" i="1"/>
  <c r="P94" i="1"/>
  <c r="O94" i="1"/>
  <c r="N94" i="1"/>
  <c r="P93" i="1"/>
  <c r="O93" i="1"/>
  <c r="N93" i="1"/>
  <c r="P92" i="1"/>
  <c r="O92" i="1"/>
  <c r="N92" i="1"/>
  <c r="P91" i="1"/>
  <c r="O91" i="1"/>
  <c r="N91" i="1"/>
  <c r="P90" i="1"/>
  <c r="O90" i="1"/>
  <c r="N90" i="1"/>
  <c r="P89" i="1"/>
  <c r="O89" i="1"/>
  <c r="N89" i="1"/>
  <c r="P88" i="1"/>
  <c r="O88" i="1"/>
  <c r="N88" i="1"/>
  <c r="P87" i="1"/>
  <c r="O87" i="1"/>
  <c r="N87" i="1"/>
  <c r="P86" i="1"/>
  <c r="O86" i="1"/>
  <c r="N86" i="1"/>
  <c r="P85" i="1"/>
  <c r="O85" i="1"/>
  <c r="N85" i="1"/>
  <c r="P84" i="1"/>
  <c r="O84" i="1"/>
  <c r="N84" i="1"/>
  <c r="P83" i="1"/>
  <c r="O83" i="1"/>
  <c r="N83" i="1"/>
  <c r="P82" i="1"/>
  <c r="O82" i="1"/>
  <c r="N82" i="1"/>
  <c r="P81" i="1"/>
  <c r="O81" i="1"/>
  <c r="N81" i="1"/>
  <c r="P80" i="1"/>
  <c r="O80" i="1"/>
  <c r="N80" i="1"/>
  <c r="P79" i="1"/>
  <c r="O79" i="1"/>
  <c r="N79" i="1"/>
  <c r="P78" i="1"/>
  <c r="O78" i="1"/>
  <c r="N78" i="1"/>
  <c r="P77" i="1"/>
  <c r="O77" i="1"/>
  <c r="N77" i="1"/>
  <c r="P76" i="1"/>
  <c r="O76" i="1"/>
  <c r="N76" i="1"/>
  <c r="P75" i="1"/>
  <c r="O75" i="1"/>
  <c r="N75" i="1"/>
  <c r="P74" i="1"/>
  <c r="O74" i="1"/>
  <c r="N74" i="1"/>
  <c r="P73" i="1"/>
  <c r="O73" i="1"/>
  <c r="N73" i="1"/>
  <c r="P72" i="1"/>
  <c r="O72" i="1"/>
  <c r="N72" i="1"/>
  <c r="P71" i="1"/>
  <c r="O71" i="1"/>
  <c r="N71" i="1"/>
  <c r="P70" i="1"/>
  <c r="O70" i="1"/>
  <c r="N70" i="1"/>
  <c r="P69" i="1"/>
  <c r="O69" i="1"/>
  <c r="N69" i="1"/>
  <c r="P68" i="1"/>
  <c r="O68" i="1"/>
  <c r="N68" i="1"/>
  <c r="P67" i="1"/>
  <c r="O67" i="1"/>
  <c r="N67" i="1"/>
  <c r="P66" i="1"/>
  <c r="O66" i="1"/>
  <c r="N66" i="1"/>
  <c r="P65" i="1"/>
  <c r="O65" i="1"/>
  <c r="N65" i="1"/>
  <c r="P64" i="1"/>
  <c r="O64" i="1"/>
  <c r="N64" i="1"/>
  <c r="P63" i="1"/>
  <c r="O63" i="1"/>
  <c r="N63" i="1"/>
  <c r="P62" i="1"/>
  <c r="O62" i="1"/>
  <c r="N62" i="1"/>
  <c r="P61" i="1"/>
  <c r="O61" i="1"/>
  <c r="N61" i="1"/>
  <c r="P60" i="1"/>
  <c r="O60" i="1"/>
  <c r="N60" i="1"/>
  <c r="P59" i="1"/>
  <c r="O59" i="1"/>
  <c r="N59" i="1"/>
  <c r="P58" i="1"/>
  <c r="O58" i="1"/>
  <c r="N58" i="1"/>
  <c r="P57" i="1"/>
  <c r="O57" i="1"/>
  <c r="N57" i="1"/>
  <c r="P56" i="1"/>
  <c r="O56" i="1"/>
  <c r="N56" i="1"/>
  <c r="P55" i="1"/>
  <c r="O55" i="1"/>
  <c r="N55" i="1"/>
  <c r="P54" i="1"/>
  <c r="O54" i="1"/>
  <c r="N54" i="1"/>
  <c r="P53" i="1"/>
  <c r="O53" i="1"/>
  <c r="N53" i="1"/>
  <c r="P52" i="1"/>
  <c r="O52" i="1"/>
  <c r="N52" i="1"/>
  <c r="P51" i="1"/>
  <c r="O51" i="1"/>
  <c r="N51" i="1"/>
  <c r="P50" i="1"/>
  <c r="O50" i="1"/>
  <c r="N50" i="1"/>
  <c r="P49" i="1"/>
  <c r="O49" i="1"/>
  <c r="N49" i="1"/>
  <c r="P48" i="1"/>
  <c r="O48" i="1"/>
  <c r="N48" i="1"/>
  <c r="P47" i="1"/>
  <c r="O47" i="1"/>
  <c r="N47" i="1"/>
  <c r="P46" i="1"/>
  <c r="O46" i="1"/>
  <c r="N46" i="1"/>
  <c r="P45" i="1"/>
  <c r="O45" i="1"/>
  <c r="N45" i="1"/>
  <c r="P44" i="1"/>
  <c r="O44" i="1"/>
  <c r="N44" i="1"/>
  <c r="P43" i="1"/>
  <c r="O43" i="1"/>
  <c r="N43" i="1"/>
  <c r="P42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N32" i="1"/>
  <c r="N31" i="1"/>
  <c r="C11" i="10"/>
  <c r="B11" i="10"/>
  <c r="G100" i="10"/>
  <c r="F92" i="10"/>
  <c r="G55" i="10"/>
  <c r="G115" i="10"/>
  <c r="F15" i="10"/>
  <c r="F102" i="10"/>
  <c r="F7" i="10"/>
  <c r="G46" i="10"/>
  <c r="G71" i="10"/>
  <c r="G51" i="10"/>
  <c r="G24" i="10"/>
  <c r="G63" i="10"/>
  <c r="F14" i="10"/>
  <c r="G111" i="10"/>
  <c r="G104" i="10"/>
  <c r="G2" i="10"/>
  <c r="G15" i="10"/>
  <c r="G129" i="10"/>
  <c r="G62" i="10"/>
  <c r="G22" i="10"/>
  <c r="F52" i="10"/>
  <c r="G102" i="10"/>
  <c r="F119" i="10"/>
  <c r="F96" i="10"/>
  <c r="F126" i="10"/>
  <c r="F124" i="10"/>
  <c r="G119" i="10"/>
  <c r="F54" i="10"/>
  <c r="G96" i="10"/>
  <c r="F39" i="10"/>
  <c r="G108" i="10"/>
  <c r="G19" i="10"/>
  <c r="F6" i="10"/>
  <c r="F127" i="10"/>
  <c r="F133" i="10"/>
  <c r="G133" i="10"/>
  <c r="G89" i="10"/>
  <c r="G95" i="10"/>
  <c r="F76" i="10"/>
  <c r="F118" i="10"/>
  <c r="G35" i="10"/>
  <c r="F112" i="10"/>
  <c r="G40" i="10"/>
  <c r="F111" i="10"/>
  <c r="G105" i="10"/>
  <c r="G3" i="10"/>
  <c r="F20" i="10"/>
  <c r="G36" i="10"/>
  <c r="G99" i="10"/>
  <c r="F103" i="10"/>
  <c r="F62" i="10"/>
  <c r="G57" i="10"/>
  <c r="G78" i="10"/>
  <c r="G14" i="10"/>
  <c r="G87" i="10"/>
  <c r="G86" i="10"/>
  <c r="F60" i="10"/>
  <c r="F32" i="10"/>
  <c r="G79" i="10"/>
  <c r="G107" i="10"/>
  <c r="F110" i="10"/>
  <c r="F71" i="10"/>
  <c r="F88" i="10"/>
  <c r="F78" i="10"/>
  <c r="G75" i="10"/>
  <c r="G38" i="10"/>
  <c r="G64" i="10"/>
  <c r="F100" i="10"/>
  <c r="F23" i="10"/>
  <c r="G48" i="10"/>
  <c r="G92" i="10"/>
  <c r="G123" i="10"/>
  <c r="G17" i="10"/>
  <c r="G8" i="10"/>
  <c r="G47" i="10"/>
  <c r="F116" i="10"/>
  <c r="G80" i="10"/>
  <c r="G9" i="10"/>
  <c r="G44" i="10"/>
  <c r="F132" i="10"/>
  <c r="F5" i="10"/>
  <c r="G116" i="10"/>
  <c r="G27" i="10"/>
  <c r="F16" i="10"/>
  <c r="G97" i="10"/>
  <c r="G128" i="10"/>
  <c r="G39" i="10"/>
  <c r="F44" i="10"/>
  <c r="G23" i="10"/>
  <c r="G94" i="10"/>
  <c r="F8" i="10"/>
  <c r="G83" i="10"/>
  <c r="F36" i="10"/>
  <c r="G30" i="10"/>
  <c r="F79" i="10"/>
  <c r="F84" i="10"/>
  <c r="F120" i="10"/>
  <c r="G81" i="10"/>
  <c r="F95" i="10"/>
  <c r="G67" i="10"/>
  <c r="F12" i="10"/>
  <c r="G112" i="10"/>
  <c r="F55" i="10"/>
  <c r="G70" i="10"/>
  <c r="F22" i="10"/>
  <c r="G43" i="10"/>
  <c r="F94" i="10"/>
  <c r="G60" i="10"/>
  <c r="G28" i="10"/>
  <c r="G10" i="10"/>
  <c r="F87" i="10"/>
  <c r="G132" i="10"/>
  <c r="G65" i="10"/>
  <c r="F28" i="10"/>
  <c r="F128" i="10"/>
  <c r="G32" i="10"/>
  <c r="G120" i="10"/>
  <c r="F46" i="10"/>
  <c r="G126" i="10"/>
  <c r="G5" i="10"/>
  <c r="G110" i="10"/>
  <c r="G49" i="10"/>
  <c r="G76" i="10"/>
  <c r="G88" i="10"/>
  <c r="G124" i="10"/>
  <c r="F47" i="10"/>
  <c r="G84" i="10"/>
  <c r="G54" i="10"/>
  <c r="G59" i="10"/>
  <c r="F40" i="10"/>
  <c r="F38" i="10"/>
  <c r="F108" i="10"/>
  <c r="G73" i="10"/>
  <c r="F86" i="10"/>
  <c r="G20" i="10"/>
  <c r="G131" i="10"/>
  <c r="G4" i="10"/>
  <c r="G31" i="10"/>
  <c r="F80" i="10"/>
  <c r="F24" i="10"/>
  <c r="F64" i="10"/>
  <c r="F31" i="10"/>
  <c r="G127" i="10"/>
  <c r="G41" i="10"/>
  <c r="F63" i="10"/>
  <c r="G68" i="10"/>
  <c r="G118" i="10"/>
  <c r="G72" i="10"/>
  <c r="F68" i="10"/>
  <c r="F104" i="10"/>
  <c r="G7" i="10"/>
  <c r="G11" i="10"/>
  <c r="F30" i="10"/>
  <c r="G33" i="10"/>
  <c r="G103" i="10"/>
  <c r="F70" i="10"/>
  <c r="G91" i="10"/>
  <c r="F56" i="10"/>
  <c r="G56" i="10"/>
  <c r="G52" i="10"/>
  <c r="F48" i="10"/>
  <c r="G113" i="10"/>
  <c r="G16" i="10"/>
  <c r="F3" i="10"/>
  <c r="G25" i="10"/>
  <c r="F9" i="10"/>
  <c r="G12" i="10"/>
  <c r="F72" i="10"/>
  <c r="G121" i="10"/>
  <c r="AD120" i="6" l="1"/>
  <c r="R336" i="2"/>
  <c r="F125" i="10"/>
  <c r="F66" i="10"/>
  <c r="F131" i="10"/>
  <c r="G58" i="10"/>
  <c r="F11" i="10"/>
  <c r="F37" i="10"/>
  <c r="F75" i="10"/>
  <c r="G85" i="10"/>
  <c r="G34" i="10"/>
  <c r="F65" i="10"/>
  <c r="F34" i="10"/>
  <c r="G66" i="10"/>
  <c r="F19" i="10"/>
  <c r="F107" i="10"/>
  <c r="F69" i="10"/>
  <c r="F93" i="10"/>
  <c r="G42" i="10"/>
  <c r="F101" i="10"/>
  <c r="F42" i="10"/>
  <c r="F130" i="10"/>
  <c r="G98" i="10"/>
  <c r="G122" i="10"/>
  <c r="F49" i="10"/>
  <c r="F18" i="10"/>
  <c r="G61" i="10"/>
  <c r="F17" i="10"/>
  <c r="F105" i="10"/>
  <c r="F129" i="10"/>
  <c r="F77" i="10"/>
  <c r="G37" i="10"/>
  <c r="F83" i="10"/>
  <c r="F45" i="10"/>
  <c r="G6" i="10"/>
  <c r="F53" i="10"/>
  <c r="G106" i="10"/>
  <c r="F59" i="10"/>
  <c r="F106" i="10"/>
  <c r="G74" i="10"/>
  <c r="G117" i="10"/>
  <c r="F98" i="10"/>
  <c r="F113" i="10"/>
  <c r="F82" i="10"/>
  <c r="G125" i="10"/>
  <c r="F81" i="10"/>
  <c r="F13" i="10"/>
  <c r="G29" i="10"/>
  <c r="G13" i="10"/>
  <c r="G101" i="10"/>
  <c r="F21" i="10"/>
  <c r="F109" i="10"/>
  <c r="F27" i="10"/>
  <c r="F51" i="10"/>
  <c r="F10" i="10"/>
  <c r="F123" i="10"/>
  <c r="G50" i="10"/>
  <c r="F4" i="10"/>
  <c r="F50" i="10"/>
  <c r="F74" i="10"/>
  <c r="F73" i="10"/>
  <c r="G53" i="10"/>
  <c r="F41" i="10"/>
  <c r="G69" i="10"/>
  <c r="G93" i="10"/>
  <c r="G130" i="10"/>
  <c r="G26" i="10"/>
  <c r="F85" i="10"/>
  <c r="F26" i="10"/>
  <c r="F91" i="10"/>
  <c r="F115" i="10"/>
  <c r="F35" i="10"/>
  <c r="F33" i="10"/>
  <c r="G114" i="10"/>
  <c r="G45" i="10"/>
  <c r="F114" i="10"/>
  <c r="G18" i="10"/>
  <c r="F58" i="10"/>
  <c r="F61" i="10"/>
  <c r="F121" i="10"/>
  <c r="F67" i="10"/>
  <c r="F2" i="10"/>
  <c r="F25" i="10"/>
  <c r="G77" i="10"/>
  <c r="G90" i="10"/>
  <c r="G21" i="10"/>
  <c r="F90" i="10"/>
  <c r="G82" i="10"/>
  <c r="F89" i="10"/>
  <c r="F99" i="10"/>
  <c r="F97" i="10"/>
  <c r="F43" i="10"/>
  <c r="G109" i="10"/>
  <c r="F29" i="10"/>
  <c r="F117" i="10"/>
  <c r="F122" i="10"/>
  <c r="F57" i="10"/>
</calcChain>
</file>

<file path=xl/sharedStrings.xml><?xml version="1.0" encoding="utf-8"?>
<sst xmlns="http://schemas.openxmlformats.org/spreadsheetml/2006/main" count="6031" uniqueCount="154">
  <si>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</si>
  <si>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</si>
  <si>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</si>
  <si>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</si>
  <si>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</si>
  <si>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</si>
  <si>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</si>
  <si>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</si>
  <si>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</si>
  <si>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</si>
  <si>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</si>
  <si>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</si>
  <si>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</si>
  <si>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</si>
  <si>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</si>
  <si>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</si>
  <si>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</si>
  <si>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</si>
  <si>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</si>
  <si>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</si>
  <si>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</si>
  <si>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</si>
  <si>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</si>
  <si>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</si>
  <si>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</si>
  <si>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</si>
  <si>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</si>
  <si>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</si>
  <si>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</si>
  <si>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</si>
  <si>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</si>
  <si>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</si>
  <si>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</si>
  <si>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</si>
  <si>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</si>
  <si>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</si>
  <si>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</si>
  <si>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</si>
  <si>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</si>
  <si>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</si>
  <si>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</si>
  <si>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</si>
  <si>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</si>
  <si>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</si>
  <si>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</si>
  <si>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</si>
  <si>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</si>
  <si>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</si>
  <si>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</si>
  <si>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</si>
  <si>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</si>
  <si>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</si>
  <si>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</si>
  <si>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</si>
  <si>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</si>
  <si>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</si>
  <si>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</si>
  <si>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</si>
  <si>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</si>
  <si>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</si>
  <si>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</si>
  <si>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</si>
  <si>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</si>
  <si>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</si>
  <si>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</si>
  <si>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</si>
  <si>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</si>
  <si>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</si>
  <si>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</si>
  <si>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</si>
  <si>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</si>
  <si>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</si>
  <si>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</si>
  <si>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</si>
  <si>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April of 2025</t>
  </si>
  <si>
    <t>U.S.Composite Indices by Market Segment: Equal Weighted,</t>
  </si>
  <si>
    <t>U.S. Composite Index Excluding Multifamily: Value Weighted,</t>
  </si>
  <si>
    <t/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</si>
  <si>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</si>
  <si>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</si>
  <si>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</si>
  <si>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</si>
  <si>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</si>
  <si>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</si>
  <si>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</si>
  <si>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</si>
  <si>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</si>
  <si>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</si>
  <si>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</si>
  <si>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</si>
  <si>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</si>
  <si>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April of 2025</t>
  </si>
  <si>
    <t>U.S. Pair Volume, Data through April of 2025</t>
  </si>
  <si>
    <t>U.S. Distress Sale Pairs Percentage,Data through April of 2025</t>
  </si>
  <si>
    <t>U.S. Composite NonDistress Index - Equal Weighted,</t>
  </si>
  <si>
    <t>U.S. Investment Grade NonDistress Index- Equal Weighted,</t>
  </si>
  <si>
    <t>EW M/M</t>
  </si>
  <si>
    <t>EW Q/Q</t>
  </si>
  <si>
    <t>U.S. Composite - EW YoY</t>
  </si>
  <si>
    <t>VW M/M</t>
  </si>
  <si>
    <t>VW Q/Q</t>
  </si>
  <si>
    <t>U.S. Composite - VW YoY</t>
  </si>
  <si>
    <t>Compared to Feb-20</t>
  </si>
  <si>
    <t>min</t>
  </si>
  <si>
    <t>from trough</t>
  </si>
  <si>
    <t>y/y</t>
  </si>
  <si>
    <t>q/q</t>
  </si>
  <si>
    <t>m/m</t>
  </si>
  <si>
    <t>IG M/M</t>
  </si>
  <si>
    <t>IG Q/Q</t>
  </si>
  <si>
    <t>IG Y/Y</t>
  </si>
  <si>
    <t>GC M/M</t>
  </si>
  <si>
    <t>GC Q/Q</t>
  </si>
  <si>
    <t>GC Y/Y</t>
  </si>
  <si>
    <t>Composite</t>
  </si>
  <si>
    <t>IG</t>
  </si>
  <si>
    <t>GC</t>
  </si>
  <si>
    <t>EX APT M/M</t>
  </si>
  <si>
    <t>EX APT Q/Q</t>
  </si>
  <si>
    <t>EX APT Y/Y</t>
  </si>
  <si>
    <t>MF M/M</t>
  </si>
  <si>
    <t>MF Q/Q</t>
  </si>
  <si>
    <t>MF Y/Y</t>
  </si>
  <si>
    <t>EX-APT</t>
  </si>
  <si>
    <t>APT</t>
  </si>
  <si>
    <t>to trough</t>
  </si>
  <si>
    <t>Equal-Weighted YoY</t>
  </si>
  <si>
    <t>Value Weighted YoY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</si>
  <si>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</si>
  <si>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</si>
  <si>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</si>
  <si>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</si>
  <si>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</si>
  <si>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</si>
  <si>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</si>
  <si>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</si>
  <si>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</si>
  <si>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U.S. Primary Property Type Quarterly Indices - Equal Weighted YoY,</t>
  </si>
  <si>
    <t>U.S. Primary Property Type Quarterly Indices - Value Weighted YoY,</t>
  </si>
  <si>
    <t>rank</t>
  </si>
  <si>
    <t>max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</si>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</sst>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1"/>
      <name val="Calibri"/>
      <family val="2"/>
    </font>
    <font>
      <sz val="11"/>
      <name val="Aptos Narrow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Aptos Narrow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Aptos Narrow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94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8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9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0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2" fillId="5" borderId="0" xfId="0" applyNumberFormat="1" applyFont="1" applyFill="1"/>
    <xf numFmtId="168" fontId="12" fillId="5" borderId="0" xfId="0" applyNumberFormat="1" applyFont="1" applyFill="1"/>
    <xf numFmtId="167" fontId="12" fillId="5" borderId="0" xfId="2" applyNumberFormat="1" applyFont="1" applyFill="1"/>
    <xf numFmtId="0" fontId="13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4" fillId="5" borderId="0" xfId="0" applyFont="1" applyFill="1"/>
    <xf numFmtId="0" fontId="11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5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6" fillId="4" borderId="1" xfId="5" applyNumberFormat="1" applyFont="1" applyFill="1" applyBorder="1" applyAlignment="1">
      <alignment horizontal="center" vertical="center" wrapText="1"/>
    </xf>
    <xf numFmtId="3" fontId="16" fillId="4" borderId="1" xfId="5" applyNumberFormat="1" applyFont="1" applyFill="1" applyBorder="1" applyAlignment="1">
      <alignment horizontal="center" vertical="center" wrapText="1"/>
    </xf>
    <xf numFmtId="170" fontId="16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Alignment="1">
      <alignment horizontal="right" vertical="center" wrapText="1"/>
    </xf>
    <xf numFmtId="164" fontId="16" fillId="5" borderId="0" xfId="4" applyNumberFormat="1" applyFont="1" applyFill="1" applyBorder="1" applyAlignment="1">
      <alignment horizontal="center" vertical="center" wrapText="1"/>
    </xf>
    <xf numFmtId="38" fontId="16" fillId="5" borderId="0" xfId="5" applyNumberFormat="1" applyFont="1" applyFill="1" applyAlignment="1">
      <alignment horizontal="center" vertical="center" wrapText="1"/>
    </xf>
    <xf numFmtId="168" fontId="3" fillId="5" borderId="0" xfId="0" applyNumberFormat="1" applyFont="1" applyFill="1" applyAlignment="1">
      <alignment horizontal="center" vertical="center" wrapText="1"/>
    </xf>
    <xf numFmtId="38" fontId="16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168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164" fontId="5" fillId="6" borderId="0" xfId="4" applyNumberFormat="1" applyFont="1" applyFill="1" applyBorder="1" applyAlignment="1">
      <alignment horizontal="center" vertical="center" wrapText="1"/>
    </xf>
    <xf numFmtId="164" fontId="7" fillId="6" borderId="0" xfId="4" applyNumberFormat="1" applyFont="1" applyFill="1" applyBorder="1" applyAlignment="1">
      <alignment horizontal="center"/>
    </xf>
    <xf numFmtId="167" fontId="7" fillId="6" borderId="0" xfId="2" applyNumberFormat="1" applyFont="1" applyFill="1" applyBorder="1" applyAlignment="1">
      <alignment horizontal="center"/>
    </xf>
    <xf numFmtId="0" fontId="16" fillId="7" borderId="0" xfId="3" applyFont="1" applyFill="1" applyAlignment="1">
      <alignment horizontal="center" vertical="center" wrapText="1"/>
    </xf>
    <xf numFmtId="10" fontId="16" fillId="7" borderId="0" xfId="2" applyNumberFormat="1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166" fontId="7" fillId="7" borderId="0" xfId="6" applyNumberFormat="1" applyFont="1" applyFill="1" applyAlignment="1">
      <alignment horizontal="center" vertical="center"/>
    </xf>
    <xf numFmtId="0" fontId="7" fillId="7" borderId="0" xfId="0" applyFont="1" applyFill="1"/>
    <xf numFmtId="167" fontId="7" fillId="7" borderId="0" xfId="2" applyNumberFormat="1" applyFont="1" applyFill="1" applyAlignment="1">
      <alignment horizontal="center" vertical="center"/>
    </xf>
    <xf numFmtId="167" fontId="7" fillId="7" borderId="0" xfId="2" applyNumberFormat="1" applyFont="1" applyFill="1"/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164" fontId="5" fillId="7" borderId="0" xfId="4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/>
    </xf>
    <xf numFmtId="165" fontId="1" fillId="7" borderId="0" xfId="6" applyNumberFormat="1" applyFill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165" fontId="7" fillId="6" borderId="0" xfId="5" applyNumberFormat="1" applyFont="1" applyFill="1" applyAlignment="1">
      <alignment horizontal="center"/>
    </xf>
    <xf numFmtId="164" fontId="9" fillId="6" borderId="0" xfId="4" applyNumberFormat="1" applyFont="1" applyFill="1" applyBorder="1" applyAlignment="1">
      <alignment horizontal="center"/>
    </xf>
    <xf numFmtId="0" fontId="7" fillId="8" borderId="0" xfId="0" applyFont="1" applyFill="1" applyAlignment="1">
      <alignment horizontal="center"/>
    </xf>
    <xf numFmtId="167" fontId="7" fillId="8" borderId="0" xfId="2" applyNumberFormat="1" applyFont="1" applyFill="1" applyAlignment="1">
      <alignment horizontal="center"/>
    </xf>
    <xf numFmtId="0" fontId="4" fillId="8" borderId="0" xfId="0" applyFont="1" applyFill="1"/>
    <xf numFmtId="165" fontId="17" fillId="5" borderId="0" xfId="5" applyNumberFormat="1" applyFont="1" applyFill="1" applyAlignment="1">
      <alignment horizontal="center"/>
    </xf>
    <xf numFmtId="164" fontId="17" fillId="5" borderId="0" xfId="4" applyNumberFormat="1" applyFont="1" applyFill="1" applyAlignment="1">
      <alignment horizontal="center"/>
    </xf>
    <xf numFmtId="165" fontId="17" fillId="5" borderId="0" xfId="6" applyNumberFormat="1" applyFont="1" applyFill="1" applyAlignment="1">
      <alignment horizontal="center" vertical="center"/>
    </xf>
    <xf numFmtId="1" fontId="17" fillId="5" borderId="0" xfId="0" applyNumberFormat="1" applyFont="1" applyFill="1" applyAlignment="1">
      <alignment horizontal="center" vertical="center"/>
    </xf>
    <xf numFmtId="0" fontId="4" fillId="5" borderId="0" xfId="0" applyFont="1" applyFill="1"/>
    <xf numFmtId="0" fontId="7" fillId="5" borderId="0" xfId="0" applyFont="1" applyFill="1" applyAlignment="1">
      <alignment horizontal="center"/>
    </xf>
    <xf numFmtId="167" fontId="17" fillId="5" borderId="0" xfId="2" applyNumberFormat="1" applyFont="1" applyFill="1" applyAlignment="1">
      <alignment horizontal="center"/>
    </xf>
    <xf numFmtId="167" fontId="17" fillId="5" borderId="0" xfId="2" applyNumberFormat="1" applyFont="1" applyFill="1" applyAlignment="1">
      <alignment horizontal="center" vertical="center"/>
    </xf>
    <xf numFmtId="38" fontId="5" fillId="6" borderId="0" xfId="5" applyNumberFormat="1" applyFont="1" applyFill="1" applyAlignment="1">
      <alignment horizontal="center" vertical="center" wrapText="1"/>
    </xf>
    <xf numFmtId="38" fontId="7" fillId="6" borderId="0" xfId="5" applyNumberFormat="1" applyFont="1" applyFill="1" applyAlignment="1">
      <alignment horizontal="center" vertical="center"/>
    </xf>
    <xf numFmtId="167" fontId="7" fillId="6" borderId="0" xfId="2" applyNumberFormat="1" applyFont="1" applyFill="1" applyAlignment="1">
      <alignment horizontal="center" vertical="center"/>
    </xf>
    <xf numFmtId="0" fontId="2" fillId="7" borderId="0" xfId="0" applyFont="1" applyFill="1" applyAlignment="1">
      <alignment vertical="center" wrapText="1"/>
    </xf>
    <xf numFmtId="0" fontId="0" fillId="7" borderId="0" xfId="0" applyFill="1"/>
    <xf numFmtId="38" fontId="7" fillId="7" borderId="0" xfId="5" applyNumberFormat="1" applyFont="1" applyFill="1" applyAlignment="1">
      <alignment horizontal="center" vertical="center"/>
    </xf>
    <xf numFmtId="38" fontId="5" fillId="7" borderId="0" xfId="5" applyNumberFormat="1" applyFont="1" applyFill="1" applyAlignment="1">
      <alignment horizontal="center" vertical="center" wrapText="1"/>
    </xf>
    <xf numFmtId="164" fontId="18" fillId="5" borderId="0" xfId="4" applyNumberFormat="1" applyFont="1" applyFill="1" applyAlignment="1">
      <alignment horizontal="center" vertical="center"/>
    </xf>
    <xf numFmtId="38" fontId="18" fillId="5" borderId="0" xfId="5" applyNumberFormat="1" applyFont="1" applyFill="1" applyAlignment="1">
      <alignment horizontal="center" vertical="center"/>
    </xf>
    <xf numFmtId="164" fontId="17" fillId="5" borderId="0" xfId="4" applyNumberFormat="1" applyFont="1" applyFill="1" applyAlignment="1">
      <alignment horizontal="center" vertical="center"/>
    </xf>
    <xf numFmtId="1" fontId="1" fillId="6" borderId="0" xfId="0" applyNumberFormat="1" applyFont="1" applyFill="1" applyAlignment="1">
      <alignment horizontal="center" vertical="center"/>
    </xf>
    <xf numFmtId="167" fontId="1" fillId="6" borderId="0" xfId="2" applyNumberFormat="1" applyFont="1" applyFill="1" applyAlignment="1">
      <alignment horizontal="center" vertical="center"/>
    </xf>
    <xf numFmtId="0" fontId="3" fillId="7" borderId="0" xfId="0" applyFont="1" applyFill="1" applyAlignment="1">
      <alignment vertical="center" wrapText="1"/>
    </xf>
    <xf numFmtId="0" fontId="6" fillId="7" borderId="0" xfId="0" applyFont="1" applyFill="1"/>
    <xf numFmtId="167" fontId="1" fillId="7" borderId="0" xfId="2" applyNumberFormat="1" applyFont="1" applyFill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9" fontId="0" fillId="5" borderId="5" xfId="2" applyFont="1" applyFill="1" applyBorder="1"/>
    <xf numFmtId="9" fontId="0" fillId="5" borderId="0" xfId="2" applyFont="1" applyFill="1" applyBorder="1"/>
    <xf numFmtId="9" fontId="0" fillId="5" borderId="6" xfId="2" applyFont="1" applyFill="1" applyBorder="1"/>
    <xf numFmtId="38" fontId="18" fillId="5" borderId="5" xfId="5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Alignment="1">
      <alignment horizontal="center" vertical="center" wrapText="1"/>
    </xf>
    <xf numFmtId="38" fontId="18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167" fontId="12" fillId="5" borderId="5" xfId="2" applyNumberFormat="1" applyFont="1" applyFill="1" applyBorder="1" applyAlignment="1">
      <alignment horizontal="center" vertical="center"/>
    </xf>
    <xf numFmtId="1" fontId="12" fillId="5" borderId="5" xfId="0" applyNumberFormat="1" applyFont="1" applyFill="1" applyBorder="1" applyAlignment="1">
      <alignment horizontal="center" vertical="center"/>
    </xf>
    <xf numFmtId="1" fontId="12" fillId="5" borderId="0" xfId="0" applyNumberFormat="1" applyFont="1" applyFill="1" applyAlignment="1">
      <alignment horizontal="center" vertical="center"/>
    </xf>
    <xf numFmtId="1" fontId="12" fillId="5" borderId="0" xfId="7" applyNumberFormat="1" applyFont="1" applyFill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168" fontId="19" fillId="5" borderId="0" xfId="0" applyNumberFormat="1" applyFont="1" applyFill="1" applyAlignment="1">
      <alignment horizontal="center" vertical="center" wrapText="1"/>
    </xf>
    <xf numFmtId="167" fontId="17" fillId="5" borderId="5" xfId="2" applyNumberFormat="1" applyFont="1" applyFill="1" applyBorder="1" applyAlignment="1">
      <alignment horizontal="center"/>
    </xf>
    <xf numFmtId="167" fontId="17" fillId="5" borderId="13" xfId="2" applyNumberFormat="1" applyFont="1" applyFill="1" applyBorder="1" applyAlignment="1">
      <alignment horizontal="center"/>
    </xf>
    <xf numFmtId="164" fontId="17" fillId="5" borderId="5" xfId="1" applyNumberFormat="1" applyFont="1" applyFill="1" applyBorder="1" applyAlignment="1">
      <alignment horizontal="center"/>
    </xf>
    <xf numFmtId="164" fontId="17" fillId="5" borderId="13" xfId="1" applyNumberFormat="1" applyFont="1" applyFill="1" applyBorder="1" applyAlignment="1">
      <alignment horizontal="center"/>
    </xf>
    <xf numFmtId="38" fontId="17" fillId="5" borderId="5" xfId="5" applyNumberFormat="1" applyFont="1" applyFill="1" applyBorder="1" applyAlignment="1">
      <alignment horizontal="center"/>
    </xf>
    <xf numFmtId="38" fontId="17" fillId="5" borderId="0" xfId="5" applyNumberFormat="1" applyFont="1" applyFill="1" applyAlignment="1">
      <alignment horizontal="center"/>
    </xf>
    <xf numFmtId="38" fontId="17" fillId="5" borderId="6" xfId="5" applyNumberFormat="1" applyFont="1" applyFill="1" applyBorder="1" applyAlignment="1">
      <alignment horizontal="center"/>
    </xf>
    <xf numFmtId="38" fontId="17" fillId="5" borderId="13" xfId="5" applyNumberFormat="1" applyFont="1" applyFill="1" applyBorder="1" applyAlignment="1">
      <alignment horizontal="center"/>
    </xf>
    <xf numFmtId="3" fontId="20" fillId="5" borderId="0" xfId="5" applyNumberFormat="1" applyFont="1" applyFill="1" applyAlignment="1">
      <alignment horizontal="center"/>
    </xf>
    <xf numFmtId="14" fontId="21" fillId="5" borderId="0" xfId="5" applyNumberFormat="1" applyFont="1" applyFill="1" applyAlignment="1">
      <alignment horizontal="center"/>
    </xf>
    <xf numFmtId="3" fontId="21" fillId="5" borderId="0" xfId="5" applyNumberFormat="1" applyFont="1" applyFill="1" applyAlignment="1">
      <alignment horizontal="center"/>
    </xf>
    <xf numFmtId="170" fontId="21" fillId="5" borderId="0" xfId="5" applyNumberFormat="1" applyFont="1" applyFill="1" applyAlignment="1">
      <alignment horizontal="center"/>
    </xf>
    <xf numFmtId="0" fontId="21" fillId="5" borderId="0" xfId="5" applyFont="1" applyFill="1" applyAlignment="1">
      <alignment horizontal="center" vertical="center"/>
    </xf>
    <xf numFmtId="14" fontId="20" fillId="5" borderId="0" xfId="5" applyNumberFormat="1" applyFont="1" applyFill="1" applyAlignment="1">
      <alignment horizontal="center"/>
    </xf>
    <xf numFmtId="167" fontId="20" fillId="5" borderId="0" xfId="2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</cellXfs>
  <cellStyles count="9">
    <cellStyle name="40% - Accent4 2 4" xfId="8" xr:uid="{D1FD5BF4-DC01-42A5-A72F-EA86CA9BAB57}"/>
    <cellStyle name="40% - Accent5" xfId="3" builtinId="47"/>
    <cellStyle name="Comma" xfId="1" builtinId="3"/>
    <cellStyle name="Comma 2" xfId="4" xr:uid="{00FA898B-1E2D-4CEA-82AF-CC49757F6011}"/>
    <cellStyle name="Normal" xfId="0" builtinId="0"/>
    <cellStyle name="Normal 10" xfId="7" xr:uid="{55C06FBC-1515-4477-AED4-513C48524E27}"/>
    <cellStyle name="Normal 15" xfId="6" xr:uid="{91FBB39C-0A76-488C-8D14-AEF9F1B8031E}"/>
    <cellStyle name="Normal 16" xfId="5" xr:uid="{2D700CC4-02CE-47CF-B4D5-0DBD07C37951}"/>
    <cellStyle name="Percent" xfId="2" builtinId="5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VW'!$Q$6:$Q$357</c:f>
              <c:numCache>
                <c:formatCode>[$-409]mmm\-yy;@</c:formatCode>
                <c:ptCount val="352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  <c:pt idx="342">
                  <c:v>45488</c:v>
                </c:pt>
                <c:pt idx="343">
                  <c:v>45519</c:v>
                </c:pt>
                <c:pt idx="344">
                  <c:v>45550</c:v>
                </c:pt>
                <c:pt idx="345">
                  <c:v>45580</c:v>
                </c:pt>
                <c:pt idx="346">
                  <c:v>45611</c:v>
                </c:pt>
                <c:pt idx="347">
                  <c:v>45641</c:v>
                </c:pt>
                <c:pt idx="348">
                  <c:v>45672</c:v>
                </c:pt>
                <c:pt idx="349">
                  <c:v>45703</c:v>
                </c:pt>
                <c:pt idx="350">
                  <c:v>45731</c:v>
                </c:pt>
                <c:pt idx="351">
                  <c:v>45762</c:v>
                </c:pt>
              </c:numCache>
            </c:numRef>
          </c:xVal>
          <c:yVal>
            <c:numRef>
              <c:f>'U.S. EW &amp; VW'!$R$6:$R$357</c:f>
              <c:numCache>
                <c:formatCode>0</c:formatCode>
                <c:ptCount val="352"/>
                <c:pt idx="0">
                  <c:v>65.985404473864705</c:v>
                </c:pt>
                <c:pt idx="1">
                  <c:v>65.156408180106396</c:v>
                </c:pt>
                <c:pt idx="2">
                  <c:v>64.403907537441597</c:v>
                </c:pt>
                <c:pt idx="3">
                  <c:v>64.043764805379197</c:v>
                </c:pt>
                <c:pt idx="4">
                  <c:v>63.542266525473998</c:v>
                </c:pt>
                <c:pt idx="5">
                  <c:v>63.9610499091402</c:v>
                </c:pt>
                <c:pt idx="6">
                  <c:v>64.456194153596499</c:v>
                </c:pt>
                <c:pt idx="7">
                  <c:v>64.857437733616806</c:v>
                </c:pt>
                <c:pt idx="8">
                  <c:v>64.769779688527606</c:v>
                </c:pt>
                <c:pt idx="9">
                  <c:v>64.455066503210503</c:v>
                </c:pt>
                <c:pt idx="10">
                  <c:v>65.347388851509194</c:v>
                </c:pt>
                <c:pt idx="11">
                  <c:v>67.320790531677005</c:v>
                </c:pt>
                <c:pt idx="12">
                  <c:v>69.678997624648204</c:v>
                </c:pt>
                <c:pt idx="13">
                  <c:v>70.958107696898395</c:v>
                </c:pt>
                <c:pt idx="14">
                  <c:v>71.053595823399704</c:v>
                </c:pt>
                <c:pt idx="15">
                  <c:v>70.910422985853998</c:v>
                </c:pt>
                <c:pt idx="16">
                  <c:v>71.326796887362406</c:v>
                </c:pt>
                <c:pt idx="17">
                  <c:v>71.9275081110912</c:v>
                </c:pt>
                <c:pt idx="18">
                  <c:v>72.8744229442175</c:v>
                </c:pt>
                <c:pt idx="19">
                  <c:v>73.152609950687193</c:v>
                </c:pt>
                <c:pt idx="20">
                  <c:v>74.665486725013295</c:v>
                </c:pt>
                <c:pt idx="21">
                  <c:v>75.631993813262397</c:v>
                </c:pt>
                <c:pt idx="22">
                  <c:v>78.508237240097301</c:v>
                </c:pt>
                <c:pt idx="23">
                  <c:v>80.346379300529904</c:v>
                </c:pt>
                <c:pt idx="24">
                  <c:v>83.498794925616295</c:v>
                </c:pt>
                <c:pt idx="25">
                  <c:v>82.826619859680903</c:v>
                </c:pt>
                <c:pt idx="26">
                  <c:v>81.745277099172597</c:v>
                </c:pt>
                <c:pt idx="27">
                  <c:v>80.285588532473398</c:v>
                </c:pt>
                <c:pt idx="28">
                  <c:v>81.559877374856498</c:v>
                </c:pt>
                <c:pt idx="29">
                  <c:v>83.828705719994801</c:v>
                </c:pt>
                <c:pt idx="30">
                  <c:v>84.662531620311995</c:v>
                </c:pt>
                <c:pt idx="31">
                  <c:v>85.494661046402996</c:v>
                </c:pt>
                <c:pt idx="32">
                  <c:v>85.623290433010695</c:v>
                </c:pt>
                <c:pt idx="33">
                  <c:v>86.735803452249698</c:v>
                </c:pt>
                <c:pt idx="34">
                  <c:v>87.066369931168197</c:v>
                </c:pt>
                <c:pt idx="35">
                  <c:v>87.120530081095495</c:v>
                </c:pt>
                <c:pt idx="36">
                  <c:v>86.937640115970297</c:v>
                </c:pt>
                <c:pt idx="37">
                  <c:v>85.731941654217195</c:v>
                </c:pt>
                <c:pt idx="38">
                  <c:v>84.104071481949006</c:v>
                </c:pt>
                <c:pt idx="39">
                  <c:v>82.738319969950993</c:v>
                </c:pt>
                <c:pt idx="40">
                  <c:v>82.476395623038698</c:v>
                </c:pt>
                <c:pt idx="41">
                  <c:v>84.003213208103404</c:v>
                </c:pt>
                <c:pt idx="42">
                  <c:v>85.819288603048193</c:v>
                </c:pt>
                <c:pt idx="43">
                  <c:v>88.628106775758795</c:v>
                </c:pt>
                <c:pt idx="44">
                  <c:v>90.187320823220503</c:v>
                </c:pt>
                <c:pt idx="45">
                  <c:v>91.429681782606707</c:v>
                </c:pt>
                <c:pt idx="46">
                  <c:v>91.324773754452707</c:v>
                </c:pt>
                <c:pt idx="47">
                  <c:v>91.172324479611405</c:v>
                </c:pt>
                <c:pt idx="48">
                  <c:v>91.417133532506597</c:v>
                </c:pt>
                <c:pt idx="49">
                  <c:v>89.638591428691996</c:v>
                </c:pt>
                <c:pt idx="50">
                  <c:v>88.325677993092498</c:v>
                </c:pt>
                <c:pt idx="51">
                  <c:v>87.242454923205301</c:v>
                </c:pt>
                <c:pt idx="52">
                  <c:v>89.927456719408298</c:v>
                </c:pt>
                <c:pt idx="53">
                  <c:v>92.855707724637895</c:v>
                </c:pt>
                <c:pt idx="54">
                  <c:v>95.059488712068202</c:v>
                </c:pt>
                <c:pt idx="55">
                  <c:v>96.097643264408504</c:v>
                </c:pt>
                <c:pt idx="56">
                  <c:v>97.358046202255096</c:v>
                </c:pt>
                <c:pt idx="57">
                  <c:v>98.756497697283393</c:v>
                </c:pt>
                <c:pt idx="58">
                  <c:v>99.701710239830902</c:v>
                </c:pt>
                <c:pt idx="59">
                  <c:v>100</c:v>
                </c:pt>
                <c:pt idx="60">
                  <c:v>100.164789990953</c:v>
                </c:pt>
                <c:pt idx="61">
                  <c:v>99.896224366852095</c:v>
                </c:pt>
                <c:pt idx="62">
                  <c:v>99.499156070187695</c:v>
                </c:pt>
                <c:pt idx="63">
                  <c:v>99.211503929362905</c:v>
                </c:pt>
                <c:pt idx="64">
                  <c:v>99.650179132492894</c:v>
                </c:pt>
                <c:pt idx="65">
                  <c:v>100.30820915960101</c:v>
                </c:pt>
                <c:pt idx="66">
                  <c:v>101.12008610956801</c:v>
                </c:pt>
                <c:pt idx="67">
                  <c:v>101.073991734912</c:v>
                </c:pt>
                <c:pt idx="68">
                  <c:v>100.864769285151</c:v>
                </c:pt>
                <c:pt idx="69">
                  <c:v>99.4803882977386</c:v>
                </c:pt>
                <c:pt idx="70">
                  <c:v>98.556394538915896</c:v>
                </c:pt>
                <c:pt idx="71">
                  <c:v>97.649081381508296</c:v>
                </c:pt>
                <c:pt idx="72">
                  <c:v>98.687247962300304</c:v>
                </c:pt>
                <c:pt idx="73">
                  <c:v>99.962484224169899</c:v>
                </c:pt>
                <c:pt idx="74">
                  <c:v>101.139144760682</c:v>
                </c:pt>
                <c:pt idx="75">
                  <c:v>101.069786284687</c:v>
                </c:pt>
                <c:pt idx="76">
                  <c:v>100.88203074858799</c:v>
                </c:pt>
                <c:pt idx="77">
                  <c:v>100.968028809491</c:v>
                </c:pt>
                <c:pt idx="78">
                  <c:v>101.18314254320001</c:v>
                </c:pt>
                <c:pt idx="79">
                  <c:v>101.37882244765299</c:v>
                </c:pt>
                <c:pt idx="80">
                  <c:v>101.596910897914</c:v>
                </c:pt>
                <c:pt idx="81">
                  <c:v>102.291599506479</c:v>
                </c:pt>
                <c:pt idx="82">
                  <c:v>103.878927453789</c:v>
                </c:pt>
                <c:pt idx="83">
                  <c:v>105.985825082772</c:v>
                </c:pt>
                <c:pt idx="84">
                  <c:v>108.368220314086</c:v>
                </c:pt>
                <c:pt idx="85">
                  <c:v>109.36476011656499</c:v>
                </c:pt>
                <c:pt idx="86">
                  <c:v>109.564320823621</c:v>
                </c:pt>
                <c:pt idx="87">
                  <c:v>108.780239704273</c:v>
                </c:pt>
                <c:pt idx="88">
                  <c:v>109.33948926281001</c:v>
                </c:pt>
                <c:pt idx="89">
                  <c:v>109.739393127507</c:v>
                </c:pt>
                <c:pt idx="90">
                  <c:v>110.354651409224</c:v>
                </c:pt>
                <c:pt idx="91">
                  <c:v>108.73510326259201</c:v>
                </c:pt>
                <c:pt idx="92">
                  <c:v>107.53788089599099</c:v>
                </c:pt>
                <c:pt idx="93">
                  <c:v>106.982930700509</c:v>
                </c:pt>
                <c:pt idx="94">
                  <c:v>107.743963843081</c:v>
                </c:pt>
                <c:pt idx="95">
                  <c:v>109.12530960626999</c:v>
                </c:pt>
                <c:pt idx="96">
                  <c:v>109.938906861653</c:v>
                </c:pt>
                <c:pt idx="97">
                  <c:v>112.764363890067</c:v>
                </c:pt>
                <c:pt idx="98">
                  <c:v>114.359412134723</c:v>
                </c:pt>
                <c:pt idx="99">
                  <c:v>116.712377948702</c:v>
                </c:pt>
                <c:pt idx="100">
                  <c:v>117.393007129045</c:v>
                </c:pt>
                <c:pt idx="101">
                  <c:v>119.840012975872</c:v>
                </c:pt>
                <c:pt idx="102">
                  <c:v>122.521110687825</c:v>
                </c:pt>
                <c:pt idx="103">
                  <c:v>125.273640816084</c:v>
                </c:pt>
                <c:pt idx="104">
                  <c:v>127.124036949039</c:v>
                </c:pt>
                <c:pt idx="105">
                  <c:v>127.95757330271999</c:v>
                </c:pt>
                <c:pt idx="106">
                  <c:v>127.571047310653</c:v>
                </c:pt>
                <c:pt idx="107">
                  <c:v>127.082137494344</c:v>
                </c:pt>
                <c:pt idx="108">
                  <c:v>127.11237747496</c:v>
                </c:pt>
                <c:pt idx="109">
                  <c:v>130.00907853916701</c:v>
                </c:pt>
                <c:pt idx="110">
                  <c:v>132.54245691366501</c:v>
                </c:pt>
                <c:pt idx="111">
                  <c:v>134.439439028441</c:v>
                </c:pt>
                <c:pt idx="112">
                  <c:v>134.41416908026699</c:v>
                </c:pt>
                <c:pt idx="113">
                  <c:v>135.33075214494801</c:v>
                </c:pt>
                <c:pt idx="114">
                  <c:v>137.35665776680599</c:v>
                </c:pt>
                <c:pt idx="115">
                  <c:v>139.73548431599599</c:v>
                </c:pt>
                <c:pt idx="116">
                  <c:v>142.36681646440701</c:v>
                </c:pt>
                <c:pt idx="117">
                  <c:v>145.09959945047601</c:v>
                </c:pt>
                <c:pt idx="118">
                  <c:v>147.16502108531699</c:v>
                </c:pt>
                <c:pt idx="119">
                  <c:v>147.68431620644901</c:v>
                </c:pt>
                <c:pt idx="120">
                  <c:v>147.36594710341399</c:v>
                </c:pt>
                <c:pt idx="121">
                  <c:v>148.23711072713999</c:v>
                </c:pt>
                <c:pt idx="122">
                  <c:v>150.23701837791299</c:v>
                </c:pt>
                <c:pt idx="123">
                  <c:v>152.171104096178</c:v>
                </c:pt>
                <c:pt idx="124">
                  <c:v>153.10638378698201</c:v>
                </c:pt>
                <c:pt idx="125">
                  <c:v>153.939669749351</c:v>
                </c:pt>
                <c:pt idx="126">
                  <c:v>155.37660058622001</c:v>
                </c:pt>
                <c:pt idx="127">
                  <c:v>156.611018146334</c:v>
                </c:pt>
                <c:pt idx="128">
                  <c:v>156.69344541986601</c:v>
                </c:pt>
                <c:pt idx="129">
                  <c:v>158.112265606042</c:v>
                </c:pt>
                <c:pt idx="130">
                  <c:v>160.22592339549001</c:v>
                </c:pt>
                <c:pt idx="131">
                  <c:v>163.956204945819</c:v>
                </c:pt>
                <c:pt idx="132">
                  <c:v>164.48578110785499</c:v>
                </c:pt>
                <c:pt idx="133">
                  <c:v>165.14450274021101</c:v>
                </c:pt>
                <c:pt idx="134">
                  <c:v>164.43282900581201</c:v>
                </c:pt>
                <c:pt idx="135">
                  <c:v>165.992332747463</c:v>
                </c:pt>
                <c:pt idx="136">
                  <c:v>167.61942415556501</c:v>
                </c:pt>
                <c:pt idx="137">
                  <c:v>169.90026859010601</c:v>
                </c:pt>
                <c:pt idx="138">
                  <c:v>171.57684936595601</c:v>
                </c:pt>
                <c:pt idx="139">
                  <c:v>171.63152491814401</c:v>
                </c:pt>
                <c:pt idx="140">
                  <c:v>171.555968072035</c:v>
                </c:pt>
                <c:pt idx="141">
                  <c:v>170.27808804857099</c:v>
                </c:pt>
                <c:pt idx="142">
                  <c:v>170.25842464172101</c:v>
                </c:pt>
                <c:pt idx="143">
                  <c:v>168.94459387354499</c:v>
                </c:pt>
                <c:pt idx="144">
                  <c:v>167.85505067124399</c:v>
                </c:pt>
                <c:pt idx="145">
                  <c:v>163.13650991841999</c:v>
                </c:pt>
                <c:pt idx="146">
                  <c:v>159.29707316301599</c:v>
                </c:pt>
                <c:pt idx="147">
                  <c:v>155.17236201313901</c:v>
                </c:pt>
                <c:pt idx="148">
                  <c:v>156.78713084658901</c:v>
                </c:pt>
                <c:pt idx="149">
                  <c:v>158.888362538732</c:v>
                </c:pt>
                <c:pt idx="150">
                  <c:v>161.46942114872701</c:v>
                </c:pt>
                <c:pt idx="151">
                  <c:v>158.98492258830601</c:v>
                </c:pt>
                <c:pt idx="152">
                  <c:v>156.67535370111801</c:v>
                </c:pt>
                <c:pt idx="153">
                  <c:v>154.19582141451801</c:v>
                </c:pt>
                <c:pt idx="154">
                  <c:v>151.489289471783</c:v>
                </c:pt>
                <c:pt idx="155">
                  <c:v>147.363689502228</c:v>
                </c:pt>
                <c:pt idx="156">
                  <c:v>144.028441022717</c:v>
                </c:pt>
                <c:pt idx="157">
                  <c:v>142.93747330379401</c:v>
                </c:pt>
                <c:pt idx="158">
                  <c:v>140.10105394728899</c:v>
                </c:pt>
                <c:pt idx="159">
                  <c:v>135.24430996499001</c:v>
                </c:pt>
                <c:pt idx="160">
                  <c:v>126.35587433468601</c:v>
                </c:pt>
                <c:pt idx="161">
                  <c:v>119.85089323425601</c:v>
                </c:pt>
                <c:pt idx="162">
                  <c:v>114.681852775007</c:v>
                </c:pt>
                <c:pt idx="163">
                  <c:v>114.899606681832</c:v>
                </c:pt>
                <c:pt idx="164">
                  <c:v>114.958972833551</c:v>
                </c:pt>
                <c:pt idx="165">
                  <c:v>114.473183069564</c:v>
                </c:pt>
                <c:pt idx="166">
                  <c:v>111.425601001308</c:v>
                </c:pt>
                <c:pt idx="167">
                  <c:v>108.833082854184</c:v>
                </c:pt>
                <c:pt idx="168">
                  <c:v>107.883353673313</c:v>
                </c:pt>
                <c:pt idx="169">
                  <c:v>108.94864154441299</c:v>
                </c:pt>
                <c:pt idx="170">
                  <c:v>111.30677669626699</c:v>
                </c:pt>
                <c:pt idx="171">
                  <c:v>114.47923793785399</c:v>
                </c:pt>
                <c:pt idx="172">
                  <c:v>116.909436793193</c:v>
                </c:pt>
                <c:pt idx="173">
                  <c:v>118.071665563886</c:v>
                </c:pt>
                <c:pt idx="174">
                  <c:v>117.998770699704</c:v>
                </c:pt>
                <c:pt idx="175">
                  <c:v>119.41377589415001</c:v>
                </c:pt>
                <c:pt idx="176">
                  <c:v>121.543433150745</c:v>
                </c:pt>
                <c:pt idx="177">
                  <c:v>123.90116831760901</c:v>
                </c:pt>
                <c:pt idx="178">
                  <c:v>123.77061384844799</c:v>
                </c:pt>
                <c:pt idx="179">
                  <c:v>124.20984989693299</c:v>
                </c:pt>
                <c:pt idx="180">
                  <c:v>125.168036835951</c:v>
                </c:pt>
                <c:pt idx="181">
                  <c:v>126.56446415524</c:v>
                </c:pt>
                <c:pt idx="182">
                  <c:v>125.99279681066599</c:v>
                </c:pt>
                <c:pt idx="183">
                  <c:v>124.73382976762601</c:v>
                </c:pt>
                <c:pt idx="184">
                  <c:v>124.287516307225</c:v>
                </c:pt>
                <c:pt idx="185">
                  <c:v>124.897049919522</c:v>
                </c:pt>
                <c:pt idx="186">
                  <c:v>124.89944392711701</c:v>
                </c:pt>
                <c:pt idx="187">
                  <c:v>125.46051204542201</c:v>
                </c:pt>
                <c:pt idx="188">
                  <c:v>127.36673318744199</c:v>
                </c:pt>
                <c:pt idx="189">
                  <c:v>130.25203408358001</c:v>
                </c:pt>
                <c:pt idx="190">
                  <c:v>132.596371663208</c:v>
                </c:pt>
                <c:pt idx="191">
                  <c:v>133.406334885392</c:v>
                </c:pt>
                <c:pt idx="192">
                  <c:v>133.48381694218699</c:v>
                </c:pt>
                <c:pt idx="193">
                  <c:v>132.64861225394699</c:v>
                </c:pt>
                <c:pt idx="194">
                  <c:v>131.217802233459</c:v>
                </c:pt>
                <c:pt idx="195">
                  <c:v>130.654888415242</c:v>
                </c:pt>
                <c:pt idx="196">
                  <c:v>130.59863669681599</c:v>
                </c:pt>
                <c:pt idx="197">
                  <c:v>131.696284812209</c:v>
                </c:pt>
                <c:pt idx="198">
                  <c:v>133.27737786004599</c:v>
                </c:pt>
                <c:pt idx="199">
                  <c:v>135.28748414703401</c:v>
                </c:pt>
                <c:pt idx="200">
                  <c:v>136.909997585703</c:v>
                </c:pt>
                <c:pt idx="201">
                  <c:v>137.83628386968499</c:v>
                </c:pt>
                <c:pt idx="202">
                  <c:v>138.25302774238901</c:v>
                </c:pt>
                <c:pt idx="203">
                  <c:v>139.00697617189101</c:v>
                </c:pt>
                <c:pt idx="204">
                  <c:v>138.95760598163</c:v>
                </c:pt>
                <c:pt idx="205">
                  <c:v>139.72434794921301</c:v>
                </c:pt>
                <c:pt idx="206">
                  <c:v>140.42068669036999</c:v>
                </c:pt>
                <c:pt idx="207">
                  <c:v>141.92520044698901</c:v>
                </c:pt>
                <c:pt idx="208">
                  <c:v>144.02892022660399</c:v>
                </c:pt>
                <c:pt idx="209">
                  <c:v>146.47191416255501</c:v>
                </c:pt>
                <c:pt idx="210">
                  <c:v>149.51077157377401</c:v>
                </c:pt>
                <c:pt idx="211">
                  <c:v>150.76609990748599</c:v>
                </c:pt>
                <c:pt idx="212">
                  <c:v>152.97422999325099</c:v>
                </c:pt>
                <c:pt idx="213">
                  <c:v>154.08226304386699</c:v>
                </c:pt>
                <c:pt idx="214">
                  <c:v>155.653564611951</c:v>
                </c:pt>
                <c:pt idx="215">
                  <c:v>154.913922504916</c:v>
                </c:pt>
                <c:pt idx="216">
                  <c:v>155.03690407038101</c:v>
                </c:pt>
                <c:pt idx="217">
                  <c:v>154.56308306190601</c:v>
                </c:pt>
                <c:pt idx="218">
                  <c:v>155.350961727856</c:v>
                </c:pt>
                <c:pt idx="219">
                  <c:v>155.85031294565499</c:v>
                </c:pt>
                <c:pt idx="220">
                  <c:v>156.12982489581299</c:v>
                </c:pt>
                <c:pt idx="221">
                  <c:v>156.473850604988</c:v>
                </c:pt>
                <c:pt idx="222">
                  <c:v>156.71234026442599</c:v>
                </c:pt>
                <c:pt idx="223">
                  <c:v>159.86169192317999</c:v>
                </c:pt>
                <c:pt idx="224">
                  <c:v>162.30776468936401</c:v>
                </c:pt>
                <c:pt idx="225">
                  <c:v>165.161917466376</c:v>
                </c:pt>
                <c:pt idx="226">
                  <c:v>166.25640869976201</c:v>
                </c:pt>
                <c:pt idx="227">
                  <c:v>169.513157680365</c:v>
                </c:pt>
                <c:pt idx="228">
                  <c:v>172.42567198724899</c:v>
                </c:pt>
                <c:pt idx="229">
                  <c:v>175.20307523685801</c:v>
                </c:pt>
                <c:pt idx="230">
                  <c:v>174.634824177143</c:v>
                </c:pt>
                <c:pt idx="231">
                  <c:v>175.595916047928</c:v>
                </c:pt>
                <c:pt idx="232">
                  <c:v>176.63534752029199</c:v>
                </c:pt>
                <c:pt idx="233">
                  <c:v>178.998831486478</c:v>
                </c:pt>
                <c:pt idx="234">
                  <c:v>179.30525637261701</c:v>
                </c:pt>
                <c:pt idx="235">
                  <c:v>179.215538826738</c:v>
                </c:pt>
                <c:pt idx="236">
                  <c:v>179.54813000741899</c:v>
                </c:pt>
                <c:pt idx="237">
                  <c:v>178.921171112797</c:v>
                </c:pt>
                <c:pt idx="238">
                  <c:v>179.49707283062401</c:v>
                </c:pt>
                <c:pt idx="239">
                  <c:v>179.80824685797199</c:v>
                </c:pt>
                <c:pt idx="240">
                  <c:v>181.96574072154601</c:v>
                </c:pt>
                <c:pt idx="241">
                  <c:v>181.754281446699</c:v>
                </c:pt>
                <c:pt idx="242">
                  <c:v>181.812236294032</c:v>
                </c:pt>
                <c:pt idx="243">
                  <c:v>180.89969806080501</c:v>
                </c:pt>
                <c:pt idx="244">
                  <c:v>182.71770181201001</c:v>
                </c:pt>
                <c:pt idx="245">
                  <c:v>184.478149667564</c:v>
                </c:pt>
                <c:pt idx="246">
                  <c:v>187.54598267464499</c:v>
                </c:pt>
                <c:pt idx="247">
                  <c:v>189.24692846037399</c:v>
                </c:pt>
                <c:pt idx="248">
                  <c:v>190.48746270380701</c:v>
                </c:pt>
                <c:pt idx="249">
                  <c:v>191.53227666279199</c:v>
                </c:pt>
                <c:pt idx="250">
                  <c:v>191.70835780514599</c:v>
                </c:pt>
                <c:pt idx="251">
                  <c:v>191.22351534287401</c:v>
                </c:pt>
                <c:pt idx="252">
                  <c:v>188.79864470035599</c:v>
                </c:pt>
                <c:pt idx="253">
                  <c:v>187.18776465732401</c:v>
                </c:pt>
                <c:pt idx="254">
                  <c:v>187.811917187592</c:v>
                </c:pt>
                <c:pt idx="255">
                  <c:v>191.558334856534</c:v>
                </c:pt>
                <c:pt idx="256">
                  <c:v>195.730480495183</c:v>
                </c:pt>
                <c:pt idx="257">
                  <c:v>198.54214462628099</c:v>
                </c:pt>
                <c:pt idx="258">
                  <c:v>198.26380944059099</c:v>
                </c:pt>
                <c:pt idx="259">
                  <c:v>198.37004052195499</c:v>
                </c:pt>
                <c:pt idx="260">
                  <c:v>198.94869801726301</c:v>
                </c:pt>
                <c:pt idx="261">
                  <c:v>201.34998072254299</c:v>
                </c:pt>
                <c:pt idx="262">
                  <c:v>202.475939784909</c:v>
                </c:pt>
                <c:pt idx="263">
                  <c:v>202.32473410589401</c:v>
                </c:pt>
                <c:pt idx="264">
                  <c:v>201.35916737198201</c:v>
                </c:pt>
                <c:pt idx="265">
                  <c:v>202.735049033303</c:v>
                </c:pt>
                <c:pt idx="266">
                  <c:v>206.01928770416299</c:v>
                </c:pt>
                <c:pt idx="267">
                  <c:v>209.17157115243299</c:v>
                </c:pt>
                <c:pt idx="268">
                  <c:v>208.45714217293599</c:v>
                </c:pt>
                <c:pt idx="269">
                  <c:v>206.25359862144299</c:v>
                </c:pt>
                <c:pt idx="270">
                  <c:v>205.77581044847</c:v>
                </c:pt>
                <c:pt idx="271">
                  <c:v>207.80883055758301</c:v>
                </c:pt>
                <c:pt idx="272">
                  <c:v>209.83995400582</c:v>
                </c:pt>
                <c:pt idx="273">
                  <c:v>209.479617096731</c:v>
                </c:pt>
                <c:pt idx="274">
                  <c:v>208.44791492585799</c:v>
                </c:pt>
                <c:pt idx="275">
                  <c:v>208.21966106358599</c:v>
                </c:pt>
                <c:pt idx="276">
                  <c:v>209.78063117051499</c:v>
                </c:pt>
                <c:pt idx="277">
                  <c:v>212.122419122152</c:v>
                </c:pt>
                <c:pt idx="278">
                  <c:v>213.975598369371</c:v>
                </c:pt>
                <c:pt idx="279">
                  <c:v>216.53448920703701</c:v>
                </c:pt>
                <c:pt idx="280">
                  <c:v>219.00839303666001</c:v>
                </c:pt>
                <c:pt idx="281">
                  <c:v>221.99048322275701</c:v>
                </c:pt>
                <c:pt idx="282">
                  <c:v>223.160945235849</c:v>
                </c:pt>
                <c:pt idx="283">
                  <c:v>223.279398349286</c:v>
                </c:pt>
                <c:pt idx="284">
                  <c:v>222.63609878777001</c:v>
                </c:pt>
                <c:pt idx="285">
                  <c:v>221.65844553308</c:v>
                </c:pt>
                <c:pt idx="286">
                  <c:v>221.42247390533799</c:v>
                </c:pt>
                <c:pt idx="287">
                  <c:v>222.04934042924299</c:v>
                </c:pt>
                <c:pt idx="288">
                  <c:v>223.305037830609</c:v>
                </c:pt>
                <c:pt idx="289">
                  <c:v>224.81010164665301</c:v>
                </c:pt>
                <c:pt idx="290">
                  <c:v>225.878306847441</c:v>
                </c:pt>
                <c:pt idx="291">
                  <c:v>226.80267981438499</c:v>
                </c:pt>
                <c:pt idx="292">
                  <c:v>225.87605432647001</c:v>
                </c:pt>
                <c:pt idx="293">
                  <c:v>224.84632552400501</c:v>
                </c:pt>
                <c:pt idx="294">
                  <c:v>224.57177821475301</c:v>
                </c:pt>
                <c:pt idx="295">
                  <c:v>226.53778464793501</c:v>
                </c:pt>
                <c:pt idx="296">
                  <c:v>229.31113066399499</c:v>
                </c:pt>
                <c:pt idx="297">
                  <c:v>233.02981095488201</c:v>
                </c:pt>
                <c:pt idx="298">
                  <c:v>236.72815828453199</c:v>
                </c:pt>
                <c:pt idx="299">
                  <c:v>238.48085039679</c:v>
                </c:pt>
                <c:pt idx="300">
                  <c:v>238.487454953167</c:v>
                </c:pt>
                <c:pt idx="301">
                  <c:v>237.207021229605</c:v>
                </c:pt>
                <c:pt idx="302">
                  <c:v>239.196135242574</c:v>
                </c:pt>
                <c:pt idx="303">
                  <c:v>241.18268313606501</c:v>
                </c:pt>
                <c:pt idx="304">
                  <c:v>244.60632308521201</c:v>
                </c:pt>
                <c:pt idx="305">
                  <c:v>248.50783348895999</c:v>
                </c:pt>
                <c:pt idx="306">
                  <c:v>255.57831662650199</c:v>
                </c:pt>
                <c:pt idx="307">
                  <c:v>263.62030277938402</c:v>
                </c:pt>
                <c:pt idx="308">
                  <c:v>270.25743850926102</c:v>
                </c:pt>
                <c:pt idx="309">
                  <c:v>275.13304229959101</c:v>
                </c:pt>
                <c:pt idx="310">
                  <c:v>281.36487481152398</c:v>
                </c:pt>
                <c:pt idx="311">
                  <c:v>286.675995561094</c:v>
                </c:pt>
                <c:pt idx="312">
                  <c:v>290.14678997306999</c:v>
                </c:pt>
                <c:pt idx="313">
                  <c:v>286.53958796287498</c:v>
                </c:pt>
                <c:pt idx="314">
                  <c:v>283.87037259906703</c:v>
                </c:pt>
                <c:pt idx="315">
                  <c:v>284.53804986096202</c:v>
                </c:pt>
                <c:pt idx="316">
                  <c:v>290.81563142355401</c:v>
                </c:pt>
                <c:pt idx="317">
                  <c:v>296.71306785878102</c:v>
                </c:pt>
                <c:pt idx="318">
                  <c:v>300.459081543411</c:v>
                </c:pt>
                <c:pt idx="319">
                  <c:v>298.52564055832602</c:v>
                </c:pt>
                <c:pt idx="320">
                  <c:v>293.77369446087999</c:v>
                </c:pt>
                <c:pt idx="321">
                  <c:v>284.97505569632301</c:v>
                </c:pt>
                <c:pt idx="322">
                  <c:v>279.23100768887002</c:v>
                </c:pt>
                <c:pt idx="323">
                  <c:v>275.21292096104901</c:v>
                </c:pt>
                <c:pt idx="324">
                  <c:v>273.58677819379301</c:v>
                </c:pt>
                <c:pt idx="325">
                  <c:v>271.375205700864</c:v>
                </c:pt>
                <c:pt idx="326">
                  <c:v>266.07712562685998</c:v>
                </c:pt>
                <c:pt idx="327">
                  <c:v>264.07240646134699</c:v>
                </c:pt>
                <c:pt idx="328">
                  <c:v>263.03544713856002</c:v>
                </c:pt>
                <c:pt idx="329">
                  <c:v>268.15056666396401</c:v>
                </c:pt>
                <c:pt idx="330">
                  <c:v>268.99467298850402</c:v>
                </c:pt>
                <c:pt idx="331">
                  <c:v>269.97492125508398</c:v>
                </c:pt>
                <c:pt idx="332">
                  <c:v>264.957308054218</c:v>
                </c:pt>
                <c:pt idx="333">
                  <c:v>261.19039814804597</c:v>
                </c:pt>
                <c:pt idx="334">
                  <c:v>254.87467146005801</c:v>
                </c:pt>
                <c:pt idx="335">
                  <c:v>251.93368453142901</c:v>
                </c:pt>
                <c:pt idx="336">
                  <c:v>245.799824009465</c:v>
                </c:pt>
                <c:pt idx="337">
                  <c:v>242.584090182322</c:v>
                </c:pt>
                <c:pt idx="338">
                  <c:v>237.857332674464</c:v>
                </c:pt>
                <c:pt idx="339">
                  <c:v>239.61068342969099</c:v>
                </c:pt>
                <c:pt idx="340">
                  <c:v>239.43029974925099</c:v>
                </c:pt>
                <c:pt idx="341">
                  <c:v>240.10292527458</c:v>
                </c:pt>
                <c:pt idx="342">
                  <c:v>237.83540289147501</c:v>
                </c:pt>
                <c:pt idx="343">
                  <c:v>238.72797869809699</c:v>
                </c:pt>
                <c:pt idx="344">
                  <c:v>241.08237012884899</c:v>
                </c:pt>
                <c:pt idx="345">
                  <c:v>245.34071270408799</c:v>
                </c:pt>
                <c:pt idx="346">
                  <c:v>246.55239667226601</c:v>
                </c:pt>
                <c:pt idx="347">
                  <c:v>247.16481195682499</c:v>
                </c:pt>
                <c:pt idx="348">
                  <c:v>244.756452738382</c:v>
                </c:pt>
                <c:pt idx="349">
                  <c:v>244.86327391225399</c:v>
                </c:pt>
                <c:pt idx="350">
                  <c:v>244.101119956079</c:v>
                </c:pt>
                <c:pt idx="351">
                  <c:v>240.61914825825801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65-44AE-B33F-5865BC02DD3A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VW'!$L$30:$L$357</c:f>
              <c:numCache>
                <c:formatCode>[$-409]mmm\-yy;@</c:formatCode>
                <c:ptCount val="32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  <c:pt idx="324">
                  <c:v>45688</c:v>
                </c:pt>
                <c:pt idx="325">
                  <c:v>45716</c:v>
                </c:pt>
                <c:pt idx="326">
                  <c:v>45747</c:v>
                </c:pt>
                <c:pt idx="327">
                  <c:v>45777</c:v>
                </c:pt>
              </c:numCache>
            </c:numRef>
          </c:xVal>
          <c:yVal>
            <c:numRef>
              <c:f>'U.S. EW &amp; VW'!$M$30:$M$357</c:f>
              <c:numCache>
                <c:formatCode>_(* #,##0_);_(* \(#,##0\);_(* "-"??_);_(@_)</c:formatCode>
                <c:ptCount val="328"/>
                <c:pt idx="0">
                  <c:v>78.264064862149198</c:v>
                </c:pt>
                <c:pt idx="1">
                  <c:v>77.960896003317202</c:v>
                </c:pt>
                <c:pt idx="2">
                  <c:v>77.841082707293907</c:v>
                </c:pt>
                <c:pt idx="3">
                  <c:v>78.729835241227306</c:v>
                </c:pt>
                <c:pt idx="4">
                  <c:v>79.841771499768399</c:v>
                </c:pt>
                <c:pt idx="5">
                  <c:v>80.985271937299899</c:v>
                </c:pt>
                <c:pt idx="6">
                  <c:v>80.721045661978593</c:v>
                </c:pt>
                <c:pt idx="7">
                  <c:v>79.9810969533209</c:v>
                </c:pt>
                <c:pt idx="8">
                  <c:v>79.689224440430095</c:v>
                </c:pt>
                <c:pt idx="9">
                  <c:v>80.699382767690096</c:v>
                </c:pt>
                <c:pt idx="10">
                  <c:v>82.536512789696005</c:v>
                </c:pt>
                <c:pt idx="11">
                  <c:v>83.835132022546802</c:v>
                </c:pt>
                <c:pt idx="12">
                  <c:v>84.061296744317204</c:v>
                </c:pt>
                <c:pt idx="13">
                  <c:v>83.679397531579099</c:v>
                </c:pt>
                <c:pt idx="14">
                  <c:v>83.867354852765004</c:v>
                </c:pt>
                <c:pt idx="15">
                  <c:v>85.056785577859998</c:v>
                </c:pt>
                <c:pt idx="16">
                  <c:v>86.535647457336395</c:v>
                </c:pt>
                <c:pt idx="17">
                  <c:v>87.838088469729598</c:v>
                </c:pt>
                <c:pt idx="18">
                  <c:v>88.335254192438995</c:v>
                </c:pt>
                <c:pt idx="19">
                  <c:v>88.5993934784902</c:v>
                </c:pt>
                <c:pt idx="20">
                  <c:v>89.045071830063407</c:v>
                </c:pt>
                <c:pt idx="21">
                  <c:v>89.733589352732096</c:v>
                </c:pt>
                <c:pt idx="22">
                  <c:v>90.810505986241694</c:v>
                </c:pt>
                <c:pt idx="23">
                  <c:v>91.332905841717704</c:v>
                </c:pt>
                <c:pt idx="24">
                  <c:v>92.284051948235302</c:v>
                </c:pt>
                <c:pt idx="25">
                  <c:v>92.582480008318996</c:v>
                </c:pt>
                <c:pt idx="26">
                  <c:v>93.206618479148702</c:v>
                </c:pt>
                <c:pt idx="27">
                  <c:v>93.856455824175399</c:v>
                </c:pt>
                <c:pt idx="28">
                  <c:v>95.610457223951997</c:v>
                </c:pt>
                <c:pt idx="29">
                  <c:v>97.568201215457606</c:v>
                </c:pt>
                <c:pt idx="30">
                  <c:v>98.095083173707195</c:v>
                </c:pt>
                <c:pt idx="31">
                  <c:v>97.686558945165302</c:v>
                </c:pt>
                <c:pt idx="32">
                  <c:v>97.205347998201702</c:v>
                </c:pt>
                <c:pt idx="33">
                  <c:v>98.192020033203804</c:v>
                </c:pt>
                <c:pt idx="34">
                  <c:v>99.270419202258907</c:v>
                </c:pt>
                <c:pt idx="35">
                  <c:v>100</c:v>
                </c:pt>
                <c:pt idx="36">
                  <c:v>100.123002562243</c:v>
                </c:pt>
                <c:pt idx="37">
                  <c:v>100.32611859702401</c:v>
                </c:pt>
                <c:pt idx="38">
                  <c:v>100.42486400886401</c:v>
                </c:pt>
                <c:pt idx="39">
                  <c:v>100.46842501843</c:v>
                </c:pt>
                <c:pt idx="40">
                  <c:v>100.79359399053</c:v>
                </c:pt>
                <c:pt idx="41">
                  <c:v>102.198404557215</c:v>
                </c:pt>
                <c:pt idx="42">
                  <c:v>103.917211184992</c:v>
                </c:pt>
                <c:pt idx="43">
                  <c:v>105.896575765397</c:v>
                </c:pt>
                <c:pt idx="44">
                  <c:v>106.865417798257</c:v>
                </c:pt>
                <c:pt idx="45">
                  <c:v>106.470020777945</c:v>
                </c:pt>
                <c:pt idx="46">
                  <c:v>105.33751550436401</c:v>
                </c:pt>
                <c:pt idx="47">
                  <c:v>104.040173051849</c:v>
                </c:pt>
                <c:pt idx="48">
                  <c:v>104.32420381897801</c:v>
                </c:pt>
                <c:pt idx="49">
                  <c:v>105.53925301949999</c:v>
                </c:pt>
                <c:pt idx="50">
                  <c:v>107.542889907458</c:v>
                </c:pt>
                <c:pt idx="51">
                  <c:v>108.520584842136</c:v>
                </c:pt>
                <c:pt idx="52">
                  <c:v>109.211464863381</c:v>
                </c:pt>
                <c:pt idx="53">
                  <c:v>109.690002290035</c:v>
                </c:pt>
                <c:pt idx="54">
                  <c:v>110.635020433992</c:v>
                </c:pt>
                <c:pt idx="55">
                  <c:v>111.775663675172</c:v>
                </c:pt>
                <c:pt idx="56">
                  <c:v>113.25927484228799</c:v>
                </c:pt>
                <c:pt idx="57">
                  <c:v>115.021183023445</c:v>
                </c:pt>
                <c:pt idx="58">
                  <c:v>116.779880007956</c:v>
                </c:pt>
                <c:pt idx="59">
                  <c:v>117.77051908856301</c:v>
                </c:pt>
                <c:pt idx="60">
                  <c:v>117.608540341336</c:v>
                </c:pt>
                <c:pt idx="61">
                  <c:v>117.474806696016</c:v>
                </c:pt>
                <c:pt idx="62">
                  <c:v>118.444305483962</c:v>
                </c:pt>
                <c:pt idx="63">
                  <c:v>120.183367741046</c:v>
                </c:pt>
                <c:pt idx="64">
                  <c:v>121.735608819335</c:v>
                </c:pt>
                <c:pt idx="65">
                  <c:v>122.56739786520799</c:v>
                </c:pt>
                <c:pt idx="66">
                  <c:v>123.504476669643</c:v>
                </c:pt>
                <c:pt idx="67">
                  <c:v>124.772575985926</c:v>
                </c:pt>
                <c:pt idx="68">
                  <c:v>126.470435576501</c:v>
                </c:pt>
                <c:pt idx="69">
                  <c:v>127.511601565685</c:v>
                </c:pt>
                <c:pt idx="70">
                  <c:v>127.90953604414101</c:v>
                </c:pt>
                <c:pt idx="71">
                  <c:v>128.43164171787501</c:v>
                </c:pt>
                <c:pt idx="72">
                  <c:v>129.57654558035199</c:v>
                </c:pt>
                <c:pt idx="73">
                  <c:v>132.10147466595299</c:v>
                </c:pt>
                <c:pt idx="74">
                  <c:v>134.664564261088</c:v>
                </c:pt>
                <c:pt idx="75">
                  <c:v>137.247853310686</c:v>
                </c:pt>
                <c:pt idx="76">
                  <c:v>138.755047624501</c:v>
                </c:pt>
                <c:pt idx="77">
                  <c:v>140.9158313307</c:v>
                </c:pt>
                <c:pt idx="78">
                  <c:v>142.804738132506</c:v>
                </c:pt>
                <c:pt idx="79">
                  <c:v>145.07224079474199</c:v>
                </c:pt>
                <c:pt idx="80">
                  <c:v>145.91931929169701</c:v>
                </c:pt>
                <c:pt idx="81">
                  <c:v>145.55632352967299</c:v>
                </c:pt>
                <c:pt idx="82">
                  <c:v>145.328700761872</c:v>
                </c:pt>
                <c:pt idx="83">
                  <c:v>146.63088657751001</c:v>
                </c:pt>
                <c:pt idx="84">
                  <c:v>149.84439083726701</c:v>
                </c:pt>
                <c:pt idx="85">
                  <c:v>153.61532013382001</c:v>
                </c:pt>
                <c:pt idx="86">
                  <c:v>156.99280115970899</c:v>
                </c:pt>
                <c:pt idx="87">
                  <c:v>159.121375744479</c:v>
                </c:pt>
                <c:pt idx="88">
                  <c:v>160.76998582807099</c:v>
                </c:pt>
                <c:pt idx="89">
                  <c:v>162.206020817254</c:v>
                </c:pt>
                <c:pt idx="90">
                  <c:v>163.90956915798699</c:v>
                </c:pt>
                <c:pt idx="91">
                  <c:v>166.119277963824</c:v>
                </c:pt>
                <c:pt idx="92">
                  <c:v>167.93198421481799</c:v>
                </c:pt>
                <c:pt idx="93">
                  <c:v>169.14764136493201</c:v>
                </c:pt>
                <c:pt idx="94">
                  <c:v>169.10847058584699</c:v>
                </c:pt>
                <c:pt idx="95">
                  <c:v>170.62616437655899</c:v>
                </c:pt>
                <c:pt idx="96">
                  <c:v>172.28617063470401</c:v>
                </c:pt>
                <c:pt idx="97">
                  <c:v>175.085912603228</c:v>
                </c:pt>
                <c:pt idx="98">
                  <c:v>175.80762613423701</c:v>
                </c:pt>
                <c:pt idx="99">
                  <c:v>177.01752232455701</c:v>
                </c:pt>
                <c:pt idx="100">
                  <c:v>177.52596672685999</c:v>
                </c:pt>
                <c:pt idx="101">
                  <c:v>179.17721012591801</c:v>
                </c:pt>
                <c:pt idx="102">
                  <c:v>178.75865164700099</c:v>
                </c:pt>
                <c:pt idx="103">
                  <c:v>178.09085630710999</c:v>
                </c:pt>
                <c:pt idx="104">
                  <c:v>176.21677611009699</c:v>
                </c:pt>
                <c:pt idx="105">
                  <c:v>175.00213942884</c:v>
                </c:pt>
                <c:pt idx="106">
                  <c:v>175.357320091633</c:v>
                </c:pt>
                <c:pt idx="107">
                  <c:v>176.92186635839499</c:v>
                </c:pt>
                <c:pt idx="108">
                  <c:v>179.66064964431399</c:v>
                </c:pt>
                <c:pt idx="109">
                  <c:v>181.770425588834</c:v>
                </c:pt>
                <c:pt idx="110">
                  <c:v>183.42216263522999</c:v>
                </c:pt>
                <c:pt idx="111">
                  <c:v>185.069686211625</c:v>
                </c:pt>
                <c:pt idx="112">
                  <c:v>185.348346202637</c:v>
                </c:pt>
                <c:pt idx="113">
                  <c:v>186.449028297175</c:v>
                </c:pt>
                <c:pt idx="114">
                  <c:v>186.19947245995701</c:v>
                </c:pt>
                <c:pt idx="115">
                  <c:v>187.11253417864199</c:v>
                </c:pt>
                <c:pt idx="116">
                  <c:v>185.272129839624</c:v>
                </c:pt>
                <c:pt idx="117">
                  <c:v>182.16040649222899</c:v>
                </c:pt>
                <c:pt idx="118">
                  <c:v>179.28775340651299</c:v>
                </c:pt>
                <c:pt idx="119">
                  <c:v>178.887390887094</c:v>
                </c:pt>
                <c:pt idx="120">
                  <c:v>180.54293205511601</c:v>
                </c:pt>
                <c:pt idx="121">
                  <c:v>180.42941149195801</c:v>
                </c:pt>
                <c:pt idx="122">
                  <c:v>178.43499805182401</c:v>
                </c:pt>
                <c:pt idx="123">
                  <c:v>175.162149897874</c:v>
                </c:pt>
                <c:pt idx="124">
                  <c:v>173.55503513658201</c:v>
                </c:pt>
                <c:pt idx="125">
                  <c:v>172.945237487686</c:v>
                </c:pt>
                <c:pt idx="126">
                  <c:v>172.64479046634099</c:v>
                </c:pt>
                <c:pt idx="127">
                  <c:v>171.59001195888999</c:v>
                </c:pt>
                <c:pt idx="128">
                  <c:v>167.95205423043899</c:v>
                </c:pt>
                <c:pt idx="129">
                  <c:v>163.772969049181</c:v>
                </c:pt>
                <c:pt idx="130">
                  <c:v>157.933439069428</c:v>
                </c:pt>
                <c:pt idx="131">
                  <c:v>155.15084998275199</c:v>
                </c:pt>
                <c:pt idx="132">
                  <c:v>151.497237313742</c:v>
                </c:pt>
                <c:pt idx="133">
                  <c:v>149.064016130151</c:v>
                </c:pt>
                <c:pt idx="134">
                  <c:v>144.430408647766</c:v>
                </c:pt>
                <c:pt idx="135">
                  <c:v>141.26264334391999</c:v>
                </c:pt>
                <c:pt idx="136">
                  <c:v>139.242891146414</c:v>
                </c:pt>
                <c:pt idx="137">
                  <c:v>139.51772282345999</c:v>
                </c:pt>
                <c:pt idx="138">
                  <c:v>139.87193088552399</c:v>
                </c:pt>
                <c:pt idx="139">
                  <c:v>138.877426953694</c:v>
                </c:pt>
                <c:pt idx="140">
                  <c:v>135.07482050798501</c:v>
                </c:pt>
                <c:pt idx="141">
                  <c:v>130.33388654405499</c:v>
                </c:pt>
                <c:pt idx="142">
                  <c:v>128.34817422896299</c:v>
                </c:pt>
                <c:pt idx="143">
                  <c:v>128.927505908488</c:v>
                </c:pt>
                <c:pt idx="144">
                  <c:v>131.21148932253101</c:v>
                </c:pt>
                <c:pt idx="145">
                  <c:v>132.45279890362801</c:v>
                </c:pt>
                <c:pt idx="146">
                  <c:v>131.76840150512999</c:v>
                </c:pt>
                <c:pt idx="147">
                  <c:v>129.24536313007201</c:v>
                </c:pt>
                <c:pt idx="148">
                  <c:v>125.859754306523</c:v>
                </c:pt>
                <c:pt idx="149">
                  <c:v>124.00507292016</c:v>
                </c:pt>
                <c:pt idx="150">
                  <c:v>123.739799503903</c:v>
                </c:pt>
                <c:pt idx="151">
                  <c:v>124.560341898815</c:v>
                </c:pt>
                <c:pt idx="152">
                  <c:v>124.111901995718</c:v>
                </c:pt>
                <c:pt idx="153">
                  <c:v>123.139253536103</c:v>
                </c:pt>
                <c:pt idx="154">
                  <c:v>122.508398050141</c:v>
                </c:pt>
                <c:pt idx="155">
                  <c:v>123.10871570553201</c:v>
                </c:pt>
                <c:pt idx="156">
                  <c:v>122.38039218062499</c:v>
                </c:pt>
                <c:pt idx="157">
                  <c:v>120.874531219437</c:v>
                </c:pt>
                <c:pt idx="158">
                  <c:v>119.563407001709</c:v>
                </c:pt>
                <c:pt idx="159">
                  <c:v>120.079559843129</c:v>
                </c:pt>
                <c:pt idx="160">
                  <c:v>120.840078356744</c:v>
                </c:pt>
                <c:pt idx="161">
                  <c:v>120.743680203073</c:v>
                </c:pt>
                <c:pt idx="162">
                  <c:v>120.39377561720001</c:v>
                </c:pt>
                <c:pt idx="163">
                  <c:v>121.143444857289</c:v>
                </c:pt>
                <c:pt idx="164">
                  <c:v>122.720865617047</c:v>
                </c:pt>
                <c:pt idx="165">
                  <c:v>123.905884754127</c:v>
                </c:pt>
                <c:pt idx="166">
                  <c:v>124.043005011761</c:v>
                </c:pt>
                <c:pt idx="167">
                  <c:v>123.518642802136</c:v>
                </c:pt>
                <c:pt idx="168">
                  <c:v>122.10328709485501</c:v>
                </c:pt>
                <c:pt idx="169">
                  <c:v>120.280966111244</c:v>
                </c:pt>
                <c:pt idx="170">
                  <c:v>120.257899831522</c:v>
                </c:pt>
                <c:pt idx="171">
                  <c:v>120.90171937389501</c:v>
                </c:pt>
                <c:pt idx="172">
                  <c:v>122.40987330994599</c:v>
                </c:pt>
                <c:pt idx="173">
                  <c:v>123.096413269398</c:v>
                </c:pt>
                <c:pt idx="174">
                  <c:v>124.207048176158</c:v>
                </c:pt>
                <c:pt idx="175">
                  <c:v>125.51581139616999</c:v>
                </c:pt>
                <c:pt idx="176">
                  <c:v>126.805088864498</c:v>
                </c:pt>
                <c:pt idx="177">
                  <c:v>128.632949406444</c:v>
                </c:pt>
                <c:pt idx="178">
                  <c:v>129.58029854919999</c:v>
                </c:pt>
                <c:pt idx="179">
                  <c:v>130.36057023793899</c:v>
                </c:pt>
                <c:pt idx="180">
                  <c:v>128.74012321900699</c:v>
                </c:pt>
                <c:pt idx="181">
                  <c:v>127.159964183696</c:v>
                </c:pt>
                <c:pt idx="182">
                  <c:v>126.838016695771</c:v>
                </c:pt>
                <c:pt idx="183">
                  <c:v>129.143361879726</c:v>
                </c:pt>
                <c:pt idx="184">
                  <c:v>131.915936349063</c:v>
                </c:pt>
                <c:pt idx="185">
                  <c:v>134.388022889468</c:v>
                </c:pt>
                <c:pt idx="186">
                  <c:v>135.39860755285201</c:v>
                </c:pt>
                <c:pt idx="187">
                  <c:v>136.16656870137999</c:v>
                </c:pt>
                <c:pt idx="188">
                  <c:v>136.86033145606501</c:v>
                </c:pt>
                <c:pt idx="189">
                  <c:v>137.513761156832</c:v>
                </c:pt>
                <c:pt idx="190">
                  <c:v>138.392320539492</c:v>
                </c:pt>
                <c:pt idx="191">
                  <c:v>139.778865365369</c:v>
                </c:pt>
                <c:pt idx="192">
                  <c:v>141.829177523368</c:v>
                </c:pt>
                <c:pt idx="193">
                  <c:v>142.59830268495</c:v>
                </c:pt>
                <c:pt idx="194">
                  <c:v>143.054818144493</c:v>
                </c:pt>
                <c:pt idx="195">
                  <c:v>143.33338898782799</c:v>
                </c:pt>
                <c:pt idx="196">
                  <c:v>145.41162062473001</c:v>
                </c:pt>
                <c:pt idx="197">
                  <c:v>147.77150634897799</c:v>
                </c:pt>
                <c:pt idx="198">
                  <c:v>150.33328566812199</c:v>
                </c:pt>
                <c:pt idx="199">
                  <c:v>151.826962493922</c:v>
                </c:pt>
                <c:pt idx="200">
                  <c:v>152.965760912333</c:v>
                </c:pt>
                <c:pt idx="201">
                  <c:v>153.472717504727</c:v>
                </c:pt>
                <c:pt idx="202">
                  <c:v>154.44476422511701</c:v>
                </c:pt>
                <c:pt idx="203">
                  <c:v>155.51082533116701</c:v>
                </c:pt>
                <c:pt idx="204">
                  <c:v>157.145924402101</c:v>
                </c:pt>
                <c:pt idx="205">
                  <c:v>157.82648816311101</c:v>
                </c:pt>
                <c:pt idx="206">
                  <c:v>158.753771531073</c:v>
                </c:pt>
                <c:pt idx="207">
                  <c:v>159.457843703598</c:v>
                </c:pt>
                <c:pt idx="208">
                  <c:v>161.410769117896</c:v>
                </c:pt>
                <c:pt idx="209">
                  <c:v>163.55444467881401</c:v>
                </c:pt>
                <c:pt idx="210">
                  <c:v>165.857297895876</c:v>
                </c:pt>
                <c:pt idx="211">
                  <c:v>167.17484291602801</c:v>
                </c:pt>
                <c:pt idx="212">
                  <c:v>167.332037081202</c:v>
                </c:pt>
                <c:pt idx="213">
                  <c:v>166.140573593147</c:v>
                </c:pt>
                <c:pt idx="214">
                  <c:v>166.09183192366601</c:v>
                </c:pt>
                <c:pt idx="215">
                  <c:v>167.32320701370301</c:v>
                </c:pt>
                <c:pt idx="216">
                  <c:v>170.51279809980699</c:v>
                </c:pt>
                <c:pt idx="217">
                  <c:v>171.71115630955299</c:v>
                </c:pt>
                <c:pt idx="218">
                  <c:v>171.77112337392799</c:v>
                </c:pt>
                <c:pt idx="219">
                  <c:v>170.64838798380401</c:v>
                </c:pt>
                <c:pt idx="220">
                  <c:v>172.34435274383</c:v>
                </c:pt>
                <c:pt idx="221">
                  <c:v>174.92288668611201</c:v>
                </c:pt>
                <c:pt idx="222">
                  <c:v>179.180462452266</c:v>
                </c:pt>
                <c:pt idx="223">
                  <c:v>181.44722005490399</c:v>
                </c:pt>
                <c:pt idx="224">
                  <c:v>182.839852215506</c:v>
                </c:pt>
                <c:pt idx="225">
                  <c:v>181.86160694924001</c:v>
                </c:pt>
                <c:pt idx="226">
                  <c:v>181.43975540911001</c:v>
                </c:pt>
                <c:pt idx="227">
                  <c:v>182.34609327048699</c:v>
                </c:pt>
                <c:pt idx="228">
                  <c:v>185.97515059313801</c:v>
                </c:pt>
                <c:pt idx="229">
                  <c:v>190.71341182444999</c:v>
                </c:pt>
                <c:pt idx="230">
                  <c:v>193.787018589864</c:v>
                </c:pt>
                <c:pt idx="231">
                  <c:v>195.84883053704399</c:v>
                </c:pt>
                <c:pt idx="232">
                  <c:v>197.93565689456301</c:v>
                </c:pt>
                <c:pt idx="233">
                  <c:v>202.073372960374</c:v>
                </c:pt>
                <c:pt idx="234">
                  <c:v>204.40815697040799</c:v>
                </c:pt>
                <c:pt idx="235">
                  <c:v>204.74222783244099</c:v>
                </c:pt>
                <c:pt idx="236">
                  <c:v>202.90566995688499</c:v>
                </c:pt>
                <c:pt idx="237">
                  <c:v>202.542409131477</c:v>
                </c:pt>
                <c:pt idx="238">
                  <c:v>204.16004277653599</c:v>
                </c:pt>
                <c:pt idx="239">
                  <c:v>207.179244396245</c:v>
                </c:pt>
                <c:pt idx="240">
                  <c:v>209.44194487041</c:v>
                </c:pt>
                <c:pt idx="241">
                  <c:v>208.37858623748099</c:v>
                </c:pt>
                <c:pt idx="242">
                  <c:v>206.026573895729</c:v>
                </c:pt>
                <c:pt idx="243">
                  <c:v>205.462208659889</c:v>
                </c:pt>
                <c:pt idx="244">
                  <c:v>207.466730073447</c:v>
                </c:pt>
                <c:pt idx="245">
                  <c:v>211.99511021534499</c:v>
                </c:pt>
                <c:pt idx="246">
                  <c:v>214.34423692727799</c:v>
                </c:pt>
                <c:pt idx="247">
                  <c:v>215.64256408769799</c:v>
                </c:pt>
                <c:pt idx="248">
                  <c:v>214.32791978305801</c:v>
                </c:pt>
                <c:pt idx="249">
                  <c:v>214.942599076492</c:v>
                </c:pt>
                <c:pt idx="250">
                  <c:v>216.08956000564001</c:v>
                </c:pt>
                <c:pt idx="251">
                  <c:v>218.11279577227899</c:v>
                </c:pt>
                <c:pt idx="252">
                  <c:v>219.573987176949</c:v>
                </c:pt>
                <c:pt idx="253">
                  <c:v>219.88040735133001</c:v>
                </c:pt>
                <c:pt idx="254">
                  <c:v>220.188186488345</c:v>
                </c:pt>
                <c:pt idx="255">
                  <c:v>220.33204518055101</c:v>
                </c:pt>
                <c:pt idx="256">
                  <c:v>221.782772413983</c:v>
                </c:pt>
                <c:pt idx="257">
                  <c:v>223.17481252241501</c:v>
                </c:pt>
                <c:pt idx="258">
                  <c:v>225.11436046872399</c:v>
                </c:pt>
                <c:pt idx="259">
                  <c:v>226.77447459962099</c:v>
                </c:pt>
                <c:pt idx="260">
                  <c:v>227.34630111112901</c:v>
                </c:pt>
                <c:pt idx="261">
                  <c:v>226.56538377285699</c:v>
                </c:pt>
                <c:pt idx="262">
                  <c:v>225.74686385750701</c:v>
                </c:pt>
                <c:pt idx="263">
                  <c:v>226.7316398982</c:v>
                </c:pt>
                <c:pt idx="264">
                  <c:v>229.487544585428</c:v>
                </c:pt>
                <c:pt idx="265">
                  <c:v>233.148185725909</c:v>
                </c:pt>
                <c:pt idx="266">
                  <c:v>234.503932519697</c:v>
                </c:pt>
                <c:pt idx="267">
                  <c:v>233.87325443608901</c:v>
                </c:pt>
                <c:pt idx="268">
                  <c:v>230.82389428069399</c:v>
                </c:pt>
                <c:pt idx="269">
                  <c:v>229.85572260322201</c:v>
                </c:pt>
                <c:pt idx="270">
                  <c:v>229.34878194801101</c:v>
                </c:pt>
                <c:pt idx="271">
                  <c:v>231.66572873637099</c:v>
                </c:pt>
                <c:pt idx="272">
                  <c:v>234.74934882403801</c:v>
                </c:pt>
                <c:pt idx="273">
                  <c:v>241.07986552749199</c:v>
                </c:pt>
                <c:pt idx="274">
                  <c:v>245.38526898026799</c:v>
                </c:pt>
                <c:pt idx="275">
                  <c:v>247.460157041743</c:v>
                </c:pt>
                <c:pt idx="276">
                  <c:v>246.05949944789299</c:v>
                </c:pt>
                <c:pt idx="277">
                  <c:v>245.04566448000699</c:v>
                </c:pt>
                <c:pt idx="278">
                  <c:v>246.76026111208299</c:v>
                </c:pt>
                <c:pt idx="279">
                  <c:v>251.10078329560201</c:v>
                </c:pt>
                <c:pt idx="280">
                  <c:v>255.59480365624901</c:v>
                </c:pt>
                <c:pt idx="281">
                  <c:v>259.78408218335102</c:v>
                </c:pt>
                <c:pt idx="282">
                  <c:v>263.24590353605203</c:v>
                </c:pt>
                <c:pt idx="283">
                  <c:v>267.331480396411</c:v>
                </c:pt>
                <c:pt idx="284">
                  <c:v>269.57943537744899</c:v>
                </c:pt>
                <c:pt idx="285">
                  <c:v>275.75135006867202</c:v>
                </c:pt>
                <c:pt idx="286">
                  <c:v>280.03112818171098</c:v>
                </c:pt>
                <c:pt idx="287">
                  <c:v>283.81143004214601</c:v>
                </c:pt>
                <c:pt idx="288">
                  <c:v>282.31879496631802</c:v>
                </c:pt>
                <c:pt idx="289">
                  <c:v>282.092395063428</c:v>
                </c:pt>
                <c:pt idx="290">
                  <c:v>285.32395902030902</c:v>
                </c:pt>
                <c:pt idx="291">
                  <c:v>294.35578302925097</c:v>
                </c:pt>
                <c:pt idx="292">
                  <c:v>301.01501137564202</c:v>
                </c:pt>
                <c:pt idx="293">
                  <c:v>302.94294301804803</c:v>
                </c:pt>
                <c:pt idx="294">
                  <c:v>301.210601113525</c:v>
                </c:pt>
                <c:pt idx="295">
                  <c:v>301.46321599429399</c:v>
                </c:pt>
                <c:pt idx="296">
                  <c:v>300.61904805997398</c:v>
                </c:pt>
                <c:pt idx="297">
                  <c:v>302.61571249350499</c:v>
                </c:pt>
                <c:pt idx="298">
                  <c:v>300.19974098504099</c:v>
                </c:pt>
                <c:pt idx="299">
                  <c:v>297.97188950119801</c:v>
                </c:pt>
                <c:pt idx="300">
                  <c:v>296.323166195748</c:v>
                </c:pt>
                <c:pt idx="301">
                  <c:v>296.814975527954</c:v>
                </c:pt>
                <c:pt idx="302">
                  <c:v>298.04378801189802</c:v>
                </c:pt>
                <c:pt idx="303">
                  <c:v>298.91499834806501</c:v>
                </c:pt>
                <c:pt idx="304">
                  <c:v>302.32463308776698</c:v>
                </c:pt>
                <c:pt idx="305">
                  <c:v>303.65575182436299</c:v>
                </c:pt>
                <c:pt idx="306">
                  <c:v>308.80100077543398</c:v>
                </c:pt>
                <c:pt idx="307">
                  <c:v>309.23817939726001</c:v>
                </c:pt>
                <c:pt idx="308">
                  <c:v>310.93060931706998</c:v>
                </c:pt>
                <c:pt idx="309">
                  <c:v>308.696142761651</c:v>
                </c:pt>
                <c:pt idx="310">
                  <c:v>309.64218702334199</c:v>
                </c:pt>
                <c:pt idx="311">
                  <c:v>306.54210277747001</c:v>
                </c:pt>
                <c:pt idx="312">
                  <c:v>309.57488842214502</c:v>
                </c:pt>
                <c:pt idx="313">
                  <c:v>309.068601677625</c:v>
                </c:pt>
                <c:pt idx="314">
                  <c:v>311.65584998626002</c:v>
                </c:pt>
                <c:pt idx="315">
                  <c:v>311.26647364980698</c:v>
                </c:pt>
                <c:pt idx="316">
                  <c:v>312.144486617604</c:v>
                </c:pt>
                <c:pt idx="317">
                  <c:v>309.48173766974998</c:v>
                </c:pt>
                <c:pt idx="318">
                  <c:v>309.47449115822099</c:v>
                </c:pt>
                <c:pt idx="319">
                  <c:v>309.96239341940498</c:v>
                </c:pt>
                <c:pt idx="320">
                  <c:v>313.83137441016999</c:v>
                </c:pt>
                <c:pt idx="321">
                  <c:v>314.77652706531302</c:v>
                </c:pt>
                <c:pt idx="322">
                  <c:v>312.83361256546402</c:v>
                </c:pt>
                <c:pt idx="323">
                  <c:v>308.30682276022799</c:v>
                </c:pt>
                <c:pt idx="324">
                  <c:v>308.78962308911503</c:v>
                </c:pt>
                <c:pt idx="325">
                  <c:v>312.65648740165398</c:v>
                </c:pt>
                <c:pt idx="326">
                  <c:v>317.96752782741498</c:v>
                </c:pt>
                <c:pt idx="327">
                  <c:v>315.11228993690702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65-44AE-B33F-5865BC02D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77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Regional!$O$7:$O$123</c:f>
              <c:numCache>
                <c:formatCode>0</c:formatCode>
                <c:ptCount val="117"/>
                <c:pt idx="0">
                  <c:v>66.517386652847406</c:v>
                </c:pt>
                <c:pt idx="1">
                  <c:v>66.896720381171505</c:v>
                </c:pt>
                <c:pt idx="2">
                  <c:v>69.831839609845801</c:v>
                </c:pt>
                <c:pt idx="3">
                  <c:v>71.874833032203398</c:v>
                </c:pt>
                <c:pt idx="4">
                  <c:v>71.480276340563094</c:v>
                </c:pt>
                <c:pt idx="5">
                  <c:v>71.975400432673496</c:v>
                </c:pt>
                <c:pt idx="6">
                  <c:v>72.436810567573801</c:v>
                </c:pt>
                <c:pt idx="7">
                  <c:v>73.155096009808801</c:v>
                </c:pt>
                <c:pt idx="8">
                  <c:v>75.089156863278703</c:v>
                </c:pt>
                <c:pt idx="9">
                  <c:v>77.449694117058399</c:v>
                </c:pt>
                <c:pt idx="10">
                  <c:v>77.687368832975494</c:v>
                </c:pt>
                <c:pt idx="11">
                  <c:v>77.688548292079702</c:v>
                </c:pt>
                <c:pt idx="12">
                  <c:v>82.289243126958198</c:v>
                </c:pt>
                <c:pt idx="13">
                  <c:v>90.346291534554794</c:v>
                </c:pt>
                <c:pt idx="14">
                  <c:v>93.797221320011801</c:v>
                </c:pt>
                <c:pt idx="15">
                  <c:v>92.438311264613901</c:v>
                </c:pt>
                <c:pt idx="16">
                  <c:v>93.896442988751105</c:v>
                </c:pt>
                <c:pt idx="17">
                  <c:v>98.600097518639998</c:v>
                </c:pt>
                <c:pt idx="18">
                  <c:v>101.064869748014</c:v>
                </c:pt>
                <c:pt idx="19">
                  <c:v>100</c:v>
                </c:pt>
                <c:pt idx="20">
                  <c:v>101.33745353432199</c:v>
                </c:pt>
                <c:pt idx="21">
                  <c:v>106.52174787664801</c:v>
                </c:pt>
                <c:pt idx="22">
                  <c:v>109.179812329044</c:v>
                </c:pt>
                <c:pt idx="23">
                  <c:v>108.272851386544</c:v>
                </c:pt>
                <c:pt idx="24">
                  <c:v>109.619001459976</c:v>
                </c:pt>
                <c:pt idx="25">
                  <c:v>114.264965799793</c:v>
                </c:pt>
                <c:pt idx="26">
                  <c:v>117.853003162074</c:v>
                </c:pt>
                <c:pt idx="27">
                  <c:v>118.082122248432</c:v>
                </c:pt>
                <c:pt idx="28">
                  <c:v>119.38740112152099</c:v>
                </c:pt>
                <c:pt idx="29">
                  <c:v>122.587083334084</c:v>
                </c:pt>
                <c:pt idx="30">
                  <c:v>124.788441346081</c:v>
                </c:pt>
                <c:pt idx="31">
                  <c:v>127.14780256660001</c:v>
                </c:pt>
                <c:pt idx="32">
                  <c:v>131.336016205032</c:v>
                </c:pt>
                <c:pt idx="33">
                  <c:v>134.32844105368801</c:v>
                </c:pt>
                <c:pt idx="34">
                  <c:v>134.83718628734499</c:v>
                </c:pt>
                <c:pt idx="35">
                  <c:v>135.808906451063</c:v>
                </c:pt>
                <c:pt idx="36">
                  <c:v>139.47474465935099</c:v>
                </c:pt>
                <c:pt idx="37">
                  <c:v>144.67257041458501</c:v>
                </c:pt>
                <c:pt idx="38">
                  <c:v>147.36838907282001</c:v>
                </c:pt>
                <c:pt idx="39">
                  <c:v>147.36511267135</c:v>
                </c:pt>
                <c:pt idx="40">
                  <c:v>145.61507263156699</c:v>
                </c:pt>
                <c:pt idx="41">
                  <c:v>141.98176381084201</c:v>
                </c:pt>
                <c:pt idx="42">
                  <c:v>142.25983518989801</c:v>
                </c:pt>
                <c:pt idx="43">
                  <c:v>145.086506589023</c:v>
                </c:pt>
                <c:pt idx="44">
                  <c:v>144.15041154339099</c:v>
                </c:pt>
                <c:pt idx="45">
                  <c:v>140.79034995971301</c:v>
                </c:pt>
                <c:pt idx="46">
                  <c:v>138.00973276979201</c:v>
                </c:pt>
                <c:pt idx="47">
                  <c:v>136.33405000398801</c:v>
                </c:pt>
                <c:pt idx="48">
                  <c:v>134.36461049153399</c:v>
                </c:pt>
                <c:pt idx="49">
                  <c:v>133.04082531374499</c:v>
                </c:pt>
                <c:pt idx="50">
                  <c:v>125.651430346718</c:v>
                </c:pt>
                <c:pt idx="51">
                  <c:v>115.023014235636</c:v>
                </c:pt>
                <c:pt idx="52">
                  <c:v>108.98487833385499</c:v>
                </c:pt>
                <c:pt idx="53">
                  <c:v>107.64497015480799</c:v>
                </c:pt>
                <c:pt idx="54">
                  <c:v>106.24799050947399</c:v>
                </c:pt>
                <c:pt idx="55">
                  <c:v>101.600210559072</c:v>
                </c:pt>
                <c:pt idx="56">
                  <c:v>97.656845460318195</c:v>
                </c:pt>
                <c:pt idx="57">
                  <c:v>95.353101011520906</c:v>
                </c:pt>
                <c:pt idx="58">
                  <c:v>93.092163964712896</c:v>
                </c:pt>
                <c:pt idx="59">
                  <c:v>90.581072113707705</c:v>
                </c:pt>
                <c:pt idx="60">
                  <c:v>90.169817426556193</c:v>
                </c:pt>
                <c:pt idx="61">
                  <c:v>92.020357066084003</c:v>
                </c:pt>
                <c:pt idx="62">
                  <c:v>92.969562416375894</c:v>
                </c:pt>
                <c:pt idx="63">
                  <c:v>91.964492513647997</c:v>
                </c:pt>
                <c:pt idx="64">
                  <c:v>89.534399413857798</c:v>
                </c:pt>
                <c:pt idx="65">
                  <c:v>87.365017509171693</c:v>
                </c:pt>
                <c:pt idx="66">
                  <c:v>91.065216914917002</c:v>
                </c:pt>
                <c:pt idx="67">
                  <c:v>95.418217963636494</c:v>
                </c:pt>
                <c:pt idx="68">
                  <c:v>95.174417020625796</c:v>
                </c:pt>
                <c:pt idx="69">
                  <c:v>96.445694666476498</c:v>
                </c:pt>
                <c:pt idx="70">
                  <c:v>99.155018914372405</c:v>
                </c:pt>
                <c:pt idx="71">
                  <c:v>100.40085592912</c:v>
                </c:pt>
                <c:pt idx="72">
                  <c:v>102.60329760517</c:v>
                </c:pt>
                <c:pt idx="73">
                  <c:v>107.476501380375</c:v>
                </c:pt>
                <c:pt idx="74">
                  <c:v>110.33681028335</c:v>
                </c:pt>
                <c:pt idx="75">
                  <c:v>110.21539686133799</c:v>
                </c:pt>
                <c:pt idx="76">
                  <c:v>111.75419046006</c:v>
                </c:pt>
                <c:pt idx="77">
                  <c:v>115.827471038868</c:v>
                </c:pt>
                <c:pt idx="78">
                  <c:v>117.15916400964301</c:v>
                </c:pt>
                <c:pt idx="79">
                  <c:v>115.97299405417</c:v>
                </c:pt>
                <c:pt idx="80">
                  <c:v>118.168306674576</c:v>
                </c:pt>
                <c:pt idx="81">
                  <c:v>123.323902718678</c:v>
                </c:pt>
                <c:pt idx="82">
                  <c:v>125.47334718914701</c:v>
                </c:pt>
                <c:pt idx="83">
                  <c:v>125.990805387569</c:v>
                </c:pt>
                <c:pt idx="84">
                  <c:v>133.77098010964201</c:v>
                </c:pt>
                <c:pt idx="85">
                  <c:v>147.255654850696</c:v>
                </c:pt>
                <c:pt idx="86">
                  <c:v>148.52641927745799</c:v>
                </c:pt>
                <c:pt idx="87">
                  <c:v>141.18826402471899</c:v>
                </c:pt>
                <c:pt idx="88">
                  <c:v>140.80564136326001</c:v>
                </c:pt>
                <c:pt idx="89">
                  <c:v>144.91851153542899</c:v>
                </c:pt>
                <c:pt idx="90">
                  <c:v>148.71102873296201</c:v>
                </c:pt>
                <c:pt idx="91">
                  <c:v>149.36925152786799</c:v>
                </c:pt>
                <c:pt idx="92">
                  <c:v>149.581867415864</c:v>
                </c:pt>
                <c:pt idx="93">
                  <c:v>150.988024165811</c:v>
                </c:pt>
                <c:pt idx="94">
                  <c:v>151.66756551321899</c:v>
                </c:pt>
                <c:pt idx="95">
                  <c:v>152.00728279043901</c:v>
                </c:pt>
                <c:pt idx="96">
                  <c:v>151.51149631301701</c:v>
                </c:pt>
                <c:pt idx="97">
                  <c:v>149.141269482403</c:v>
                </c:pt>
                <c:pt idx="98">
                  <c:v>153.612886679327</c:v>
                </c:pt>
                <c:pt idx="99">
                  <c:v>161.58062323271599</c:v>
                </c:pt>
                <c:pt idx="100">
                  <c:v>165.37084972827299</c:v>
                </c:pt>
                <c:pt idx="101">
                  <c:v>171.122479232795</c:v>
                </c:pt>
                <c:pt idx="102">
                  <c:v>178.69508725498201</c:v>
                </c:pt>
                <c:pt idx="103">
                  <c:v>183.29750968883201</c:v>
                </c:pt>
                <c:pt idx="104">
                  <c:v>187.29071057178101</c:v>
                </c:pt>
                <c:pt idx="105">
                  <c:v>193.37394313222299</c:v>
                </c:pt>
                <c:pt idx="106">
                  <c:v>192.19653318594601</c:v>
                </c:pt>
                <c:pt idx="107">
                  <c:v>186.41731210732701</c:v>
                </c:pt>
                <c:pt idx="108">
                  <c:v>186.319055016737</c:v>
                </c:pt>
                <c:pt idx="109">
                  <c:v>193.58056767788699</c:v>
                </c:pt>
                <c:pt idx="110">
                  <c:v>198.561834674366</c:v>
                </c:pt>
                <c:pt idx="111">
                  <c:v>195.702498907803</c:v>
                </c:pt>
                <c:pt idx="112">
                  <c:v>194.50924026743499</c:v>
                </c:pt>
                <c:pt idx="113">
                  <c:v>196.43741369288301</c:v>
                </c:pt>
                <c:pt idx="114">
                  <c:v>195.93151162207599</c:v>
                </c:pt>
                <c:pt idx="115">
                  <c:v>196.66175538549001</c:v>
                </c:pt>
                <c:pt idx="116">
                  <c:v>200.86448954184601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3D-4F2A-B496-40BE1FA4975A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Regional!$P$7:$P$123</c:f>
              <c:numCache>
                <c:formatCode>0</c:formatCode>
                <c:ptCount val="117"/>
                <c:pt idx="0">
                  <c:v>54.873528789043199</c:v>
                </c:pt>
                <c:pt idx="1">
                  <c:v>53.941781458983797</c:v>
                </c:pt>
                <c:pt idx="2">
                  <c:v>56.176581633853402</c:v>
                </c:pt>
                <c:pt idx="3">
                  <c:v>62.529995194594598</c:v>
                </c:pt>
                <c:pt idx="4">
                  <c:v>66.410262933642102</c:v>
                </c:pt>
                <c:pt idx="5">
                  <c:v>66.466087807554999</c:v>
                </c:pt>
                <c:pt idx="6">
                  <c:v>70.487631009358196</c:v>
                </c:pt>
                <c:pt idx="7">
                  <c:v>76.977081176438404</c:v>
                </c:pt>
                <c:pt idx="8">
                  <c:v>77.965310229387896</c:v>
                </c:pt>
                <c:pt idx="9">
                  <c:v>78.483190621553007</c:v>
                </c:pt>
                <c:pt idx="10">
                  <c:v>83.628288860734003</c:v>
                </c:pt>
                <c:pt idx="11">
                  <c:v>88.524424936396102</c:v>
                </c:pt>
                <c:pt idx="12">
                  <c:v>89.029745988759998</c:v>
                </c:pt>
                <c:pt idx="13">
                  <c:v>88.198174172234502</c:v>
                </c:pt>
                <c:pt idx="14">
                  <c:v>88.272891907487093</c:v>
                </c:pt>
                <c:pt idx="15">
                  <c:v>90.512505193005197</c:v>
                </c:pt>
                <c:pt idx="16">
                  <c:v>94.591039090914904</c:v>
                </c:pt>
                <c:pt idx="17">
                  <c:v>99.840423947771299</c:v>
                </c:pt>
                <c:pt idx="18">
                  <c:v>100.57828798521599</c:v>
                </c:pt>
                <c:pt idx="19">
                  <c:v>100</c:v>
                </c:pt>
                <c:pt idx="20">
                  <c:v>103.63264736119601</c:v>
                </c:pt>
                <c:pt idx="21">
                  <c:v>103.211311264652</c:v>
                </c:pt>
                <c:pt idx="22">
                  <c:v>100.22636206829</c:v>
                </c:pt>
                <c:pt idx="23">
                  <c:v>102.974349535968</c:v>
                </c:pt>
                <c:pt idx="24">
                  <c:v>109.169363967889</c:v>
                </c:pt>
                <c:pt idx="25">
                  <c:v>114.244426234955</c:v>
                </c:pt>
                <c:pt idx="26">
                  <c:v>116.51560905042901</c:v>
                </c:pt>
                <c:pt idx="27">
                  <c:v>118.01894393882699</c:v>
                </c:pt>
                <c:pt idx="28">
                  <c:v>121.68763773062599</c:v>
                </c:pt>
                <c:pt idx="29">
                  <c:v>127.027445426244</c:v>
                </c:pt>
                <c:pt idx="30">
                  <c:v>132.22998036509901</c:v>
                </c:pt>
                <c:pt idx="31">
                  <c:v>136.551910576111</c:v>
                </c:pt>
                <c:pt idx="32">
                  <c:v>141.391612764711</c:v>
                </c:pt>
                <c:pt idx="33">
                  <c:v>146.12692494019299</c:v>
                </c:pt>
                <c:pt idx="34">
                  <c:v>150.16495521640101</c:v>
                </c:pt>
                <c:pt idx="35">
                  <c:v>155.151032836854</c:v>
                </c:pt>
                <c:pt idx="36">
                  <c:v>163.93089176010301</c:v>
                </c:pt>
                <c:pt idx="37">
                  <c:v>174.71187153408101</c:v>
                </c:pt>
                <c:pt idx="38">
                  <c:v>178.080462393364</c:v>
                </c:pt>
                <c:pt idx="39">
                  <c:v>179.125796002626</c:v>
                </c:pt>
                <c:pt idx="40">
                  <c:v>184.393455863962</c:v>
                </c:pt>
                <c:pt idx="41">
                  <c:v>186.905282960113</c:v>
                </c:pt>
                <c:pt idx="42">
                  <c:v>185.16323129655001</c:v>
                </c:pt>
                <c:pt idx="43">
                  <c:v>186.98897386239301</c:v>
                </c:pt>
                <c:pt idx="44">
                  <c:v>195.29562707906999</c:v>
                </c:pt>
                <c:pt idx="45">
                  <c:v>201.60934102890701</c:v>
                </c:pt>
                <c:pt idx="46">
                  <c:v>196.84036850508801</c:v>
                </c:pt>
                <c:pt idx="47">
                  <c:v>191.02590265245999</c:v>
                </c:pt>
                <c:pt idx="48">
                  <c:v>192.822056296055</c:v>
                </c:pt>
                <c:pt idx="49">
                  <c:v>195.02601967800501</c:v>
                </c:pt>
                <c:pt idx="50">
                  <c:v>186.08352362168401</c:v>
                </c:pt>
                <c:pt idx="51">
                  <c:v>174.34391632358501</c:v>
                </c:pt>
                <c:pt idx="52">
                  <c:v>165.5194100363</c:v>
                </c:pt>
                <c:pt idx="53">
                  <c:v>157.64204659609001</c:v>
                </c:pt>
                <c:pt idx="54">
                  <c:v>159.47790778915501</c:v>
                </c:pt>
                <c:pt idx="55">
                  <c:v>163.215859088657</c:v>
                </c:pt>
                <c:pt idx="56">
                  <c:v>158.19735784445001</c:v>
                </c:pt>
                <c:pt idx="57">
                  <c:v>149.489741971184</c:v>
                </c:pt>
                <c:pt idx="58">
                  <c:v>150.50769862634101</c:v>
                </c:pt>
                <c:pt idx="59">
                  <c:v>155.98534923802501</c:v>
                </c:pt>
                <c:pt idx="60">
                  <c:v>154.34963096855299</c:v>
                </c:pt>
                <c:pt idx="61">
                  <c:v>153.31389523509199</c:v>
                </c:pt>
                <c:pt idx="62">
                  <c:v>157.623805031795</c:v>
                </c:pt>
                <c:pt idx="63">
                  <c:v>160.95208213564399</c:v>
                </c:pt>
                <c:pt idx="64">
                  <c:v>159.00056188508501</c:v>
                </c:pt>
                <c:pt idx="65">
                  <c:v>157.61490837092501</c:v>
                </c:pt>
                <c:pt idx="66">
                  <c:v>162.265879097256</c:v>
                </c:pt>
                <c:pt idx="67">
                  <c:v>167.29167909321299</c:v>
                </c:pt>
                <c:pt idx="68">
                  <c:v>167.77250002553799</c:v>
                </c:pt>
                <c:pt idx="69">
                  <c:v>168.45520307439901</c:v>
                </c:pt>
                <c:pt idx="70">
                  <c:v>171.694233369861</c:v>
                </c:pt>
                <c:pt idx="71">
                  <c:v>176.17761125000101</c:v>
                </c:pt>
                <c:pt idx="72">
                  <c:v>181.43013412208799</c:v>
                </c:pt>
                <c:pt idx="73">
                  <c:v>188.42162571304701</c:v>
                </c:pt>
                <c:pt idx="74">
                  <c:v>194.85620322381601</c:v>
                </c:pt>
                <c:pt idx="75">
                  <c:v>198.99095814033001</c:v>
                </c:pt>
                <c:pt idx="76">
                  <c:v>203.457105454366</c:v>
                </c:pt>
                <c:pt idx="77">
                  <c:v>207.93256809222501</c:v>
                </c:pt>
                <c:pt idx="78">
                  <c:v>204.99988698767399</c:v>
                </c:pt>
                <c:pt idx="79">
                  <c:v>201.59424042884001</c:v>
                </c:pt>
                <c:pt idx="80">
                  <c:v>206.47499272843001</c:v>
                </c:pt>
                <c:pt idx="81">
                  <c:v>214.17685812830101</c:v>
                </c:pt>
                <c:pt idx="82">
                  <c:v>220.628268737403</c:v>
                </c:pt>
                <c:pt idx="83">
                  <c:v>227.327518123782</c:v>
                </c:pt>
                <c:pt idx="84">
                  <c:v>238.51129796212999</c:v>
                </c:pt>
                <c:pt idx="85">
                  <c:v>250.28336205323299</c:v>
                </c:pt>
                <c:pt idx="86">
                  <c:v>251.60358301138501</c:v>
                </c:pt>
                <c:pt idx="87">
                  <c:v>247.84078040244299</c:v>
                </c:pt>
                <c:pt idx="88">
                  <c:v>245.31470129943901</c:v>
                </c:pt>
                <c:pt idx="89">
                  <c:v>243.277720030777</c:v>
                </c:pt>
                <c:pt idx="90">
                  <c:v>247.909538193023</c:v>
                </c:pt>
                <c:pt idx="91">
                  <c:v>255.30262288585001</c:v>
                </c:pt>
                <c:pt idx="92">
                  <c:v>259.58005961435299</c:v>
                </c:pt>
                <c:pt idx="93">
                  <c:v>262.10521806182498</c:v>
                </c:pt>
                <c:pt idx="94">
                  <c:v>261.29271979442501</c:v>
                </c:pt>
                <c:pt idx="95">
                  <c:v>261.961761672808</c:v>
                </c:pt>
                <c:pt idx="96">
                  <c:v>269.18328229007102</c:v>
                </c:pt>
                <c:pt idx="97">
                  <c:v>274.06739479720898</c:v>
                </c:pt>
                <c:pt idx="98">
                  <c:v>272.84605779633199</c:v>
                </c:pt>
                <c:pt idx="99">
                  <c:v>274.25003918661997</c:v>
                </c:pt>
                <c:pt idx="100">
                  <c:v>280.28331255904101</c:v>
                </c:pt>
                <c:pt idx="101">
                  <c:v>291.750792679276</c:v>
                </c:pt>
                <c:pt idx="102">
                  <c:v>308.20782540237298</c:v>
                </c:pt>
                <c:pt idx="103">
                  <c:v>315.444200748762</c:v>
                </c:pt>
                <c:pt idx="104">
                  <c:v>316.69910663596897</c:v>
                </c:pt>
                <c:pt idx="105">
                  <c:v>330.14774182725301</c:v>
                </c:pt>
                <c:pt idx="106">
                  <c:v>340.30230206088601</c:v>
                </c:pt>
                <c:pt idx="107">
                  <c:v>333.63553402660301</c:v>
                </c:pt>
                <c:pt idx="108">
                  <c:v>325.14192766135102</c:v>
                </c:pt>
                <c:pt idx="109">
                  <c:v>331.31136508764502</c:v>
                </c:pt>
                <c:pt idx="110">
                  <c:v>338.91108840311603</c:v>
                </c:pt>
                <c:pt idx="111">
                  <c:v>333.02005040481299</c:v>
                </c:pt>
                <c:pt idx="112">
                  <c:v>331.49619348178902</c:v>
                </c:pt>
                <c:pt idx="113">
                  <c:v>342.20468708202901</c:v>
                </c:pt>
                <c:pt idx="114">
                  <c:v>348.475787548803</c:v>
                </c:pt>
                <c:pt idx="115">
                  <c:v>344.77632981186002</c:v>
                </c:pt>
                <c:pt idx="116">
                  <c:v>340.22619316025902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3D-4F2A-B496-40BE1FA4975A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Regional!$Q$7:$Q$123</c:f>
              <c:numCache>
                <c:formatCode>0</c:formatCode>
                <c:ptCount val="117"/>
                <c:pt idx="0">
                  <c:v>74.620211861394495</c:v>
                </c:pt>
                <c:pt idx="1">
                  <c:v>74.414878607730799</c:v>
                </c:pt>
                <c:pt idx="2">
                  <c:v>77.370877860098005</c:v>
                </c:pt>
                <c:pt idx="3">
                  <c:v>82.429651296625806</c:v>
                </c:pt>
                <c:pt idx="4">
                  <c:v>84.909780147002607</c:v>
                </c:pt>
                <c:pt idx="5">
                  <c:v>86.209641735948395</c:v>
                </c:pt>
                <c:pt idx="6">
                  <c:v>87.525739701727701</c:v>
                </c:pt>
                <c:pt idx="7">
                  <c:v>88.563933816131694</c:v>
                </c:pt>
                <c:pt idx="8">
                  <c:v>88.413826589663898</c:v>
                </c:pt>
                <c:pt idx="9">
                  <c:v>85.805232347577601</c:v>
                </c:pt>
                <c:pt idx="10">
                  <c:v>85.299558889522004</c:v>
                </c:pt>
                <c:pt idx="11">
                  <c:v>88.374747068106302</c:v>
                </c:pt>
                <c:pt idx="12">
                  <c:v>90.265251347020097</c:v>
                </c:pt>
                <c:pt idx="13">
                  <c:v>91.607848540868403</c:v>
                </c:pt>
                <c:pt idx="14">
                  <c:v>93.509368716449103</c:v>
                </c:pt>
                <c:pt idx="15">
                  <c:v>94.492408107451197</c:v>
                </c:pt>
                <c:pt idx="16">
                  <c:v>95.8046928120378</c:v>
                </c:pt>
                <c:pt idx="17">
                  <c:v>98.766268358962293</c:v>
                </c:pt>
                <c:pt idx="18">
                  <c:v>100.503629054209</c:v>
                </c:pt>
                <c:pt idx="19">
                  <c:v>100</c:v>
                </c:pt>
                <c:pt idx="20">
                  <c:v>99.674782778752999</c:v>
                </c:pt>
                <c:pt idx="21">
                  <c:v>101.592353954221</c:v>
                </c:pt>
                <c:pt idx="22">
                  <c:v>105.619966401093</c:v>
                </c:pt>
                <c:pt idx="23">
                  <c:v>107.965563205018</c:v>
                </c:pt>
                <c:pt idx="24">
                  <c:v>107.746441121649</c:v>
                </c:pt>
                <c:pt idx="25">
                  <c:v>108.450870893043</c:v>
                </c:pt>
                <c:pt idx="26">
                  <c:v>112.48505112042599</c:v>
                </c:pt>
                <c:pt idx="27">
                  <c:v>117.361209665348</c:v>
                </c:pt>
                <c:pt idx="28">
                  <c:v>119.748970684881</c:v>
                </c:pt>
                <c:pt idx="29">
                  <c:v>119.234846405442</c:v>
                </c:pt>
                <c:pt idx="30">
                  <c:v>121.18334275578</c:v>
                </c:pt>
                <c:pt idx="31">
                  <c:v>127.647063668866</c:v>
                </c:pt>
                <c:pt idx="32">
                  <c:v>134.98822678650299</c:v>
                </c:pt>
                <c:pt idx="33">
                  <c:v>141.23006135143501</c:v>
                </c:pt>
                <c:pt idx="34">
                  <c:v>144.96964800543299</c:v>
                </c:pt>
                <c:pt idx="35">
                  <c:v>149.991840743019</c:v>
                </c:pt>
                <c:pt idx="36">
                  <c:v>160.29095281359699</c:v>
                </c:pt>
                <c:pt idx="37">
                  <c:v>172.412077984343</c:v>
                </c:pt>
                <c:pt idx="38">
                  <c:v>175.463586134352</c:v>
                </c:pt>
                <c:pt idx="39">
                  <c:v>174.71729343240801</c:v>
                </c:pt>
                <c:pt idx="40">
                  <c:v>179.01731744613099</c:v>
                </c:pt>
                <c:pt idx="41">
                  <c:v>179.931563229923</c:v>
                </c:pt>
                <c:pt idx="42">
                  <c:v>174.52977008154599</c:v>
                </c:pt>
                <c:pt idx="43">
                  <c:v>173.56717498148799</c:v>
                </c:pt>
                <c:pt idx="44">
                  <c:v>180.61978713347</c:v>
                </c:pt>
                <c:pt idx="45">
                  <c:v>186.07241689935401</c:v>
                </c:pt>
                <c:pt idx="46">
                  <c:v>180.17702113512399</c:v>
                </c:pt>
                <c:pt idx="47">
                  <c:v>172.29043595113799</c:v>
                </c:pt>
                <c:pt idx="48">
                  <c:v>169.11868371174</c:v>
                </c:pt>
                <c:pt idx="49">
                  <c:v>164.593753811651</c:v>
                </c:pt>
                <c:pt idx="50">
                  <c:v>154.27650178866401</c:v>
                </c:pt>
                <c:pt idx="51">
                  <c:v>144.31298934984599</c:v>
                </c:pt>
                <c:pt idx="52">
                  <c:v>138.46635577038199</c:v>
                </c:pt>
                <c:pt idx="53">
                  <c:v>133.952448056469</c:v>
                </c:pt>
                <c:pt idx="54">
                  <c:v>129.73461907317599</c:v>
                </c:pt>
                <c:pt idx="55">
                  <c:v>126.142313080785</c:v>
                </c:pt>
                <c:pt idx="56">
                  <c:v>124.30937462035899</c:v>
                </c:pt>
                <c:pt idx="57">
                  <c:v>123.32577509468101</c:v>
                </c:pt>
                <c:pt idx="58">
                  <c:v>122.827879377069</c:v>
                </c:pt>
                <c:pt idx="59">
                  <c:v>121.537759278598</c:v>
                </c:pt>
                <c:pt idx="60">
                  <c:v>119.898405614791</c:v>
                </c:pt>
                <c:pt idx="61">
                  <c:v>119.98153717382</c:v>
                </c:pt>
                <c:pt idx="62">
                  <c:v>120.453449703215</c:v>
                </c:pt>
                <c:pt idx="63">
                  <c:v>119.333494069511</c:v>
                </c:pt>
                <c:pt idx="64">
                  <c:v>118.90207735747499</c:v>
                </c:pt>
                <c:pt idx="65">
                  <c:v>121.17544846259401</c:v>
                </c:pt>
                <c:pt idx="66">
                  <c:v>124.536167400435</c:v>
                </c:pt>
                <c:pt idx="67">
                  <c:v>125.90721738760401</c:v>
                </c:pt>
                <c:pt idx="68">
                  <c:v>127.675457777864</c:v>
                </c:pt>
                <c:pt idx="69">
                  <c:v>132.06486703651601</c:v>
                </c:pt>
                <c:pt idx="70">
                  <c:v>133.754734290447</c:v>
                </c:pt>
                <c:pt idx="71">
                  <c:v>133.42238314949299</c:v>
                </c:pt>
                <c:pt idx="72">
                  <c:v>137.935849448532</c:v>
                </c:pt>
                <c:pt idx="73">
                  <c:v>146.16262801839201</c:v>
                </c:pt>
                <c:pt idx="74">
                  <c:v>149.57525909149399</c:v>
                </c:pt>
                <c:pt idx="75">
                  <c:v>149.35163290697801</c:v>
                </c:pt>
                <c:pt idx="76">
                  <c:v>153.70390023464</c:v>
                </c:pt>
                <c:pt idx="77">
                  <c:v>159.78900215661699</c:v>
                </c:pt>
                <c:pt idx="78">
                  <c:v>161.228433921456</c:v>
                </c:pt>
                <c:pt idx="79">
                  <c:v>161.234781285107</c:v>
                </c:pt>
                <c:pt idx="80">
                  <c:v>165.05188998092899</c:v>
                </c:pt>
                <c:pt idx="81">
                  <c:v>170.70989114425299</c:v>
                </c:pt>
                <c:pt idx="82">
                  <c:v>173.844837065349</c:v>
                </c:pt>
                <c:pt idx="83">
                  <c:v>176.534338365195</c:v>
                </c:pt>
                <c:pt idx="84">
                  <c:v>187.195127161724</c:v>
                </c:pt>
                <c:pt idx="85">
                  <c:v>201.31428711444201</c:v>
                </c:pt>
                <c:pt idx="86">
                  <c:v>200.641651875772</c:v>
                </c:pt>
                <c:pt idx="87">
                  <c:v>194.395314108181</c:v>
                </c:pt>
                <c:pt idx="88">
                  <c:v>197.713523258522</c:v>
                </c:pt>
                <c:pt idx="89">
                  <c:v>204.43558321168501</c:v>
                </c:pt>
                <c:pt idx="90">
                  <c:v>208.84713343487499</c:v>
                </c:pt>
                <c:pt idx="91">
                  <c:v>210.506760213717</c:v>
                </c:pt>
                <c:pt idx="92">
                  <c:v>211.432177169727</c:v>
                </c:pt>
                <c:pt idx="93">
                  <c:v>213.35696767039499</c:v>
                </c:pt>
                <c:pt idx="94">
                  <c:v>217.58011492088201</c:v>
                </c:pt>
                <c:pt idx="95">
                  <c:v>221.230725681525</c:v>
                </c:pt>
                <c:pt idx="96">
                  <c:v>222.58830353584</c:v>
                </c:pt>
                <c:pt idx="97">
                  <c:v>223.248882693605</c:v>
                </c:pt>
                <c:pt idx="98">
                  <c:v>230.675144473356</c:v>
                </c:pt>
                <c:pt idx="99">
                  <c:v>241.193516446698</c:v>
                </c:pt>
                <c:pt idx="100">
                  <c:v>249.37908952586599</c:v>
                </c:pt>
                <c:pt idx="101">
                  <c:v>260.68181126070101</c:v>
                </c:pt>
                <c:pt idx="102">
                  <c:v>271.20137411403698</c:v>
                </c:pt>
                <c:pt idx="103">
                  <c:v>278.40920800983002</c:v>
                </c:pt>
                <c:pt idx="104">
                  <c:v>292.481957433947</c:v>
                </c:pt>
                <c:pt idx="105">
                  <c:v>311.42207488759601</c:v>
                </c:pt>
                <c:pt idx="106">
                  <c:v>307.95992033162798</c:v>
                </c:pt>
                <c:pt idx="107">
                  <c:v>297.95548771505798</c:v>
                </c:pt>
                <c:pt idx="108">
                  <c:v>304.11070166359798</c:v>
                </c:pt>
                <c:pt idx="109">
                  <c:v>313.39327330771499</c:v>
                </c:pt>
                <c:pt idx="110">
                  <c:v>313.68341352288098</c:v>
                </c:pt>
                <c:pt idx="111">
                  <c:v>311.06429102424102</c:v>
                </c:pt>
                <c:pt idx="112">
                  <c:v>316.83975372833902</c:v>
                </c:pt>
                <c:pt idx="113">
                  <c:v>324.11138711770201</c:v>
                </c:pt>
                <c:pt idx="114">
                  <c:v>322.63690839052299</c:v>
                </c:pt>
                <c:pt idx="115">
                  <c:v>319.93628886183598</c:v>
                </c:pt>
                <c:pt idx="116">
                  <c:v>321.86146899427899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3D-4F2A-B496-40BE1FA4975A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Regional!$R$7:$R$123</c:f>
              <c:numCache>
                <c:formatCode>0</c:formatCode>
                <c:ptCount val="117"/>
                <c:pt idx="0">
                  <c:v>62.855441611080302</c:v>
                </c:pt>
                <c:pt idx="1">
                  <c:v>64.946156112568303</c:v>
                </c:pt>
                <c:pt idx="2">
                  <c:v>67.071033395732798</c:v>
                </c:pt>
                <c:pt idx="3">
                  <c:v>67.189098247197606</c:v>
                </c:pt>
                <c:pt idx="4">
                  <c:v>67.773470283892905</c:v>
                </c:pt>
                <c:pt idx="5">
                  <c:v>69.851884515367203</c:v>
                </c:pt>
                <c:pt idx="6">
                  <c:v>73.803219342575701</c:v>
                </c:pt>
                <c:pt idx="7">
                  <c:v>77.121765747556907</c:v>
                </c:pt>
                <c:pt idx="8">
                  <c:v>78.238053414561193</c:v>
                </c:pt>
                <c:pt idx="9">
                  <c:v>79.520418347379504</c:v>
                </c:pt>
                <c:pt idx="10">
                  <c:v>81.437851268839495</c:v>
                </c:pt>
                <c:pt idx="11">
                  <c:v>83.264304847633198</c:v>
                </c:pt>
                <c:pt idx="12">
                  <c:v>84.864009428088295</c:v>
                </c:pt>
                <c:pt idx="13">
                  <c:v>86.026976895334101</c:v>
                </c:pt>
                <c:pt idx="14">
                  <c:v>87.904035988888495</c:v>
                </c:pt>
                <c:pt idx="15">
                  <c:v>90.967539640174707</c:v>
                </c:pt>
                <c:pt idx="16">
                  <c:v>94.572984878399893</c:v>
                </c:pt>
                <c:pt idx="17">
                  <c:v>98.101587819378693</c:v>
                </c:pt>
                <c:pt idx="18">
                  <c:v>99.3700312100556</c:v>
                </c:pt>
                <c:pt idx="19">
                  <c:v>100</c:v>
                </c:pt>
                <c:pt idx="20">
                  <c:v>102.491911582182</c:v>
                </c:pt>
                <c:pt idx="21">
                  <c:v>105.371625267948</c:v>
                </c:pt>
                <c:pt idx="22">
                  <c:v>105.87760315717</c:v>
                </c:pt>
                <c:pt idx="23">
                  <c:v>105.940384187947</c:v>
                </c:pt>
                <c:pt idx="24">
                  <c:v>108.339379786687</c:v>
                </c:pt>
                <c:pt idx="25">
                  <c:v>112.351210350866</c:v>
                </c:pt>
                <c:pt idx="26">
                  <c:v>116.243514854669</c:v>
                </c:pt>
                <c:pt idx="27">
                  <c:v>118.670527688473</c:v>
                </c:pt>
                <c:pt idx="28">
                  <c:v>121.64229465391</c:v>
                </c:pt>
                <c:pt idx="29">
                  <c:v>125.83945810920601</c:v>
                </c:pt>
                <c:pt idx="30">
                  <c:v>129.01140836060901</c:v>
                </c:pt>
                <c:pt idx="31">
                  <c:v>132.09188964119099</c:v>
                </c:pt>
                <c:pt idx="32">
                  <c:v>138.852506568677</c:v>
                </c:pt>
                <c:pt idx="33">
                  <c:v>148.04171899741101</c:v>
                </c:pt>
                <c:pt idx="34">
                  <c:v>151.79553176397599</c:v>
                </c:pt>
                <c:pt idx="35">
                  <c:v>153.112842138796</c:v>
                </c:pt>
                <c:pt idx="36">
                  <c:v>160.713958844758</c:v>
                </c:pt>
                <c:pt idx="37">
                  <c:v>171.20254864879101</c:v>
                </c:pt>
                <c:pt idx="38">
                  <c:v>175.93442975010001</c:v>
                </c:pt>
                <c:pt idx="39">
                  <c:v>177.01688148910401</c:v>
                </c:pt>
                <c:pt idx="40">
                  <c:v>181.383288628618</c:v>
                </c:pt>
                <c:pt idx="41">
                  <c:v>186.71093998702</c:v>
                </c:pt>
                <c:pt idx="42">
                  <c:v>188.13992236186201</c:v>
                </c:pt>
                <c:pt idx="43">
                  <c:v>188.73381624282101</c:v>
                </c:pt>
                <c:pt idx="44">
                  <c:v>193.87148818965699</c:v>
                </c:pt>
                <c:pt idx="45">
                  <c:v>201.18934156370199</c:v>
                </c:pt>
                <c:pt idx="46">
                  <c:v>199.334126600216</c:v>
                </c:pt>
                <c:pt idx="47">
                  <c:v>191.28091063810999</c:v>
                </c:pt>
                <c:pt idx="48">
                  <c:v>187.55434329265699</c:v>
                </c:pt>
                <c:pt idx="49">
                  <c:v>185.680092262546</c:v>
                </c:pt>
                <c:pt idx="50">
                  <c:v>175.211978809903</c:v>
                </c:pt>
                <c:pt idx="51">
                  <c:v>161.55604979918499</c:v>
                </c:pt>
                <c:pt idx="52">
                  <c:v>148.293057014391</c:v>
                </c:pt>
                <c:pt idx="53">
                  <c:v>134.53648001645001</c:v>
                </c:pt>
                <c:pt idx="54">
                  <c:v>128.51760809767299</c:v>
                </c:pt>
                <c:pt idx="55">
                  <c:v>127.541271670434</c:v>
                </c:pt>
                <c:pt idx="56">
                  <c:v>126.06797514680299</c:v>
                </c:pt>
                <c:pt idx="57">
                  <c:v>123.64427575763</c:v>
                </c:pt>
                <c:pt idx="58">
                  <c:v>120.774378498807</c:v>
                </c:pt>
                <c:pt idx="59">
                  <c:v>119.00289484769699</c:v>
                </c:pt>
                <c:pt idx="60">
                  <c:v>119.397663586619</c:v>
                </c:pt>
                <c:pt idx="61">
                  <c:v>120.481808172298</c:v>
                </c:pt>
                <c:pt idx="62">
                  <c:v>120.996751464504</c:v>
                </c:pt>
                <c:pt idx="63">
                  <c:v>121.631565038571</c:v>
                </c:pt>
                <c:pt idx="64">
                  <c:v>124.43008395513201</c:v>
                </c:pt>
                <c:pt idx="65">
                  <c:v>128.96779641763101</c:v>
                </c:pt>
                <c:pt idx="66">
                  <c:v>131.12373190678301</c:v>
                </c:pt>
                <c:pt idx="67">
                  <c:v>131.28411398209801</c:v>
                </c:pt>
                <c:pt idx="68">
                  <c:v>135.16133781048899</c:v>
                </c:pt>
                <c:pt idx="69">
                  <c:v>143.96121457909601</c:v>
                </c:pt>
                <c:pt idx="70">
                  <c:v>150.34808727337699</c:v>
                </c:pt>
                <c:pt idx="71">
                  <c:v>151.83630818920099</c:v>
                </c:pt>
                <c:pt idx="72">
                  <c:v>156.39354467452301</c:v>
                </c:pt>
                <c:pt idx="73">
                  <c:v>164.49060517649701</c:v>
                </c:pt>
                <c:pt idx="74">
                  <c:v>167.90919797582299</c:v>
                </c:pt>
                <c:pt idx="75">
                  <c:v>168.08593258213699</c:v>
                </c:pt>
                <c:pt idx="76">
                  <c:v>172.590229303619</c:v>
                </c:pt>
                <c:pt idx="77">
                  <c:v>180.43221029862201</c:v>
                </c:pt>
                <c:pt idx="78">
                  <c:v>184.559819109513</c:v>
                </c:pt>
                <c:pt idx="79">
                  <c:v>185.08592488565401</c:v>
                </c:pt>
                <c:pt idx="80">
                  <c:v>189.780365064454</c:v>
                </c:pt>
                <c:pt idx="81">
                  <c:v>199.05192099653999</c:v>
                </c:pt>
                <c:pt idx="82">
                  <c:v>204.262499233348</c:v>
                </c:pt>
                <c:pt idx="83">
                  <c:v>205.594981777068</c:v>
                </c:pt>
                <c:pt idx="84">
                  <c:v>213.147792910936</c:v>
                </c:pt>
                <c:pt idx="85">
                  <c:v>225.11455343780401</c:v>
                </c:pt>
                <c:pt idx="86">
                  <c:v>230.03025484038801</c:v>
                </c:pt>
                <c:pt idx="87">
                  <c:v>229.26469344388201</c:v>
                </c:pt>
                <c:pt idx="88">
                  <c:v>233.22982854597601</c:v>
                </c:pt>
                <c:pt idx="89">
                  <c:v>241.53845462598801</c:v>
                </c:pt>
                <c:pt idx="90">
                  <c:v>243.67313431182399</c:v>
                </c:pt>
                <c:pt idx="91">
                  <c:v>242.38008185686999</c:v>
                </c:pt>
                <c:pt idx="92">
                  <c:v>248.10170859940899</c:v>
                </c:pt>
                <c:pt idx="93">
                  <c:v>257.284821298552</c:v>
                </c:pt>
                <c:pt idx="94">
                  <c:v>260.89442517839802</c:v>
                </c:pt>
                <c:pt idx="95">
                  <c:v>259.346730490016</c:v>
                </c:pt>
                <c:pt idx="96">
                  <c:v>257.46478602417</c:v>
                </c:pt>
                <c:pt idx="97">
                  <c:v>257.38813172404599</c:v>
                </c:pt>
                <c:pt idx="98">
                  <c:v>266.47478361583302</c:v>
                </c:pt>
                <c:pt idx="99">
                  <c:v>277.17268688226699</c:v>
                </c:pt>
                <c:pt idx="100">
                  <c:v>284.01212430380502</c:v>
                </c:pt>
                <c:pt idx="101">
                  <c:v>296.34948670885802</c:v>
                </c:pt>
                <c:pt idx="102">
                  <c:v>313.43324305751503</c:v>
                </c:pt>
                <c:pt idx="103">
                  <c:v>324.62943290627197</c:v>
                </c:pt>
                <c:pt idx="104">
                  <c:v>333.83075206957602</c:v>
                </c:pt>
                <c:pt idx="105">
                  <c:v>346.360554468391</c:v>
                </c:pt>
                <c:pt idx="106">
                  <c:v>341.97424004352899</c:v>
                </c:pt>
                <c:pt idx="107">
                  <c:v>331.219324504611</c:v>
                </c:pt>
                <c:pt idx="108">
                  <c:v>335.64027819732502</c:v>
                </c:pt>
                <c:pt idx="109">
                  <c:v>347.90030684998902</c:v>
                </c:pt>
                <c:pt idx="110">
                  <c:v>345.129258310686</c:v>
                </c:pt>
                <c:pt idx="111">
                  <c:v>335.07559416776797</c:v>
                </c:pt>
                <c:pt idx="112">
                  <c:v>334.491880824247</c:v>
                </c:pt>
                <c:pt idx="113">
                  <c:v>332.07683842697702</c:v>
                </c:pt>
                <c:pt idx="114">
                  <c:v>326.39368987303902</c:v>
                </c:pt>
                <c:pt idx="115">
                  <c:v>327.30038541672798</c:v>
                </c:pt>
                <c:pt idx="116">
                  <c:v>335.123224121097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3D-4F2A-B496-40BE1FA49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57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Regional!$N$23:$N$123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Regional!$S$23:$S$123</c:f>
              <c:numCache>
                <c:formatCode>0</c:formatCode>
                <c:ptCount val="101"/>
                <c:pt idx="0">
                  <c:v>101.183593791728</c:v>
                </c:pt>
                <c:pt idx="1">
                  <c:v>101.033227499925</c:v>
                </c:pt>
                <c:pt idx="2">
                  <c:v>100.75007224062</c:v>
                </c:pt>
                <c:pt idx="3">
                  <c:v>100</c:v>
                </c:pt>
                <c:pt idx="4">
                  <c:v>100.048831880667</c:v>
                </c:pt>
                <c:pt idx="5">
                  <c:v>104.956502444764</c:v>
                </c:pt>
                <c:pt idx="6">
                  <c:v>110.81611353893</c:v>
                </c:pt>
                <c:pt idx="7">
                  <c:v>111.74303431326</c:v>
                </c:pt>
                <c:pt idx="8">
                  <c:v>111.33957805211099</c:v>
                </c:pt>
                <c:pt idx="9">
                  <c:v>110.867159403923</c:v>
                </c:pt>
                <c:pt idx="10">
                  <c:v>114.143516418099</c:v>
                </c:pt>
                <c:pt idx="11">
                  <c:v>120.21784560024101</c:v>
                </c:pt>
                <c:pt idx="12">
                  <c:v>116.580432915619</c:v>
                </c:pt>
                <c:pt idx="13">
                  <c:v>110.560372564204</c:v>
                </c:pt>
                <c:pt idx="14">
                  <c:v>115.92152716098001</c:v>
                </c:pt>
                <c:pt idx="15">
                  <c:v>126.358666073455</c:v>
                </c:pt>
                <c:pt idx="16">
                  <c:v>120.133542314322</c:v>
                </c:pt>
                <c:pt idx="17">
                  <c:v>112.76151773145</c:v>
                </c:pt>
                <c:pt idx="18">
                  <c:v>121.294720229547</c:v>
                </c:pt>
                <c:pt idx="19">
                  <c:v>129.43873054040901</c:v>
                </c:pt>
                <c:pt idx="20">
                  <c:v>131.56287426968399</c:v>
                </c:pt>
                <c:pt idx="21">
                  <c:v>132.58503786211801</c:v>
                </c:pt>
                <c:pt idx="22">
                  <c:v>132.166442707735</c:v>
                </c:pt>
                <c:pt idx="23">
                  <c:v>130.59307180981699</c:v>
                </c:pt>
                <c:pt idx="24">
                  <c:v>132.63993969832899</c:v>
                </c:pt>
                <c:pt idx="25">
                  <c:v>136.98256919980199</c:v>
                </c:pt>
                <c:pt idx="26">
                  <c:v>138.04785403025599</c:v>
                </c:pt>
                <c:pt idx="27">
                  <c:v>140.48161399567101</c:v>
                </c:pt>
                <c:pt idx="28">
                  <c:v>144.60023541782101</c:v>
                </c:pt>
                <c:pt idx="29">
                  <c:v>144.61451746920301</c:v>
                </c:pt>
                <c:pt idx="30">
                  <c:v>144.98785690664101</c:v>
                </c:pt>
                <c:pt idx="31">
                  <c:v>146.92157670655499</c:v>
                </c:pt>
                <c:pt idx="32">
                  <c:v>144.47166436993101</c:v>
                </c:pt>
                <c:pt idx="33">
                  <c:v>140.243587504158</c:v>
                </c:pt>
                <c:pt idx="34">
                  <c:v>137.82228577588799</c:v>
                </c:pt>
                <c:pt idx="35">
                  <c:v>133.26255809483601</c:v>
                </c:pt>
                <c:pt idx="36">
                  <c:v>121.517466747399</c:v>
                </c:pt>
                <c:pt idx="37">
                  <c:v>111.677618152668</c:v>
                </c:pt>
                <c:pt idx="38">
                  <c:v>105.40213292282201</c:v>
                </c:pt>
                <c:pt idx="39">
                  <c:v>103.459182248277</c:v>
                </c:pt>
                <c:pt idx="40">
                  <c:v>105.566843852188</c:v>
                </c:pt>
                <c:pt idx="41">
                  <c:v>103.963780112888</c:v>
                </c:pt>
                <c:pt idx="42">
                  <c:v>102.91590205600301</c:v>
                </c:pt>
                <c:pt idx="43">
                  <c:v>102.765041077239</c:v>
                </c:pt>
                <c:pt idx="44">
                  <c:v>102.418988819202</c:v>
                </c:pt>
                <c:pt idx="45">
                  <c:v>105.70966227842</c:v>
                </c:pt>
                <c:pt idx="46">
                  <c:v>113.83721703831699</c:v>
                </c:pt>
                <c:pt idx="47">
                  <c:v>118.926693089821</c:v>
                </c:pt>
                <c:pt idx="48">
                  <c:v>115.20691322402701</c:v>
                </c:pt>
                <c:pt idx="49">
                  <c:v>110.70561824286899</c:v>
                </c:pt>
                <c:pt idx="50">
                  <c:v>110.5482746103</c:v>
                </c:pt>
                <c:pt idx="51">
                  <c:v>112.699636264188</c:v>
                </c:pt>
                <c:pt idx="52">
                  <c:v>116.034846896098</c:v>
                </c:pt>
                <c:pt idx="53">
                  <c:v>119.629186809632</c:v>
                </c:pt>
                <c:pt idx="54">
                  <c:v>124.170654547536</c:v>
                </c:pt>
                <c:pt idx="55">
                  <c:v>128.43980372621601</c:v>
                </c:pt>
                <c:pt idx="56">
                  <c:v>126.320253288269</c:v>
                </c:pt>
                <c:pt idx="57">
                  <c:v>127.992220186887</c:v>
                </c:pt>
                <c:pt idx="58">
                  <c:v>138.92480286600301</c:v>
                </c:pt>
                <c:pt idx="59">
                  <c:v>143.747163356062</c:v>
                </c:pt>
                <c:pt idx="60">
                  <c:v>144.54167076178999</c:v>
                </c:pt>
                <c:pt idx="61">
                  <c:v>147.77176893229799</c:v>
                </c:pt>
                <c:pt idx="62">
                  <c:v>146.192389911568</c:v>
                </c:pt>
                <c:pt idx="63">
                  <c:v>146.14843232284301</c:v>
                </c:pt>
                <c:pt idx="64">
                  <c:v>148.19402679201801</c:v>
                </c:pt>
                <c:pt idx="65">
                  <c:v>148.600973245316</c:v>
                </c:pt>
                <c:pt idx="66">
                  <c:v>150.233975665137</c:v>
                </c:pt>
                <c:pt idx="67">
                  <c:v>149.145043687541</c:v>
                </c:pt>
                <c:pt idx="68">
                  <c:v>146.46916598987201</c:v>
                </c:pt>
                <c:pt idx="69">
                  <c:v>150.22168931839201</c:v>
                </c:pt>
                <c:pt idx="70">
                  <c:v>155.73191379014301</c:v>
                </c:pt>
                <c:pt idx="71">
                  <c:v>155.71186266330201</c:v>
                </c:pt>
                <c:pt idx="72">
                  <c:v>157.19211485007099</c:v>
                </c:pt>
                <c:pt idx="73">
                  <c:v>159.614133482146</c:v>
                </c:pt>
                <c:pt idx="74">
                  <c:v>159.759012385143</c:v>
                </c:pt>
                <c:pt idx="75">
                  <c:v>158.671375884578</c:v>
                </c:pt>
                <c:pt idx="76">
                  <c:v>159.761042870739</c:v>
                </c:pt>
                <c:pt idx="77">
                  <c:v>162.37502798356201</c:v>
                </c:pt>
                <c:pt idx="78">
                  <c:v>163.07128780916699</c:v>
                </c:pt>
                <c:pt idx="79">
                  <c:v>164.05587955848301</c:v>
                </c:pt>
                <c:pt idx="80">
                  <c:v>161.43103473727601</c:v>
                </c:pt>
                <c:pt idx="81">
                  <c:v>157.06452090229499</c:v>
                </c:pt>
                <c:pt idx="82">
                  <c:v>158.55764152827101</c:v>
                </c:pt>
                <c:pt idx="83">
                  <c:v>161.43867714464</c:v>
                </c:pt>
                <c:pt idx="84">
                  <c:v>164.43676066338901</c:v>
                </c:pt>
                <c:pt idx="85">
                  <c:v>174.19870871588901</c:v>
                </c:pt>
                <c:pt idx="86">
                  <c:v>184.45474721541399</c:v>
                </c:pt>
                <c:pt idx="87">
                  <c:v>189.59380229432099</c:v>
                </c:pt>
                <c:pt idx="88">
                  <c:v>194.08838950170701</c:v>
                </c:pt>
                <c:pt idx="89">
                  <c:v>198.79752717868001</c:v>
                </c:pt>
                <c:pt idx="90">
                  <c:v>198.53544303099</c:v>
                </c:pt>
                <c:pt idx="91">
                  <c:v>191.12555725324901</c:v>
                </c:pt>
                <c:pt idx="92">
                  <c:v>183.423014126526</c:v>
                </c:pt>
                <c:pt idx="93">
                  <c:v>178.43239329884</c:v>
                </c:pt>
                <c:pt idx="94">
                  <c:v>178.36696368223201</c:v>
                </c:pt>
                <c:pt idx="95">
                  <c:v>177.542716078448</c:v>
                </c:pt>
                <c:pt idx="96">
                  <c:v>169.19287584589901</c:v>
                </c:pt>
                <c:pt idx="97">
                  <c:v>168.27230253285401</c:v>
                </c:pt>
                <c:pt idx="98">
                  <c:v>171.906119303537</c:v>
                </c:pt>
                <c:pt idx="99">
                  <c:v>171.791250585234</c:v>
                </c:pt>
                <c:pt idx="100">
                  <c:v>175.261090530448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C6-4737-8C2F-B6AC45301D37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Regional!$N$23:$N$123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Regional!$T$23:$T$123</c:f>
              <c:numCache>
                <c:formatCode>0</c:formatCode>
                <c:ptCount val="101"/>
                <c:pt idx="0">
                  <c:v>76.110983757540296</c:v>
                </c:pt>
                <c:pt idx="1">
                  <c:v>84.555542151274395</c:v>
                </c:pt>
                <c:pt idx="2">
                  <c:v>96.910291004144298</c:v>
                </c:pt>
                <c:pt idx="3">
                  <c:v>100</c:v>
                </c:pt>
                <c:pt idx="4">
                  <c:v>103.570170862086</c:v>
                </c:pt>
                <c:pt idx="5">
                  <c:v>109.533311077017</c:v>
                </c:pt>
                <c:pt idx="6">
                  <c:v>107.94074840160199</c:v>
                </c:pt>
                <c:pt idx="7">
                  <c:v>103.077287107581</c:v>
                </c:pt>
                <c:pt idx="8">
                  <c:v>102.427271878835</c:v>
                </c:pt>
                <c:pt idx="9">
                  <c:v>105.77291220153499</c:v>
                </c:pt>
                <c:pt idx="10">
                  <c:v>106.083174235831</c:v>
                </c:pt>
                <c:pt idx="11">
                  <c:v>103.54172653833</c:v>
                </c:pt>
                <c:pt idx="12">
                  <c:v>106.340714028634</c:v>
                </c:pt>
                <c:pt idx="13">
                  <c:v>106.507823115276</c:v>
                </c:pt>
                <c:pt idx="14">
                  <c:v>102.589608087023</c:v>
                </c:pt>
                <c:pt idx="15">
                  <c:v>108.17339811083799</c:v>
                </c:pt>
                <c:pt idx="16">
                  <c:v>122.155480717551</c:v>
                </c:pt>
                <c:pt idx="17">
                  <c:v>127.49902196138601</c:v>
                </c:pt>
                <c:pt idx="18">
                  <c:v>124.757723118364</c:v>
                </c:pt>
                <c:pt idx="19">
                  <c:v>129.117298863597</c:v>
                </c:pt>
                <c:pt idx="20">
                  <c:v>137.66987664134101</c:v>
                </c:pt>
                <c:pt idx="21">
                  <c:v>138.055190370264</c:v>
                </c:pt>
                <c:pt idx="22">
                  <c:v>142.3852332594</c:v>
                </c:pt>
                <c:pt idx="23">
                  <c:v>155.463247197329</c:v>
                </c:pt>
                <c:pt idx="24">
                  <c:v>161.26666534146901</c:v>
                </c:pt>
                <c:pt idx="25">
                  <c:v>166.887009325604</c:v>
                </c:pt>
                <c:pt idx="26">
                  <c:v>180.60933692871299</c:v>
                </c:pt>
                <c:pt idx="27">
                  <c:v>193.633989876941</c:v>
                </c:pt>
                <c:pt idx="28">
                  <c:v>196.827175080839</c:v>
                </c:pt>
                <c:pt idx="29">
                  <c:v>193.18566281438399</c:v>
                </c:pt>
                <c:pt idx="30">
                  <c:v>195.68574605122299</c:v>
                </c:pt>
                <c:pt idx="31">
                  <c:v>198.05998434197201</c:v>
                </c:pt>
                <c:pt idx="32">
                  <c:v>182.44451122064501</c:v>
                </c:pt>
                <c:pt idx="33">
                  <c:v>173.38113559305401</c:v>
                </c:pt>
                <c:pt idx="34">
                  <c:v>176.551789587066</c:v>
                </c:pt>
                <c:pt idx="35">
                  <c:v>172.67574662943099</c:v>
                </c:pt>
                <c:pt idx="36">
                  <c:v>156.89915689897799</c:v>
                </c:pt>
                <c:pt idx="37">
                  <c:v>131.53928884266099</c:v>
                </c:pt>
                <c:pt idx="38">
                  <c:v>119.257137339236</c:v>
                </c:pt>
                <c:pt idx="39">
                  <c:v>123.89926459630099</c:v>
                </c:pt>
                <c:pt idx="40">
                  <c:v>135.28604900996601</c:v>
                </c:pt>
                <c:pt idx="41">
                  <c:v>141.95684911204501</c:v>
                </c:pt>
                <c:pt idx="42">
                  <c:v>140.99317861624201</c:v>
                </c:pt>
                <c:pt idx="43">
                  <c:v>144.029134691791</c:v>
                </c:pt>
                <c:pt idx="44">
                  <c:v>151.40495358818001</c:v>
                </c:pt>
                <c:pt idx="45">
                  <c:v>152.588612553952</c:v>
                </c:pt>
                <c:pt idx="46">
                  <c:v>149.879043684343</c:v>
                </c:pt>
                <c:pt idx="47">
                  <c:v>154.400781260836</c:v>
                </c:pt>
                <c:pt idx="48">
                  <c:v>158.48593072686501</c:v>
                </c:pt>
                <c:pt idx="49">
                  <c:v>158.47637156630401</c:v>
                </c:pt>
                <c:pt idx="50">
                  <c:v>164.11312781310599</c:v>
                </c:pt>
                <c:pt idx="51">
                  <c:v>171.91075641316701</c:v>
                </c:pt>
                <c:pt idx="52">
                  <c:v>176.80597139163299</c:v>
                </c:pt>
                <c:pt idx="53">
                  <c:v>185.68458650697201</c:v>
                </c:pt>
                <c:pt idx="54">
                  <c:v>193.21875969049</c:v>
                </c:pt>
                <c:pt idx="55">
                  <c:v>190.966599750786</c:v>
                </c:pt>
                <c:pt idx="56">
                  <c:v>184.43485121366899</c:v>
                </c:pt>
                <c:pt idx="57">
                  <c:v>182.61003065255699</c:v>
                </c:pt>
                <c:pt idx="58">
                  <c:v>190.54742592621</c:v>
                </c:pt>
                <c:pt idx="59">
                  <c:v>205.09351309953001</c:v>
                </c:pt>
                <c:pt idx="60">
                  <c:v>217.356554321396</c:v>
                </c:pt>
                <c:pt idx="61">
                  <c:v>226.98297929622299</c:v>
                </c:pt>
                <c:pt idx="62">
                  <c:v>228.14712743435101</c:v>
                </c:pt>
                <c:pt idx="63">
                  <c:v>220.608264092691</c:v>
                </c:pt>
                <c:pt idx="64">
                  <c:v>216.828323625406</c:v>
                </c:pt>
                <c:pt idx="65">
                  <c:v>213.31852562135799</c:v>
                </c:pt>
                <c:pt idx="66">
                  <c:v>211.642226022355</c:v>
                </c:pt>
                <c:pt idx="67">
                  <c:v>210.959312780229</c:v>
                </c:pt>
                <c:pt idx="68">
                  <c:v>215.92607243240701</c:v>
                </c:pt>
                <c:pt idx="69">
                  <c:v>230.05596277853701</c:v>
                </c:pt>
                <c:pt idx="70">
                  <c:v>234.24797156639499</c:v>
                </c:pt>
                <c:pt idx="71">
                  <c:v>241.024000653727</c:v>
                </c:pt>
                <c:pt idx="72">
                  <c:v>251.989594626138</c:v>
                </c:pt>
                <c:pt idx="73">
                  <c:v>236.081371382839</c:v>
                </c:pt>
                <c:pt idx="74">
                  <c:v>216.951563754044</c:v>
                </c:pt>
                <c:pt idx="75">
                  <c:v>216.453074521411</c:v>
                </c:pt>
                <c:pt idx="76">
                  <c:v>227.0657451781</c:v>
                </c:pt>
                <c:pt idx="77">
                  <c:v>235.98754674353</c:v>
                </c:pt>
                <c:pt idx="78">
                  <c:v>235.04757097519001</c:v>
                </c:pt>
                <c:pt idx="79">
                  <c:v>234.694004668753</c:v>
                </c:pt>
                <c:pt idx="80">
                  <c:v>237.688783008184</c:v>
                </c:pt>
                <c:pt idx="81">
                  <c:v>249.65180328746499</c:v>
                </c:pt>
                <c:pt idx="82">
                  <c:v>260.17990867556603</c:v>
                </c:pt>
                <c:pt idx="83">
                  <c:v>251.99779714160599</c:v>
                </c:pt>
                <c:pt idx="84">
                  <c:v>239.52213325208299</c:v>
                </c:pt>
                <c:pt idx="85">
                  <c:v>250.61267411788</c:v>
                </c:pt>
                <c:pt idx="86">
                  <c:v>283.09801385248301</c:v>
                </c:pt>
                <c:pt idx="87">
                  <c:v>290.660902165538</c:v>
                </c:pt>
                <c:pt idx="88">
                  <c:v>268.55346083309303</c:v>
                </c:pt>
                <c:pt idx="89">
                  <c:v>253.17191150824999</c:v>
                </c:pt>
                <c:pt idx="90">
                  <c:v>244.303834935536</c:v>
                </c:pt>
                <c:pt idx="91">
                  <c:v>248.729163352489</c:v>
                </c:pt>
                <c:pt idx="92">
                  <c:v>256.53366340430699</c:v>
                </c:pt>
                <c:pt idx="93">
                  <c:v>254.764488358379</c:v>
                </c:pt>
                <c:pt idx="94">
                  <c:v>264.936040991889</c:v>
                </c:pt>
                <c:pt idx="95">
                  <c:v>265.41280486171001</c:v>
                </c:pt>
                <c:pt idx="96">
                  <c:v>244.832834387269</c:v>
                </c:pt>
                <c:pt idx="97">
                  <c:v>225.69046115192401</c:v>
                </c:pt>
                <c:pt idx="98">
                  <c:v>220.959367157348</c:v>
                </c:pt>
                <c:pt idx="99">
                  <c:v>225.16173134661301</c:v>
                </c:pt>
                <c:pt idx="100">
                  <c:v>227.082464739557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C6-4737-8C2F-B6AC45301D37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Regional!$N$23:$N$123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Regional!$U$23:$U$123</c:f>
              <c:numCache>
                <c:formatCode>0</c:formatCode>
                <c:ptCount val="101"/>
                <c:pt idx="0">
                  <c:v>98.244231218860705</c:v>
                </c:pt>
                <c:pt idx="1">
                  <c:v>97.867511354643895</c:v>
                </c:pt>
                <c:pt idx="2">
                  <c:v>98.729438174785301</c:v>
                </c:pt>
                <c:pt idx="3">
                  <c:v>100</c:v>
                </c:pt>
                <c:pt idx="4">
                  <c:v>100.439314516473</c:v>
                </c:pt>
                <c:pt idx="5">
                  <c:v>99.564347152668503</c:v>
                </c:pt>
                <c:pt idx="6">
                  <c:v>98.030607071693893</c:v>
                </c:pt>
                <c:pt idx="7">
                  <c:v>98.975158028959001</c:v>
                </c:pt>
                <c:pt idx="8">
                  <c:v>102.34342890526899</c:v>
                </c:pt>
                <c:pt idx="9">
                  <c:v>103.774467253758</c:v>
                </c:pt>
                <c:pt idx="10">
                  <c:v>104.42877563542299</c:v>
                </c:pt>
                <c:pt idx="11">
                  <c:v>107.551251216628</c:v>
                </c:pt>
                <c:pt idx="12">
                  <c:v>111.647793116394</c:v>
                </c:pt>
                <c:pt idx="13">
                  <c:v>113.250498275837</c:v>
                </c:pt>
                <c:pt idx="14">
                  <c:v>111.923378824514</c:v>
                </c:pt>
                <c:pt idx="15">
                  <c:v>112.448994137238</c:v>
                </c:pt>
                <c:pt idx="16">
                  <c:v>116.43093503234</c:v>
                </c:pt>
                <c:pt idx="17">
                  <c:v>122.79119917766199</c:v>
                </c:pt>
                <c:pt idx="18">
                  <c:v>129.144440909921</c:v>
                </c:pt>
                <c:pt idx="19">
                  <c:v>133.53514303824099</c:v>
                </c:pt>
                <c:pt idx="20">
                  <c:v>137.84446147300699</c:v>
                </c:pt>
                <c:pt idx="21">
                  <c:v>144.89699776475501</c:v>
                </c:pt>
                <c:pt idx="22">
                  <c:v>153.83648684288701</c:v>
                </c:pt>
                <c:pt idx="23">
                  <c:v>157.736724835529</c:v>
                </c:pt>
                <c:pt idx="24">
                  <c:v>157.734742805248</c:v>
                </c:pt>
                <c:pt idx="25">
                  <c:v>159.57811912529601</c:v>
                </c:pt>
                <c:pt idx="26">
                  <c:v>159.48377928372901</c:v>
                </c:pt>
                <c:pt idx="27">
                  <c:v>158.51357720797901</c:v>
                </c:pt>
                <c:pt idx="28">
                  <c:v>161.25841128728501</c:v>
                </c:pt>
                <c:pt idx="29">
                  <c:v>164.255379925993</c:v>
                </c:pt>
                <c:pt idx="30">
                  <c:v>164.084025313469</c:v>
                </c:pt>
                <c:pt idx="31">
                  <c:v>162.06597679016201</c:v>
                </c:pt>
                <c:pt idx="32">
                  <c:v>157.767555196747</c:v>
                </c:pt>
                <c:pt idx="33">
                  <c:v>152.749152186185</c:v>
                </c:pt>
                <c:pt idx="34">
                  <c:v>147.47206585992799</c:v>
                </c:pt>
                <c:pt idx="35">
                  <c:v>141.57417508742</c:v>
                </c:pt>
                <c:pt idx="36">
                  <c:v>132.46683651134001</c:v>
                </c:pt>
                <c:pt idx="37">
                  <c:v>120.76211403929</c:v>
                </c:pt>
                <c:pt idx="38">
                  <c:v>113.432720703992</c:v>
                </c:pt>
                <c:pt idx="39">
                  <c:v>110.732170305556</c:v>
                </c:pt>
                <c:pt idx="40">
                  <c:v>111.18860900590001</c:v>
                </c:pt>
                <c:pt idx="41">
                  <c:v>117.05254570610801</c:v>
                </c:pt>
                <c:pt idx="42">
                  <c:v>125.336217800147</c:v>
                </c:pt>
                <c:pt idx="43">
                  <c:v>129.241325080411</c:v>
                </c:pt>
                <c:pt idx="44">
                  <c:v>128.692862102102</c:v>
                </c:pt>
                <c:pt idx="45">
                  <c:v>126.81648627692</c:v>
                </c:pt>
                <c:pt idx="46">
                  <c:v>128.01715133370101</c:v>
                </c:pt>
                <c:pt idx="47">
                  <c:v>130.622447930291</c:v>
                </c:pt>
                <c:pt idx="48">
                  <c:v>131.133803543829</c:v>
                </c:pt>
                <c:pt idx="49">
                  <c:v>132.75698797883101</c:v>
                </c:pt>
                <c:pt idx="50">
                  <c:v>135.46027105810299</c:v>
                </c:pt>
                <c:pt idx="51">
                  <c:v>137.60329341265299</c:v>
                </c:pt>
                <c:pt idx="52">
                  <c:v>140.42385575986501</c:v>
                </c:pt>
                <c:pt idx="53">
                  <c:v>143.138957754123</c:v>
                </c:pt>
                <c:pt idx="54">
                  <c:v>145.82351110004899</c:v>
                </c:pt>
                <c:pt idx="55">
                  <c:v>148.93739780933399</c:v>
                </c:pt>
                <c:pt idx="56">
                  <c:v>151.46820012508601</c:v>
                </c:pt>
                <c:pt idx="57">
                  <c:v>154.287814088267</c:v>
                </c:pt>
                <c:pt idx="58">
                  <c:v>157.56256888410999</c:v>
                </c:pt>
                <c:pt idx="59">
                  <c:v>161.708898385921</c:v>
                </c:pt>
                <c:pt idx="60">
                  <c:v>167.26836433732601</c:v>
                </c:pt>
                <c:pt idx="61">
                  <c:v>171.155613852329</c:v>
                </c:pt>
                <c:pt idx="62">
                  <c:v>173.29200480199901</c:v>
                </c:pt>
                <c:pt idx="63">
                  <c:v>173.941404538597</c:v>
                </c:pt>
                <c:pt idx="64">
                  <c:v>175.00449116237601</c:v>
                </c:pt>
                <c:pt idx="65">
                  <c:v>180.427126836816</c:v>
                </c:pt>
                <c:pt idx="66">
                  <c:v>183.34776394243701</c:v>
                </c:pt>
                <c:pt idx="67">
                  <c:v>181.16541532893899</c:v>
                </c:pt>
                <c:pt idx="68">
                  <c:v>181.86349533054201</c:v>
                </c:pt>
                <c:pt idx="69">
                  <c:v>186.85482447829801</c:v>
                </c:pt>
                <c:pt idx="70">
                  <c:v>191.240964241863</c:v>
                </c:pt>
                <c:pt idx="71">
                  <c:v>193.02811688878799</c:v>
                </c:pt>
                <c:pt idx="72">
                  <c:v>194.916208459031</c:v>
                </c:pt>
                <c:pt idx="73">
                  <c:v>199.279172200457</c:v>
                </c:pt>
                <c:pt idx="74">
                  <c:v>202.97029363421001</c:v>
                </c:pt>
                <c:pt idx="75">
                  <c:v>203.80224103718299</c:v>
                </c:pt>
                <c:pt idx="76">
                  <c:v>206.842202431977</c:v>
                </c:pt>
                <c:pt idx="77">
                  <c:v>210.660221535966</c:v>
                </c:pt>
                <c:pt idx="78">
                  <c:v>211.10380734388099</c:v>
                </c:pt>
                <c:pt idx="79">
                  <c:v>213.340013387422</c:v>
                </c:pt>
                <c:pt idx="80">
                  <c:v>218.327657902385</c:v>
                </c:pt>
                <c:pt idx="81">
                  <c:v>220.89884368832</c:v>
                </c:pt>
                <c:pt idx="82">
                  <c:v>223.43610257089901</c:v>
                </c:pt>
                <c:pt idx="83">
                  <c:v>228.32130142957101</c:v>
                </c:pt>
                <c:pt idx="84">
                  <c:v>233.89129924003899</c:v>
                </c:pt>
                <c:pt idx="85">
                  <c:v>244.83578340525901</c:v>
                </c:pt>
                <c:pt idx="86">
                  <c:v>264.42939992724803</c:v>
                </c:pt>
                <c:pt idx="87">
                  <c:v>280.88382581037899</c:v>
                </c:pt>
                <c:pt idx="88">
                  <c:v>292.04274259198303</c:v>
                </c:pt>
                <c:pt idx="89">
                  <c:v>302.086108216475</c:v>
                </c:pt>
                <c:pt idx="90">
                  <c:v>298.65030772801498</c:v>
                </c:pt>
                <c:pt idx="91">
                  <c:v>285.43235732377502</c:v>
                </c:pt>
                <c:pt idx="92">
                  <c:v>274.99181901919297</c:v>
                </c:pt>
                <c:pt idx="93">
                  <c:v>267.59367663881102</c:v>
                </c:pt>
                <c:pt idx="94">
                  <c:v>262.14335502653603</c:v>
                </c:pt>
                <c:pt idx="95">
                  <c:v>253.65863901149899</c:v>
                </c:pt>
                <c:pt idx="96">
                  <c:v>244.57336608330201</c:v>
                </c:pt>
                <c:pt idx="97">
                  <c:v>245.73119398579999</c:v>
                </c:pt>
                <c:pt idx="98">
                  <c:v>250.82744557671299</c:v>
                </c:pt>
                <c:pt idx="99">
                  <c:v>251.96559261374</c:v>
                </c:pt>
                <c:pt idx="100">
                  <c:v>250.85119457318899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C6-4737-8C2F-B6AC45301D37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Regional!$N$23:$N$123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Regional!$V$23:$V$123</c:f>
              <c:numCache>
                <c:formatCode>0</c:formatCode>
                <c:ptCount val="101"/>
                <c:pt idx="0">
                  <c:v>90.903502585544004</c:v>
                </c:pt>
                <c:pt idx="1">
                  <c:v>94.643824460651501</c:v>
                </c:pt>
                <c:pt idx="2">
                  <c:v>97.789615073031101</c:v>
                </c:pt>
                <c:pt idx="3">
                  <c:v>100</c:v>
                </c:pt>
                <c:pt idx="4">
                  <c:v>99.768864262164598</c:v>
                </c:pt>
                <c:pt idx="5">
                  <c:v>98.717594230210395</c:v>
                </c:pt>
                <c:pt idx="6">
                  <c:v>98.549597509131104</c:v>
                </c:pt>
                <c:pt idx="7">
                  <c:v>98.711621295411902</c:v>
                </c:pt>
                <c:pt idx="8">
                  <c:v>99.413982126288104</c:v>
                </c:pt>
                <c:pt idx="9">
                  <c:v>99.851402385354305</c:v>
                </c:pt>
                <c:pt idx="10">
                  <c:v>101.005679700844</c:v>
                </c:pt>
                <c:pt idx="11">
                  <c:v>103.706057418588</c:v>
                </c:pt>
                <c:pt idx="12">
                  <c:v>106.66069516197599</c:v>
                </c:pt>
                <c:pt idx="13">
                  <c:v>109.670919603293</c:v>
                </c:pt>
                <c:pt idx="14">
                  <c:v>110.69624269322701</c:v>
                </c:pt>
                <c:pt idx="15">
                  <c:v>111.06493585341801</c:v>
                </c:pt>
                <c:pt idx="16">
                  <c:v>115.446206277934</c:v>
                </c:pt>
                <c:pt idx="17">
                  <c:v>122.170913607377</c:v>
                </c:pt>
                <c:pt idx="18">
                  <c:v>126.437565955452</c:v>
                </c:pt>
                <c:pt idx="19">
                  <c:v>128.155133398526</c:v>
                </c:pt>
                <c:pt idx="20">
                  <c:v>131.23721315668601</c:v>
                </c:pt>
                <c:pt idx="21">
                  <c:v>136.34351958956799</c:v>
                </c:pt>
                <c:pt idx="22">
                  <c:v>141.46332717999499</c:v>
                </c:pt>
                <c:pt idx="23">
                  <c:v>146.80031097021501</c:v>
                </c:pt>
                <c:pt idx="24">
                  <c:v>152.028974504319</c:v>
                </c:pt>
                <c:pt idx="25">
                  <c:v>155.16975504405701</c:v>
                </c:pt>
                <c:pt idx="26">
                  <c:v>157.71411737093899</c:v>
                </c:pt>
                <c:pt idx="27">
                  <c:v>161.94027545050099</c:v>
                </c:pt>
                <c:pt idx="28">
                  <c:v>167.911295279212</c:v>
                </c:pt>
                <c:pt idx="29">
                  <c:v>175.00617987706801</c:v>
                </c:pt>
                <c:pt idx="30">
                  <c:v>177.24744770033899</c:v>
                </c:pt>
                <c:pt idx="31">
                  <c:v>171.84789594879001</c:v>
                </c:pt>
                <c:pt idx="32">
                  <c:v>166.84323364771299</c:v>
                </c:pt>
                <c:pt idx="33">
                  <c:v>164.94129585100799</c:v>
                </c:pt>
                <c:pt idx="34">
                  <c:v>160.33345562721399</c:v>
                </c:pt>
                <c:pt idx="35">
                  <c:v>152.41650257449999</c:v>
                </c:pt>
                <c:pt idx="36">
                  <c:v>139.29406622742599</c:v>
                </c:pt>
                <c:pt idx="37">
                  <c:v>127.002772715196</c:v>
                </c:pt>
                <c:pt idx="38">
                  <c:v>118.241963430289</c:v>
                </c:pt>
                <c:pt idx="39">
                  <c:v>109.73065436352201</c:v>
                </c:pt>
                <c:pt idx="40">
                  <c:v>110.334089839352</c:v>
                </c:pt>
                <c:pt idx="41">
                  <c:v>118.17109380597999</c:v>
                </c:pt>
                <c:pt idx="42">
                  <c:v>120.388527847323</c:v>
                </c:pt>
                <c:pt idx="43">
                  <c:v>120.112180846588</c:v>
                </c:pt>
                <c:pt idx="44">
                  <c:v>123.11087371884</c:v>
                </c:pt>
                <c:pt idx="45">
                  <c:v>125.83920999828599</c:v>
                </c:pt>
                <c:pt idx="46">
                  <c:v>127.96468880668699</c:v>
                </c:pt>
                <c:pt idx="47">
                  <c:v>130.287042057745</c:v>
                </c:pt>
                <c:pt idx="48">
                  <c:v>131.341296568567</c:v>
                </c:pt>
                <c:pt idx="49">
                  <c:v>133.83203816549999</c:v>
                </c:pt>
                <c:pt idx="50">
                  <c:v>137.740949195837</c:v>
                </c:pt>
                <c:pt idx="51">
                  <c:v>139.24999857456899</c:v>
                </c:pt>
                <c:pt idx="52">
                  <c:v>142.3290938559</c:v>
                </c:pt>
                <c:pt idx="53">
                  <c:v>147.35386422796901</c:v>
                </c:pt>
                <c:pt idx="54">
                  <c:v>151.346981430998</c:v>
                </c:pt>
                <c:pt idx="55">
                  <c:v>155.383642591978</c:v>
                </c:pt>
                <c:pt idx="56">
                  <c:v>159.98161750271601</c:v>
                </c:pt>
                <c:pt idx="57">
                  <c:v>166.22194632652699</c:v>
                </c:pt>
                <c:pt idx="58">
                  <c:v>170.99997128907501</c:v>
                </c:pt>
                <c:pt idx="59">
                  <c:v>174.01889495486699</c:v>
                </c:pt>
                <c:pt idx="60">
                  <c:v>179.025627752768</c:v>
                </c:pt>
                <c:pt idx="61">
                  <c:v>182.819162426465</c:v>
                </c:pt>
                <c:pt idx="62">
                  <c:v>184.550471876637</c:v>
                </c:pt>
                <c:pt idx="63">
                  <c:v>187.01169980562</c:v>
                </c:pt>
                <c:pt idx="64">
                  <c:v>190.39020201040501</c:v>
                </c:pt>
                <c:pt idx="65">
                  <c:v>196.26917871453099</c:v>
                </c:pt>
                <c:pt idx="66">
                  <c:v>203.30525634637101</c:v>
                </c:pt>
                <c:pt idx="67">
                  <c:v>206.26838472650999</c:v>
                </c:pt>
                <c:pt idx="68">
                  <c:v>206.96032886456999</c:v>
                </c:pt>
                <c:pt idx="69">
                  <c:v>210.66128760610499</c:v>
                </c:pt>
                <c:pt idx="70">
                  <c:v>216.08879920418801</c:v>
                </c:pt>
                <c:pt idx="71">
                  <c:v>220.785847589931</c:v>
                </c:pt>
                <c:pt idx="72">
                  <c:v>222.59792944690801</c:v>
                </c:pt>
                <c:pt idx="73">
                  <c:v>225.481522224516</c:v>
                </c:pt>
                <c:pt idx="74">
                  <c:v>231.64200280523499</c:v>
                </c:pt>
                <c:pt idx="75">
                  <c:v>237.02397183487901</c:v>
                </c:pt>
                <c:pt idx="76">
                  <c:v>242.960164294832</c:v>
                </c:pt>
                <c:pt idx="77">
                  <c:v>248.982506113391</c:v>
                </c:pt>
                <c:pt idx="78">
                  <c:v>251.19813171867401</c:v>
                </c:pt>
                <c:pt idx="79">
                  <c:v>250.62159580618999</c:v>
                </c:pt>
                <c:pt idx="80">
                  <c:v>251.302933838885</c:v>
                </c:pt>
                <c:pt idx="81">
                  <c:v>251.57903557793401</c:v>
                </c:pt>
                <c:pt idx="82">
                  <c:v>259.43829285330798</c:v>
                </c:pt>
                <c:pt idx="83">
                  <c:v>271.09444229488599</c:v>
                </c:pt>
                <c:pt idx="84">
                  <c:v>277.15487750163101</c:v>
                </c:pt>
                <c:pt idx="85">
                  <c:v>287.36752268645</c:v>
                </c:pt>
                <c:pt idx="86">
                  <c:v>304.01756603419</c:v>
                </c:pt>
                <c:pt idx="87">
                  <c:v>320.18654760667999</c:v>
                </c:pt>
                <c:pt idx="88">
                  <c:v>331.13184504309697</c:v>
                </c:pt>
                <c:pt idx="89">
                  <c:v>342.53843921829099</c:v>
                </c:pt>
                <c:pt idx="90">
                  <c:v>341.57362323405403</c:v>
                </c:pt>
                <c:pt idx="91">
                  <c:v>318.92260411843398</c:v>
                </c:pt>
                <c:pt idx="92">
                  <c:v>303.01728050314102</c:v>
                </c:pt>
                <c:pt idx="93">
                  <c:v>307.883090517808</c:v>
                </c:pt>
                <c:pt idx="94">
                  <c:v>300.62039133773499</c:v>
                </c:pt>
                <c:pt idx="95">
                  <c:v>277.14220727448799</c:v>
                </c:pt>
                <c:pt idx="96">
                  <c:v>267.16433257406101</c:v>
                </c:pt>
                <c:pt idx="97">
                  <c:v>265.056656297519</c:v>
                </c:pt>
                <c:pt idx="98">
                  <c:v>265.06679228323998</c:v>
                </c:pt>
                <c:pt idx="99">
                  <c:v>271.10918068928601</c:v>
                </c:pt>
                <c:pt idx="100">
                  <c:v>276.42496413355502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C6-4737-8C2F-B6AC45301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57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RegionalPropertyType!$O$6:$O$106</c:f>
              <c:numCache>
                <c:formatCode>0</c:formatCode>
                <c:ptCount val="101"/>
                <c:pt idx="0">
                  <c:v>89.967983893478802</c:v>
                </c:pt>
                <c:pt idx="1">
                  <c:v>93.760449555303097</c:v>
                </c:pt>
                <c:pt idx="2">
                  <c:v>97.986950917481295</c:v>
                </c:pt>
                <c:pt idx="3">
                  <c:v>100</c:v>
                </c:pt>
                <c:pt idx="4">
                  <c:v>100.187235058616</c:v>
                </c:pt>
                <c:pt idx="5">
                  <c:v>100.729871374685</c:v>
                </c:pt>
                <c:pt idx="6">
                  <c:v>102.538987365783</c:v>
                </c:pt>
                <c:pt idx="7">
                  <c:v>104.50422706261401</c:v>
                </c:pt>
                <c:pt idx="8">
                  <c:v>104.76787430579201</c:v>
                </c:pt>
                <c:pt idx="9">
                  <c:v>104.13996915542801</c:v>
                </c:pt>
                <c:pt idx="10">
                  <c:v>103.65719694660901</c:v>
                </c:pt>
                <c:pt idx="11">
                  <c:v>105.32088543970301</c:v>
                </c:pt>
                <c:pt idx="12">
                  <c:v>110.009496336788</c:v>
                </c:pt>
                <c:pt idx="13">
                  <c:v>113.231780832319</c:v>
                </c:pt>
                <c:pt idx="14">
                  <c:v>112.236766111108</c:v>
                </c:pt>
                <c:pt idx="15">
                  <c:v>112.339031904509</c:v>
                </c:pt>
                <c:pt idx="16">
                  <c:v>116.603411826643</c:v>
                </c:pt>
                <c:pt idx="17">
                  <c:v>121.095677395907</c:v>
                </c:pt>
                <c:pt idx="18">
                  <c:v>121.618235318521</c:v>
                </c:pt>
                <c:pt idx="19">
                  <c:v>120.627916105739</c:v>
                </c:pt>
                <c:pt idx="20">
                  <c:v>121.620244366799</c:v>
                </c:pt>
                <c:pt idx="21">
                  <c:v>125.12059829971101</c:v>
                </c:pt>
                <c:pt idx="22">
                  <c:v>129.62188020729499</c:v>
                </c:pt>
                <c:pt idx="23">
                  <c:v>130.66062197830701</c:v>
                </c:pt>
                <c:pt idx="24">
                  <c:v>127.02972124115</c:v>
                </c:pt>
                <c:pt idx="25">
                  <c:v>123.382477830114</c:v>
                </c:pt>
                <c:pt idx="26">
                  <c:v>125.203774122178</c:v>
                </c:pt>
                <c:pt idx="27">
                  <c:v>128.28148827309801</c:v>
                </c:pt>
                <c:pt idx="28">
                  <c:v>128.72278654587501</c:v>
                </c:pt>
                <c:pt idx="29">
                  <c:v>130.113303129765</c:v>
                </c:pt>
                <c:pt idx="30">
                  <c:v>129.866762118894</c:v>
                </c:pt>
                <c:pt idx="31">
                  <c:v>127.245200042549</c:v>
                </c:pt>
                <c:pt idx="32">
                  <c:v>123.289479839397</c:v>
                </c:pt>
                <c:pt idx="33">
                  <c:v>117.893799560101</c:v>
                </c:pt>
                <c:pt idx="34">
                  <c:v>111.91727439442199</c:v>
                </c:pt>
                <c:pt idx="35">
                  <c:v>105.610369886871</c:v>
                </c:pt>
                <c:pt idx="36">
                  <c:v>97.520180135794206</c:v>
                </c:pt>
                <c:pt idx="37">
                  <c:v>91.704812638425096</c:v>
                </c:pt>
                <c:pt idx="38">
                  <c:v>92.340727987027705</c:v>
                </c:pt>
                <c:pt idx="39">
                  <c:v>92.673434446463702</c:v>
                </c:pt>
                <c:pt idx="40">
                  <c:v>88.611472382314204</c:v>
                </c:pt>
                <c:pt idx="41">
                  <c:v>84.7502193820023</c:v>
                </c:pt>
                <c:pt idx="42">
                  <c:v>81.608209265647801</c:v>
                </c:pt>
                <c:pt idx="43">
                  <c:v>78.352590442125006</c:v>
                </c:pt>
                <c:pt idx="44">
                  <c:v>77.286420738374105</c:v>
                </c:pt>
                <c:pt idx="45">
                  <c:v>78.953163522923802</c:v>
                </c:pt>
                <c:pt idx="46">
                  <c:v>80.247963715778496</c:v>
                </c:pt>
                <c:pt idx="47">
                  <c:v>79.600961908487406</c:v>
                </c:pt>
                <c:pt idx="48">
                  <c:v>77.710799421114402</c:v>
                </c:pt>
                <c:pt idx="49">
                  <c:v>75.298383601881895</c:v>
                </c:pt>
                <c:pt idx="50">
                  <c:v>75.262817300617996</c:v>
                </c:pt>
                <c:pt idx="51">
                  <c:v>76.893995860763496</c:v>
                </c:pt>
                <c:pt idx="52">
                  <c:v>78.386117040854103</c:v>
                </c:pt>
                <c:pt idx="53">
                  <c:v>79.983937885064705</c:v>
                </c:pt>
                <c:pt idx="54">
                  <c:v>81.508989724647904</c:v>
                </c:pt>
                <c:pt idx="55">
                  <c:v>82.746496464433406</c:v>
                </c:pt>
                <c:pt idx="56">
                  <c:v>83.944118837138603</c:v>
                </c:pt>
                <c:pt idx="57">
                  <c:v>85.683249759755697</c:v>
                </c:pt>
                <c:pt idx="58">
                  <c:v>88.074921849625298</c:v>
                </c:pt>
                <c:pt idx="59">
                  <c:v>89.991286425442098</c:v>
                </c:pt>
                <c:pt idx="60">
                  <c:v>90.306644011532399</c:v>
                </c:pt>
                <c:pt idx="61">
                  <c:v>90.675950167665704</c:v>
                </c:pt>
                <c:pt idx="62">
                  <c:v>91.678784141617399</c:v>
                </c:pt>
                <c:pt idx="63">
                  <c:v>91.659751285863294</c:v>
                </c:pt>
                <c:pt idx="64">
                  <c:v>91.712062976154698</c:v>
                </c:pt>
                <c:pt idx="65">
                  <c:v>93.608217196922794</c:v>
                </c:pt>
                <c:pt idx="66">
                  <c:v>96.021142078439098</c:v>
                </c:pt>
                <c:pt idx="67">
                  <c:v>98.898734983927298</c:v>
                </c:pt>
                <c:pt idx="68">
                  <c:v>105.064662515303</c:v>
                </c:pt>
                <c:pt idx="69">
                  <c:v>113.650024297507</c:v>
                </c:pt>
                <c:pt idx="70">
                  <c:v>113.502144999721</c:v>
                </c:pt>
                <c:pt idx="71">
                  <c:v>107.75534010577699</c:v>
                </c:pt>
                <c:pt idx="72">
                  <c:v>107.67447401941899</c:v>
                </c:pt>
                <c:pt idx="73">
                  <c:v>111.58577826581499</c:v>
                </c:pt>
                <c:pt idx="74">
                  <c:v>113.449147571823</c:v>
                </c:pt>
                <c:pt idx="75">
                  <c:v>112.935932249418</c:v>
                </c:pt>
                <c:pt idx="76">
                  <c:v>114.826096531423</c:v>
                </c:pt>
                <c:pt idx="77">
                  <c:v>116.969888589867</c:v>
                </c:pt>
                <c:pt idx="78">
                  <c:v>116.196520680307</c:v>
                </c:pt>
                <c:pt idx="79">
                  <c:v>114.909725647138</c:v>
                </c:pt>
                <c:pt idx="80">
                  <c:v>114.63974807679701</c:v>
                </c:pt>
                <c:pt idx="81">
                  <c:v>111.818485812815</c:v>
                </c:pt>
                <c:pt idx="82">
                  <c:v>113.255055228648</c:v>
                </c:pt>
                <c:pt idx="83">
                  <c:v>119.10717901327</c:v>
                </c:pt>
                <c:pt idx="84">
                  <c:v>121.53165819948801</c:v>
                </c:pt>
                <c:pt idx="85">
                  <c:v>124.00125752301901</c:v>
                </c:pt>
                <c:pt idx="86">
                  <c:v>127.97448186637099</c:v>
                </c:pt>
                <c:pt idx="87">
                  <c:v>130.91767832954599</c:v>
                </c:pt>
                <c:pt idx="88">
                  <c:v>133.46563795594901</c:v>
                </c:pt>
                <c:pt idx="89">
                  <c:v>136.35617384484701</c:v>
                </c:pt>
                <c:pt idx="90">
                  <c:v>131.45325883588799</c:v>
                </c:pt>
                <c:pt idx="91">
                  <c:v>124.830080895626</c:v>
                </c:pt>
                <c:pt idx="92">
                  <c:v>125.634994263214</c:v>
                </c:pt>
                <c:pt idx="93">
                  <c:v>129.482383251611</c:v>
                </c:pt>
                <c:pt idx="94">
                  <c:v>128.35855354521399</c:v>
                </c:pt>
                <c:pt idx="95">
                  <c:v>123.352931858459</c:v>
                </c:pt>
                <c:pt idx="96">
                  <c:v>125.670689593981</c:v>
                </c:pt>
                <c:pt idx="97">
                  <c:v>132.71114368513801</c:v>
                </c:pt>
                <c:pt idx="98">
                  <c:v>124.94937562957099</c:v>
                </c:pt>
                <c:pt idx="99">
                  <c:v>119.70128653596799</c:v>
                </c:pt>
                <c:pt idx="100">
                  <c:v>122.037967600991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7F-4301-BD2E-C3D68A4591EF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RegionalPropertyType!$P$6:$P$106</c:f>
              <c:numCache>
                <c:formatCode>0</c:formatCode>
                <c:ptCount val="101"/>
                <c:pt idx="0">
                  <c:v>95.3474455493525</c:v>
                </c:pt>
                <c:pt idx="1">
                  <c:v>98.753463970363001</c:v>
                </c:pt>
                <c:pt idx="2">
                  <c:v>99.997451321621398</c:v>
                </c:pt>
                <c:pt idx="3">
                  <c:v>100</c:v>
                </c:pt>
                <c:pt idx="4">
                  <c:v>102.231190983145</c:v>
                </c:pt>
                <c:pt idx="5">
                  <c:v>104.662514246957</c:v>
                </c:pt>
                <c:pt idx="6">
                  <c:v>104.830598389511</c:v>
                </c:pt>
                <c:pt idx="7">
                  <c:v>104.00810323463099</c:v>
                </c:pt>
                <c:pt idx="8">
                  <c:v>103.406118248967</c:v>
                </c:pt>
                <c:pt idx="9">
                  <c:v>104.63149688948999</c:v>
                </c:pt>
                <c:pt idx="10">
                  <c:v>108.167954972899</c:v>
                </c:pt>
                <c:pt idx="11">
                  <c:v>109.90923209710699</c:v>
                </c:pt>
                <c:pt idx="12">
                  <c:v>109.38687898401101</c:v>
                </c:pt>
                <c:pt idx="13">
                  <c:v>109.952978794481</c:v>
                </c:pt>
                <c:pt idx="14">
                  <c:v>111.615519843266</c:v>
                </c:pt>
                <c:pt idx="15">
                  <c:v>113.534887758183</c:v>
                </c:pt>
                <c:pt idx="16">
                  <c:v>115.12853755630201</c:v>
                </c:pt>
                <c:pt idx="17">
                  <c:v>113.93967666165</c:v>
                </c:pt>
                <c:pt idx="18">
                  <c:v>111.022494247797</c:v>
                </c:pt>
                <c:pt idx="19">
                  <c:v>112.123921478707</c:v>
                </c:pt>
                <c:pt idx="20">
                  <c:v>119.410006701817</c:v>
                </c:pt>
                <c:pt idx="21">
                  <c:v>126.93427007159799</c:v>
                </c:pt>
                <c:pt idx="22">
                  <c:v>127.566745408987</c:v>
                </c:pt>
                <c:pt idx="23">
                  <c:v>126.534415048832</c:v>
                </c:pt>
                <c:pt idx="24">
                  <c:v>127.111744704283</c:v>
                </c:pt>
                <c:pt idx="25">
                  <c:v>127.989053231855</c:v>
                </c:pt>
                <c:pt idx="26">
                  <c:v>130.495464594916</c:v>
                </c:pt>
                <c:pt idx="27">
                  <c:v>131.40858616211401</c:v>
                </c:pt>
                <c:pt idx="28">
                  <c:v>129.168378769893</c:v>
                </c:pt>
                <c:pt idx="29">
                  <c:v>126.077310748339</c:v>
                </c:pt>
                <c:pt idx="30">
                  <c:v>124.346139271613</c:v>
                </c:pt>
                <c:pt idx="31">
                  <c:v>124.476182461127</c:v>
                </c:pt>
                <c:pt idx="32">
                  <c:v>125.02749805178701</c:v>
                </c:pt>
                <c:pt idx="33">
                  <c:v>125.370275612144</c:v>
                </c:pt>
                <c:pt idx="34">
                  <c:v>118.988212458405</c:v>
                </c:pt>
                <c:pt idx="35">
                  <c:v>110.085519654198</c:v>
                </c:pt>
                <c:pt idx="36">
                  <c:v>105.47011503033799</c:v>
                </c:pt>
                <c:pt idx="37">
                  <c:v>104.08083572060301</c:v>
                </c:pt>
                <c:pt idx="38">
                  <c:v>100.658290620863</c:v>
                </c:pt>
                <c:pt idx="39">
                  <c:v>94.715291029651098</c:v>
                </c:pt>
                <c:pt idx="40">
                  <c:v>92.168322832615601</c:v>
                </c:pt>
                <c:pt idx="41">
                  <c:v>92.116404625965203</c:v>
                </c:pt>
                <c:pt idx="42">
                  <c:v>89.959307685913899</c:v>
                </c:pt>
                <c:pt idx="43">
                  <c:v>86.265200515188596</c:v>
                </c:pt>
                <c:pt idx="44">
                  <c:v>86.4697692720639</c:v>
                </c:pt>
                <c:pt idx="45">
                  <c:v>90.007360120705698</c:v>
                </c:pt>
                <c:pt idx="46">
                  <c:v>89.388449138596499</c:v>
                </c:pt>
                <c:pt idx="47">
                  <c:v>86.281388376430399</c:v>
                </c:pt>
                <c:pt idx="48">
                  <c:v>85.957026755616397</c:v>
                </c:pt>
                <c:pt idx="49">
                  <c:v>86.272860843152102</c:v>
                </c:pt>
                <c:pt idx="50">
                  <c:v>87.233072327098199</c:v>
                </c:pt>
                <c:pt idx="51">
                  <c:v>87.776117221304403</c:v>
                </c:pt>
                <c:pt idx="52">
                  <c:v>88.305309038036498</c:v>
                </c:pt>
                <c:pt idx="53">
                  <c:v>90.7211968421107</c:v>
                </c:pt>
                <c:pt idx="54">
                  <c:v>92.440161368313497</c:v>
                </c:pt>
                <c:pt idx="55">
                  <c:v>93.345896706841302</c:v>
                </c:pt>
                <c:pt idx="56">
                  <c:v>97.797261245776298</c:v>
                </c:pt>
                <c:pt idx="57">
                  <c:v>103.67801206333</c:v>
                </c:pt>
                <c:pt idx="58">
                  <c:v>104.70664401105699</c:v>
                </c:pt>
                <c:pt idx="59">
                  <c:v>104.068714440463</c:v>
                </c:pt>
                <c:pt idx="60">
                  <c:v>106.629588117103</c:v>
                </c:pt>
                <c:pt idx="61">
                  <c:v>111.262752223329</c:v>
                </c:pt>
                <c:pt idx="62">
                  <c:v>112.385072799068</c:v>
                </c:pt>
                <c:pt idx="63">
                  <c:v>111.194681229707</c:v>
                </c:pt>
                <c:pt idx="64">
                  <c:v>115.181321429523</c:v>
                </c:pt>
                <c:pt idx="65">
                  <c:v>121.10876451588901</c:v>
                </c:pt>
                <c:pt idx="66">
                  <c:v>121.266751634497</c:v>
                </c:pt>
                <c:pt idx="67">
                  <c:v>120.27453612023101</c:v>
                </c:pt>
                <c:pt idx="68">
                  <c:v>125.920560447216</c:v>
                </c:pt>
                <c:pt idx="69">
                  <c:v>134.18188028589501</c:v>
                </c:pt>
                <c:pt idx="70">
                  <c:v>138.47607487041</c:v>
                </c:pt>
                <c:pt idx="71">
                  <c:v>139.36584976327299</c:v>
                </c:pt>
                <c:pt idx="72">
                  <c:v>140.190256486735</c:v>
                </c:pt>
                <c:pt idx="73">
                  <c:v>141.59865848642599</c:v>
                </c:pt>
                <c:pt idx="74">
                  <c:v>144.78733732655101</c:v>
                </c:pt>
                <c:pt idx="75">
                  <c:v>147.976747299994</c:v>
                </c:pt>
                <c:pt idx="76">
                  <c:v>149.494113154405</c:v>
                </c:pt>
                <c:pt idx="77">
                  <c:v>151.31926628378801</c:v>
                </c:pt>
                <c:pt idx="78">
                  <c:v>155.03615697187399</c:v>
                </c:pt>
                <c:pt idx="79">
                  <c:v>158.52548487993801</c:v>
                </c:pt>
                <c:pt idx="80">
                  <c:v>160.57251634311501</c:v>
                </c:pt>
                <c:pt idx="81">
                  <c:v>163.02272954542201</c:v>
                </c:pt>
                <c:pt idx="82">
                  <c:v>164.82441077491001</c:v>
                </c:pt>
                <c:pt idx="83">
                  <c:v>167.89349600052401</c:v>
                </c:pt>
                <c:pt idx="84">
                  <c:v>176.372044624842</c:v>
                </c:pt>
                <c:pt idx="85">
                  <c:v>187.596912916854</c:v>
                </c:pt>
                <c:pt idx="86">
                  <c:v>194.79612545027899</c:v>
                </c:pt>
                <c:pt idx="87">
                  <c:v>198.295860783037</c:v>
                </c:pt>
                <c:pt idx="88">
                  <c:v>206.29004299868899</c:v>
                </c:pt>
                <c:pt idx="89">
                  <c:v>220.727503114531</c:v>
                </c:pt>
                <c:pt idx="90">
                  <c:v>225.09790711059901</c:v>
                </c:pt>
                <c:pt idx="91">
                  <c:v>219.79121224577699</c:v>
                </c:pt>
                <c:pt idx="92">
                  <c:v>221.50803450792799</c:v>
                </c:pt>
                <c:pt idx="93">
                  <c:v>229.76627232765699</c:v>
                </c:pt>
                <c:pt idx="94">
                  <c:v>241.15146983972301</c:v>
                </c:pt>
                <c:pt idx="95">
                  <c:v>250.00497498396001</c:v>
                </c:pt>
                <c:pt idx="96">
                  <c:v>249.647548227518</c:v>
                </c:pt>
                <c:pt idx="97">
                  <c:v>241.371686105083</c:v>
                </c:pt>
                <c:pt idx="98">
                  <c:v>238.10733051053001</c:v>
                </c:pt>
                <c:pt idx="99">
                  <c:v>244.74833678771901</c:v>
                </c:pt>
                <c:pt idx="100">
                  <c:v>249.35351400690101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7F-4301-BD2E-C3D68A4591EF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RegionalPropertyType!$Q$6:$Q$106</c:f>
              <c:numCache>
                <c:formatCode>0</c:formatCode>
                <c:ptCount val="101"/>
                <c:pt idx="0">
                  <c:v>94.106481168633593</c:v>
                </c:pt>
                <c:pt idx="1">
                  <c:v>95.229582657694905</c:v>
                </c:pt>
                <c:pt idx="2">
                  <c:v>98.965076719510193</c:v>
                </c:pt>
                <c:pt idx="3">
                  <c:v>100</c:v>
                </c:pt>
                <c:pt idx="4">
                  <c:v>99.941020867501905</c:v>
                </c:pt>
                <c:pt idx="5">
                  <c:v>104.721695680534</c:v>
                </c:pt>
                <c:pt idx="6">
                  <c:v>111.806161532985</c:v>
                </c:pt>
                <c:pt idx="7">
                  <c:v>114.719762130806</c:v>
                </c:pt>
                <c:pt idx="8">
                  <c:v>114.864798543566</c:v>
                </c:pt>
                <c:pt idx="9">
                  <c:v>115.589376228322</c:v>
                </c:pt>
                <c:pt idx="10">
                  <c:v>117.931775340654</c:v>
                </c:pt>
                <c:pt idx="11">
                  <c:v>121.022545834833</c:v>
                </c:pt>
                <c:pt idx="12">
                  <c:v>125.06847265449299</c:v>
                </c:pt>
                <c:pt idx="13">
                  <c:v>130.41385356703699</c:v>
                </c:pt>
                <c:pt idx="14">
                  <c:v>133.767029158035</c:v>
                </c:pt>
                <c:pt idx="15">
                  <c:v>136.835979402101</c:v>
                </c:pt>
                <c:pt idx="16">
                  <c:v>141.094129831619</c:v>
                </c:pt>
                <c:pt idx="17">
                  <c:v>142.901624806813</c:v>
                </c:pt>
                <c:pt idx="18">
                  <c:v>144.30998167729999</c:v>
                </c:pt>
                <c:pt idx="19">
                  <c:v>148.498458681709</c:v>
                </c:pt>
                <c:pt idx="20">
                  <c:v>155.11365047555199</c:v>
                </c:pt>
                <c:pt idx="21">
                  <c:v>161.77876783712901</c:v>
                </c:pt>
                <c:pt idx="22">
                  <c:v>161.51439716003799</c:v>
                </c:pt>
                <c:pt idx="23">
                  <c:v>159.207621034429</c:v>
                </c:pt>
                <c:pt idx="24">
                  <c:v>158.59592975367499</c:v>
                </c:pt>
                <c:pt idx="25">
                  <c:v>154.69695994195899</c:v>
                </c:pt>
                <c:pt idx="26">
                  <c:v>153.538667438875</c:v>
                </c:pt>
                <c:pt idx="27">
                  <c:v>157.35101449054201</c:v>
                </c:pt>
                <c:pt idx="28">
                  <c:v>159.48889396124</c:v>
                </c:pt>
                <c:pt idx="29">
                  <c:v>156.17457483496699</c:v>
                </c:pt>
                <c:pt idx="30">
                  <c:v>151.02803141716399</c:v>
                </c:pt>
                <c:pt idx="31">
                  <c:v>147.119230634193</c:v>
                </c:pt>
                <c:pt idx="32">
                  <c:v>142.218219897892</c:v>
                </c:pt>
                <c:pt idx="33">
                  <c:v>139.64290373453699</c:v>
                </c:pt>
                <c:pt idx="34">
                  <c:v>133.74776888944399</c:v>
                </c:pt>
                <c:pt idx="35">
                  <c:v>123.80232363592999</c:v>
                </c:pt>
                <c:pt idx="36">
                  <c:v>118.362335799942</c:v>
                </c:pt>
                <c:pt idx="37">
                  <c:v>118.128533203491</c:v>
                </c:pt>
                <c:pt idx="38">
                  <c:v>117.660626324624</c:v>
                </c:pt>
                <c:pt idx="39">
                  <c:v>113.93225492904899</c:v>
                </c:pt>
                <c:pt idx="40">
                  <c:v>109.684227410907</c:v>
                </c:pt>
                <c:pt idx="41">
                  <c:v>105.76668403316501</c:v>
                </c:pt>
                <c:pt idx="42">
                  <c:v>103.94312350418301</c:v>
                </c:pt>
                <c:pt idx="43">
                  <c:v>103.494380063598</c:v>
                </c:pt>
                <c:pt idx="44">
                  <c:v>102.936396054721</c:v>
                </c:pt>
                <c:pt idx="45">
                  <c:v>101.64674918694701</c:v>
                </c:pt>
                <c:pt idx="46">
                  <c:v>100.312555065552</c:v>
                </c:pt>
                <c:pt idx="47">
                  <c:v>99.628197360955099</c:v>
                </c:pt>
                <c:pt idx="48">
                  <c:v>97.574782690855997</c:v>
                </c:pt>
                <c:pt idx="49">
                  <c:v>96.528834104720701</c:v>
                </c:pt>
                <c:pt idx="50">
                  <c:v>100.466438144357</c:v>
                </c:pt>
                <c:pt idx="51">
                  <c:v>103.498137591269</c:v>
                </c:pt>
                <c:pt idx="52">
                  <c:v>102.53555357784001</c:v>
                </c:pt>
                <c:pt idx="53">
                  <c:v>103.46954730663001</c:v>
                </c:pt>
                <c:pt idx="54">
                  <c:v>106.859011057438</c:v>
                </c:pt>
                <c:pt idx="55">
                  <c:v>108.90708006680801</c:v>
                </c:pt>
                <c:pt idx="56">
                  <c:v>110.07608863775199</c:v>
                </c:pt>
                <c:pt idx="57">
                  <c:v>113.30724553224999</c:v>
                </c:pt>
                <c:pt idx="58">
                  <c:v>116.064088445419</c:v>
                </c:pt>
                <c:pt idx="59">
                  <c:v>116.645900607052</c:v>
                </c:pt>
                <c:pt idx="60">
                  <c:v>118.677531620941</c:v>
                </c:pt>
                <c:pt idx="61">
                  <c:v>120.742455529371</c:v>
                </c:pt>
                <c:pt idx="62">
                  <c:v>120.131654621557</c:v>
                </c:pt>
                <c:pt idx="63">
                  <c:v>120.719537966354</c:v>
                </c:pt>
                <c:pt idx="64">
                  <c:v>123.945415722704</c:v>
                </c:pt>
                <c:pt idx="65">
                  <c:v>128.55475159700001</c:v>
                </c:pt>
                <c:pt idx="66">
                  <c:v>132.729230112712</c:v>
                </c:pt>
                <c:pt idx="67">
                  <c:v>135.278477151701</c:v>
                </c:pt>
                <c:pt idx="68">
                  <c:v>137.87097356178299</c:v>
                </c:pt>
                <c:pt idx="69">
                  <c:v>140.04892772350101</c:v>
                </c:pt>
                <c:pt idx="70">
                  <c:v>142.59291094880899</c:v>
                </c:pt>
                <c:pt idx="71">
                  <c:v>144.76342421103899</c:v>
                </c:pt>
                <c:pt idx="72">
                  <c:v>144.35568921428001</c:v>
                </c:pt>
                <c:pt idx="73">
                  <c:v>143.08626815066</c:v>
                </c:pt>
                <c:pt idx="74">
                  <c:v>146.127581475466</c:v>
                </c:pt>
                <c:pt idx="75">
                  <c:v>149.76365680496801</c:v>
                </c:pt>
                <c:pt idx="76">
                  <c:v>148.28299326134399</c:v>
                </c:pt>
                <c:pt idx="77">
                  <c:v>146.376252851863</c:v>
                </c:pt>
                <c:pt idx="78">
                  <c:v>146.03051867172201</c:v>
                </c:pt>
                <c:pt idx="79">
                  <c:v>146.392588023836</c:v>
                </c:pt>
                <c:pt idx="80">
                  <c:v>145.54248144465001</c:v>
                </c:pt>
                <c:pt idx="81">
                  <c:v>143.984319535585</c:v>
                </c:pt>
                <c:pt idx="82">
                  <c:v>148.07067531142701</c:v>
                </c:pt>
                <c:pt idx="83">
                  <c:v>153.24877727430601</c:v>
                </c:pt>
                <c:pt idx="84">
                  <c:v>155.05226897488299</c:v>
                </c:pt>
                <c:pt idx="85">
                  <c:v>161.516915525689</c:v>
                </c:pt>
                <c:pt idx="86">
                  <c:v>170.36827230063801</c:v>
                </c:pt>
                <c:pt idx="87">
                  <c:v>175.470524704366</c:v>
                </c:pt>
                <c:pt idx="88">
                  <c:v>179.45482076839801</c:v>
                </c:pt>
                <c:pt idx="89">
                  <c:v>180.75693697394101</c:v>
                </c:pt>
                <c:pt idx="90">
                  <c:v>177.26653514030301</c:v>
                </c:pt>
                <c:pt idx="91">
                  <c:v>174.93192607967899</c:v>
                </c:pt>
                <c:pt idx="92">
                  <c:v>175.004981906599</c:v>
                </c:pt>
                <c:pt idx="93">
                  <c:v>180.85884108317799</c:v>
                </c:pt>
                <c:pt idx="94">
                  <c:v>187.77779764285299</c:v>
                </c:pt>
                <c:pt idx="95">
                  <c:v>185.90549455613001</c:v>
                </c:pt>
                <c:pt idx="96">
                  <c:v>182.51612866021799</c:v>
                </c:pt>
                <c:pt idx="97">
                  <c:v>181.86128836644599</c:v>
                </c:pt>
                <c:pt idx="98">
                  <c:v>183.33861253880201</c:v>
                </c:pt>
                <c:pt idx="99">
                  <c:v>186.64719545493901</c:v>
                </c:pt>
                <c:pt idx="100">
                  <c:v>190.45925509263699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7F-4301-BD2E-C3D68A4591EF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RegionalPropertyType!$R$6:$R$106</c:f>
              <c:numCache>
                <c:formatCode>0</c:formatCode>
                <c:ptCount val="101"/>
                <c:pt idx="0">
                  <c:v>97.024469335813905</c:v>
                </c:pt>
                <c:pt idx="1">
                  <c:v>103.837876059943</c:v>
                </c:pt>
                <c:pt idx="2">
                  <c:v>102.309387967863</c:v>
                </c:pt>
                <c:pt idx="3">
                  <c:v>100</c:v>
                </c:pt>
                <c:pt idx="4">
                  <c:v>105.527856866722</c:v>
                </c:pt>
                <c:pt idx="5">
                  <c:v>112.840488774619</c:v>
                </c:pt>
                <c:pt idx="6">
                  <c:v>114.893704585254</c:v>
                </c:pt>
                <c:pt idx="7">
                  <c:v>115.409176951345</c:v>
                </c:pt>
                <c:pt idx="8">
                  <c:v>118.857085848141</c:v>
                </c:pt>
                <c:pt idx="9">
                  <c:v>126.119236596523</c:v>
                </c:pt>
                <c:pt idx="10">
                  <c:v>134.85029050926201</c:v>
                </c:pt>
                <c:pt idx="11">
                  <c:v>137.89665563616299</c:v>
                </c:pt>
                <c:pt idx="12">
                  <c:v>137.82518098832699</c:v>
                </c:pt>
                <c:pt idx="13">
                  <c:v>139.54832314113301</c:v>
                </c:pt>
                <c:pt idx="14">
                  <c:v>143.31887100102799</c:v>
                </c:pt>
                <c:pt idx="15">
                  <c:v>148.57238363219699</c:v>
                </c:pt>
                <c:pt idx="16">
                  <c:v>154.08938512026</c:v>
                </c:pt>
                <c:pt idx="17">
                  <c:v>159.938365636827</c:v>
                </c:pt>
                <c:pt idx="18">
                  <c:v>167.76667043650201</c:v>
                </c:pt>
                <c:pt idx="19">
                  <c:v>172.40725757208801</c:v>
                </c:pt>
                <c:pt idx="20">
                  <c:v>170.99288272808499</c:v>
                </c:pt>
                <c:pt idx="21">
                  <c:v>169.86572603980301</c:v>
                </c:pt>
                <c:pt idx="22">
                  <c:v>173.058097301521</c:v>
                </c:pt>
                <c:pt idx="23">
                  <c:v>176.762008001098</c:v>
                </c:pt>
                <c:pt idx="24">
                  <c:v>175.33377269354401</c:v>
                </c:pt>
                <c:pt idx="25">
                  <c:v>171.73378891816401</c:v>
                </c:pt>
                <c:pt idx="26">
                  <c:v>169.25265899648099</c:v>
                </c:pt>
                <c:pt idx="27">
                  <c:v>167.304466522626</c:v>
                </c:pt>
                <c:pt idx="28">
                  <c:v>163.51876635404801</c:v>
                </c:pt>
                <c:pt idx="29">
                  <c:v>159.111286770828</c:v>
                </c:pt>
                <c:pt idx="30">
                  <c:v>156.31174052749199</c:v>
                </c:pt>
                <c:pt idx="31">
                  <c:v>152.99658616529501</c:v>
                </c:pt>
                <c:pt idx="32">
                  <c:v>145.52301585888</c:v>
                </c:pt>
                <c:pt idx="33">
                  <c:v>137.46634314689899</c:v>
                </c:pt>
                <c:pt idx="34">
                  <c:v>129.05342875957299</c:v>
                </c:pt>
                <c:pt idx="35">
                  <c:v>122.049456979304</c:v>
                </c:pt>
                <c:pt idx="36">
                  <c:v>118.37967007377</c:v>
                </c:pt>
                <c:pt idx="37">
                  <c:v>113.041845017028</c:v>
                </c:pt>
                <c:pt idx="38">
                  <c:v>103.183008167799</c:v>
                </c:pt>
                <c:pt idx="39">
                  <c:v>96.414295518092402</c:v>
                </c:pt>
                <c:pt idx="40">
                  <c:v>95.538252126603496</c:v>
                </c:pt>
                <c:pt idx="41">
                  <c:v>96.433383484365393</c:v>
                </c:pt>
                <c:pt idx="42">
                  <c:v>95.720650451701403</c:v>
                </c:pt>
                <c:pt idx="43">
                  <c:v>93.475485387826097</c:v>
                </c:pt>
                <c:pt idx="44">
                  <c:v>94.979276624452794</c:v>
                </c:pt>
                <c:pt idx="45">
                  <c:v>99.0622777225758</c:v>
                </c:pt>
                <c:pt idx="46">
                  <c:v>104.575315247565</c:v>
                </c:pt>
                <c:pt idx="47">
                  <c:v>107.193472374056</c:v>
                </c:pt>
                <c:pt idx="48">
                  <c:v>102.63139582373699</c:v>
                </c:pt>
                <c:pt idx="49">
                  <c:v>98.963016392822198</c:v>
                </c:pt>
                <c:pt idx="50">
                  <c:v>105.555487960004</c:v>
                </c:pt>
                <c:pt idx="51">
                  <c:v>114.64082406804199</c:v>
                </c:pt>
                <c:pt idx="52">
                  <c:v>119.58766108074499</c:v>
                </c:pt>
                <c:pt idx="53">
                  <c:v>126.37426485648</c:v>
                </c:pt>
                <c:pt idx="54">
                  <c:v>129.81346231210199</c:v>
                </c:pt>
                <c:pt idx="55">
                  <c:v>129.96347197541201</c:v>
                </c:pt>
                <c:pt idx="56">
                  <c:v>134.151100879609</c:v>
                </c:pt>
                <c:pt idx="57">
                  <c:v>140.10871884377801</c:v>
                </c:pt>
                <c:pt idx="58">
                  <c:v>142.28815848770401</c:v>
                </c:pt>
                <c:pt idx="59">
                  <c:v>143.35082462627599</c:v>
                </c:pt>
                <c:pt idx="60">
                  <c:v>147.70546172936901</c:v>
                </c:pt>
                <c:pt idx="61">
                  <c:v>156.69333251421401</c:v>
                </c:pt>
                <c:pt idx="62">
                  <c:v>163.04040125380001</c:v>
                </c:pt>
                <c:pt idx="63">
                  <c:v>162.83918189725</c:v>
                </c:pt>
                <c:pt idx="64">
                  <c:v>163.17153790804801</c:v>
                </c:pt>
                <c:pt idx="65">
                  <c:v>166.395808008377</c:v>
                </c:pt>
                <c:pt idx="66">
                  <c:v>173.241623491068</c:v>
                </c:pt>
                <c:pt idx="67">
                  <c:v>180.85862525939999</c:v>
                </c:pt>
                <c:pt idx="68">
                  <c:v>190.45889148979001</c:v>
                </c:pt>
                <c:pt idx="69">
                  <c:v>201.327381587752</c:v>
                </c:pt>
                <c:pt idx="70">
                  <c:v>200.72078102325</c:v>
                </c:pt>
                <c:pt idx="71">
                  <c:v>196.624027653431</c:v>
                </c:pt>
                <c:pt idx="72">
                  <c:v>199.60305051876</c:v>
                </c:pt>
                <c:pt idx="73">
                  <c:v>204.66470780080701</c:v>
                </c:pt>
                <c:pt idx="74">
                  <c:v>209.37880704192199</c:v>
                </c:pt>
                <c:pt idx="75">
                  <c:v>211.58454253267101</c:v>
                </c:pt>
                <c:pt idx="76">
                  <c:v>212.02952656689899</c:v>
                </c:pt>
                <c:pt idx="77">
                  <c:v>214.945890864342</c:v>
                </c:pt>
                <c:pt idx="78">
                  <c:v>219.17038642821899</c:v>
                </c:pt>
                <c:pt idx="79">
                  <c:v>221.843847320783</c:v>
                </c:pt>
                <c:pt idx="80">
                  <c:v>222.839563270517</c:v>
                </c:pt>
                <c:pt idx="81">
                  <c:v>221.78985663824901</c:v>
                </c:pt>
                <c:pt idx="82">
                  <c:v>228.14010623883399</c:v>
                </c:pt>
                <c:pt idx="83">
                  <c:v>241.54369600887401</c:v>
                </c:pt>
                <c:pt idx="84">
                  <c:v>255.027310454494</c:v>
                </c:pt>
                <c:pt idx="85">
                  <c:v>269.08291697470401</c:v>
                </c:pt>
                <c:pt idx="86">
                  <c:v>279.02127647619199</c:v>
                </c:pt>
                <c:pt idx="87">
                  <c:v>284.67387547354002</c:v>
                </c:pt>
                <c:pt idx="88">
                  <c:v>295.05580352076299</c:v>
                </c:pt>
                <c:pt idx="89">
                  <c:v>309.91398963254898</c:v>
                </c:pt>
                <c:pt idx="90">
                  <c:v>304.32133411321797</c:v>
                </c:pt>
                <c:pt idx="91">
                  <c:v>288.63941966586202</c:v>
                </c:pt>
                <c:pt idx="92">
                  <c:v>285.10970445172802</c:v>
                </c:pt>
                <c:pt idx="93">
                  <c:v>286.66978302997501</c:v>
                </c:pt>
                <c:pt idx="94">
                  <c:v>288.23028556894099</c:v>
                </c:pt>
                <c:pt idx="95">
                  <c:v>290.630248956917</c:v>
                </c:pt>
                <c:pt idx="96">
                  <c:v>294.79641064850699</c:v>
                </c:pt>
                <c:pt idx="97">
                  <c:v>297.65936681701902</c:v>
                </c:pt>
                <c:pt idx="98">
                  <c:v>299.620483333793</c:v>
                </c:pt>
                <c:pt idx="99">
                  <c:v>300.711620534688</c:v>
                </c:pt>
                <c:pt idx="100">
                  <c:v>300.12766299087599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7F-4301-BD2E-C3D68A459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57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RegionalPropertyType!$S$6:$S$106</c:f>
              <c:numCache>
                <c:formatCode>0</c:formatCode>
                <c:ptCount val="101"/>
                <c:pt idx="0">
                  <c:v>91.387550444302903</c:v>
                </c:pt>
                <c:pt idx="1">
                  <c:v>98.849451919039495</c:v>
                </c:pt>
                <c:pt idx="2">
                  <c:v>101.615577475298</c:v>
                </c:pt>
                <c:pt idx="3">
                  <c:v>100</c:v>
                </c:pt>
                <c:pt idx="4">
                  <c:v>102.133692674496</c:v>
                </c:pt>
                <c:pt idx="5">
                  <c:v>102.618065620967</c:v>
                </c:pt>
                <c:pt idx="6">
                  <c:v>99.903931677773699</c:v>
                </c:pt>
                <c:pt idx="7">
                  <c:v>101.341393192434</c:v>
                </c:pt>
                <c:pt idx="8">
                  <c:v>106.867434039583</c:v>
                </c:pt>
                <c:pt idx="9">
                  <c:v>111.66385863399501</c:v>
                </c:pt>
                <c:pt idx="10">
                  <c:v>113.187008805909</c:v>
                </c:pt>
                <c:pt idx="11">
                  <c:v>113.275242235395</c:v>
                </c:pt>
                <c:pt idx="12">
                  <c:v>115.234403482856</c:v>
                </c:pt>
                <c:pt idx="13">
                  <c:v>118.04280140201</c:v>
                </c:pt>
                <c:pt idx="14">
                  <c:v>121.767430850732</c:v>
                </c:pt>
                <c:pt idx="15">
                  <c:v>125.076670955487</c:v>
                </c:pt>
                <c:pt idx="16">
                  <c:v>125.43889875012</c:v>
                </c:pt>
                <c:pt idx="17">
                  <c:v>125.219387382447</c:v>
                </c:pt>
                <c:pt idx="18">
                  <c:v>132.036044265881</c:v>
                </c:pt>
                <c:pt idx="19">
                  <c:v>142.35285721808401</c:v>
                </c:pt>
                <c:pt idx="20">
                  <c:v>150.02521652668699</c:v>
                </c:pt>
                <c:pt idx="21">
                  <c:v>157.57658249236101</c:v>
                </c:pt>
                <c:pt idx="22">
                  <c:v>159.15550634712099</c:v>
                </c:pt>
                <c:pt idx="23">
                  <c:v>158.84790149260701</c:v>
                </c:pt>
                <c:pt idx="24">
                  <c:v>163.003829869642</c:v>
                </c:pt>
                <c:pt idx="25">
                  <c:v>167.44344429234101</c:v>
                </c:pt>
                <c:pt idx="26">
                  <c:v>169.58168779167801</c:v>
                </c:pt>
                <c:pt idx="27">
                  <c:v>171.94638657947499</c:v>
                </c:pt>
                <c:pt idx="28">
                  <c:v>176.41167398408101</c:v>
                </c:pt>
                <c:pt idx="29">
                  <c:v>178.07370328153399</c:v>
                </c:pt>
                <c:pt idx="30">
                  <c:v>171.62575347750399</c:v>
                </c:pt>
                <c:pt idx="31">
                  <c:v>166.65493983996399</c:v>
                </c:pt>
                <c:pt idx="32">
                  <c:v>169.20050488292799</c:v>
                </c:pt>
                <c:pt idx="33">
                  <c:v>172.45949642075999</c:v>
                </c:pt>
                <c:pt idx="34">
                  <c:v>164.79219122114</c:v>
                </c:pt>
                <c:pt idx="35">
                  <c:v>151.531177973609</c:v>
                </c:pt>
                <c:pt idx="36">
                  <c:v>141.04292247620501</c:v>
                </c:pt>
                <c:pt idx="37">
                  <c:v>133.30063798964201</c:v>
                </c:pt>
                <c:pt idx="38">
                  <c:v>132.697508846217</c:v>
                </c:pt>
                <c:pt idx="39">
                  <c:v>135.50067845421799</c:v>
                </c:pt>
                <c:pt idx="40">
                  <c:v>133.22696023081301</c:v>
                </c:pt>
                <c:pt idx="41">
                  <c:v>126.80826984012199</c:v>
                </c:pt>
                <c:pt idx="42">
                  <c:v>125.966639125371</c:v>
                </c:pt>
                <c:pt idx="43">
                  <c:v>127.212053951184</c:v>
                </c:pt>
                <c:pt idx="44">
                  <c:v>126.697843609435</c:v>
                </c:pt>
                <c:pt idx="45">
                  <c:v>129.713823818973</c:v>
                </c:pt>
                <c:pt idx="46">
                  <c:v>133.31735745272999</c:v>
                </c:pt>
                <c:pt idx="47">
                  <c:v>134.163967057474</c:v>
                </c:pt>
                <c:pt idx="48">
                  <c:v>133.64567662231099</c:v>
                </c:pt>
                <c:pt idx="49">
                  <c:v>134.60203454511401</c:v>
                </c:pt>
                <c:pt idx="50">
                  <c:v>136.94774244462599</c:v>
                </c:pt>
                <c:pt idx="51">
                  <c:v>138.11678653624099</c:v>
                </c:pt>
                <c:pt idx="52">
                  <c:v>137.59758189201801</c:v>
                </c:pt>
                <c:pt idx="53">
                  <c:v>134.73730047450101</c:v>
                </c:pt>
                <c:pt idx="54">
                  <c:v>136.87411155107799</c:v>
                </c:pt>
                <c:pt idx="55">
                  <c:v>143.95011160462599</c:v>
                </c:pt>
                <c:pt idx="56">
                  <c:v>148.01388596014601</c:v>
                </c:pt>
                <c:pt idx="57">
                  <c:v>150.93442748767501</c:v>
                </c:pt>
                <c:pt idx="58">
                  <c:v>153.41349157456401</c:v>
                </c:pt>
                <c:pt idx="59">
                  <c:v>155.430601742112</c:v>
                </c:pt>
                <c:pt idx="60">
                  <c:v>158.45946798304601</c:v>
                </c:pt>
                <c:pt idx="61">
                  <c:v>159.86618316070701</c:v>
                </c:pt>
                <c:pt idx="62">
                  <c:v>156.24948540850201</c:v>
                </c:pt>
                <c:pt idx="63">
                  <c:v>154.882984492692</c:v>
                </c:pt>
                <c:pt idx="64">
                  <c:v>159.95250406858199</c:v>
                </c:pt>
                <c:pt idx="65">
                  <c:v>166.176826216238</c:v>
                </c:pt>
                <c:pt idx="66">
                  <c:v>172.17952379053901</c:v>
                </c:pt>
                <c:pt idx="67">
                  <c:v>176.33093641271699</c:v>
                </c:pt>
                <c:pt idx="68">
                  <c:v>178.683454799673</c:v>
                </c:pt>
                <c:pt idx="69">
                  <c:v>183.30418292732699</c:v>
                </c:pt>
                <c:pt idx="70">
                  <c:v>187.84964461500201</c:v>
                </c:pt>
                <c:pt idx="71">
                  <c:v>189.06518598442699</c:v>
                </c:pt>
                <c:pt idx="72">
                  <c:v>187.88170834840599</c:v>
                </c:pt>
                <c:pt idx="73">
                  <c:v>188.42234220447301</c:v>
                </c:pt>
                <c:pt idx="74">
                  <c:v>195.63333239304399</c:v>
                </c:pt>
                <c:pt idx="75">
                  <c:v>199.27846127973399</c:v>
                </c:pt>
                <c:pt idx="76">
                  <c:v>194.37813749671901</c:v>
                </c:pt>
                <c:pt idx="77">
                  <c:v>192.563271964352</c:v>
                </c:pt>
                <c:pt idx="78">
                  <c:v>197.75652508627101</c:v>
                </c:pt>
                <c:pt idx="79">
                  <c:v>203.47667536812</c:v>
                </c:pt>
                <c:pt idx="80">
                  <c:v>206.27418971001401</c:v>
                </c:pt>
                <c:pt idx="81">
                  <c:v>208.38359585782601</c:v>
                </c:pt>
                <c:pt idx="82">
                  <c:v>207.485884131034</c:v>
                </c:pt>
                <c:pt idx="83">
                  <c:v>204.78454993201899</c:v>
                </c:pt>
                <c:pt idx="84">
                  <c:v>205.72645126538501</c:v>
                </c:pt>
                <c:pt idx="85">
                  <c:v>212.36921661994501</c:v>
                </c:pt>
                <c:pt idx="86">
                  <c:v>219.49320375835899</c:v>
                </c:pt>
                <c:pt idx="87">
                  <c:v>220.34563147663499</c:v>
                </c:pt>
                <c:pt idx="88">
                  <c:v>220.360702175071</c:v>
                </c:pt>
                <c:pt idx="89">
                  <c:v>231.046701574765</c:v>
                </c:pt>
                <c:pt idx="90">
                  <c:v>242.869831795317</c:v>
                </c:pt>
                <c:pt idx="91">
                  <c:v>237.74002641427199</c:v>
                </c:pt>
                <c:pt idx="92">
                  <c:v>221.050587050037</c:v>
                </c:pt>
                <c:pt idx="93">
                  <c:v>218.00417787705399</c:v>
                </c:pt>
                <c:pt idx="94">
                  <c:v>225.782922317138</c:v>
                </c:pt>
                <c:pt idx="95">
                  <c:v>224.12389724116801</c:v>
                </c:pt>
                <c:pt idx="96">
                  <c:v>220.54005678159601</c:v>
                </c:pt>
                <c:pt idx="97">
                  <c:v>215.94815002950901</c:v>
                </c:pt>
                <c:pt idx="98">
                  <c:v>211.23659549082501</c:v>
                </c:pt>
                <c:pt idx="99">
                  <c:v>215.990478740757</c:v>
                </c:pt>
                <c:pt idx="100">
                  <c:v>220.65403106268499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83-4C3D-89E2-D34F07EB8FBC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RegionalPropertyType!$T$6:$T$106</c:f>
              <c:numCache>
                <c:formatCode>0</c:formatCode>
                <c:ptCount val="101"/>
                <c:pt idx="0">
                  <c:v>98.938287129726703</c:v>
                </c:pt>
                <c:pt idx="1">
                  <c:v>102.507792430983</c:v>
                </c:pt>
                <c:pt idx="2">
                  <c:v>100.39155623313</c:v>
                </c:pt>
                <c:pt idx="3">
                  <c:v>100</c:v>
                </c:pt>
                <c:pt idx="4">
                  <c:v>107.154078107261</c:v>
                </c:pt>
                <c:pt idx="5">
                  <c:v>109.261695808223</c:v>
                </c:pt>
                <c:pt idx="6">
                  <c:v>101.663156589178</c:v>
                </c:pt>
                <c:pt idx="7">
                  <c:v>98.588397375271299</c:v>
                </c:pt>
                <c:pt idx="8">
                  <c:v>103.55897843185301</c:v>
                </c:pt>
                <c:pt idx="9">
                  <c:v>111.74263289464</c:v>
                </c:pt>
                <c:pt idx="10">
                  <c:v>115.08407553014401</c:v>
                </c:pt>
                <c:pt idx="11">
                  <c:v>113.30569394820201</c:v>
                </c:pt>
                <c:pt idx="12">
                  <c:v>115.875317986626</c:v>
                </c:pt>
                <c:pt idx="13">
                  <c:v>119.927691933937</c:v>
                </c:pt>
                <c:pt idx="14">
                  <c:v>122.617623221172</c:v>
                </c:pt>
                <c:pt idx="15">
                  <c:v>127.817421870728</c:v>
                </c:pt>
                <c:pt idx="16">
                  <c:v>138.39635887114801</c:v>
                </c:pt>
                <c:pt idx="17">
                  <c:v>146.816783230651</c:v>
                </c:pt>
                <c:pt idx="18">
                  <c:v>146.355331745901</c:v>
                </c:pt>
                <c:pt idx="19">
                  <c:v>147.77124175324499</c:v>
                </c:pt>
                <c:pt idx="20">
                  <c:v>155.255343080226</c:v>
                </c:pt>
                <c:pt idx="21">
                  <c:v>162.29919765045099</c:v>
                </c:pt>
                <c:pt idx="22">
                  <c:v>165.12760992822299</c:v>
                </c:pt>
                <c:pt idx="23">
                  <c:v>166.40192562111201</c:v>
                </c:pt>
                <c:pt idx="24">
                  <c:v>167.79009717766701</c:v>
                </c:pt>
                <c:pt idx="25">
                  <c:v>167.90139745345999</c:v>
                </c:pt>
                <c:pt idx="26">
                  <c:v>172.851313525742</c:v>
                </c:pt>
                <c:pt idx="27">
                  <c:v>181.61940094090701</c:v>
                </c:pt>
                <c:pt idx="28">
                  <c:v>186.085511388816</c:v>
                </c:pt>
                <c:pt idx="29">
                  <c:v>187.091963983439</c:v>
                </c:pt>
                <c:pt idx="30">
                  <c:v>188.781675724358</c:v>
                </c:pt>
                <c:pt idx="31">
                  <c:v>188.82988156547299</c:v>
                </c:pt>
                <c:pt idx="32">
                  <c:v>183.92977662107899</c:v>
                </c:pt>
                <c:pt idx="33">
                  <c:v>180.68178907757701</c:v>
                </c:pt>
                <c:pt idx="34">
                  <c:v>183.709571384512</c:v>
                </c:pt>
                <c:pt idx="35">
                  <c:v>181.575450625602</c:v>
                </c:pt>
                <c:pt idx="36">
                  <c:v>167.685518719453</c:v>
                </c:pt>
                <c:pt idx="37">
                  <c:v>157.854601278845</c:v>
                </c:pt>
                <c:pt idx="38">
                  <c:v>155.77994546085301</c:v>
                </c:pt>
                <c:pt idx="39">
                  <c:v>153.21161666522701</c:v>
                </c:pt>
                <c:pt idx="40">
                  <c:v>151.129814234457</c:v>
                </c:pt>
                <c:pt idx="41">
                  <c:v>152.58806488449301</c:v>
                </c:pt>
                <c:pt idx="42">
                  <c:v>152.34161855495</c:v>
                </c:pt>
                <c:pt idx="43">
                  <c:v>149.54605408880599</c:v>
                </c:pt>
                <c:pt idx="44">
                  <c:v>150.05307656553401</c:v>
                </c:pt>
                <c:pt idx="45">
                  <c:v>151.08040741211701</c:v>
                </c:pt>
                <c:pt idx="46">
                  <c:v>148.89608616894299</c:v>
                </c:pt>
                <c:pt idx="47">
                  <c:v>147.34287212008101</c:v>
                </c:pt>
                <c:pt idx="48">
                  <c:v>147.07767133842901</c:v>
                </c:pt>
                <c:pt idx="49">
                  <c:v>148.39468289509901</c:v>
                </c:pt>
                <c:pt idx="50">
                  <c:v>150.53077768018699</c:v>
                </c:pt>
                <c:pt idx="51">
                  <c:v>151.53391951690199</c:v>
                </c:pt>
                <c:pt idx="52">
                  <c:v>153.602296277303</c:v>
                </c:pt>
                <c:pt idx="53">
                  <c:v>154.798329967586</c:v>
                </c:pt>
                <c:pt idx="54">
                  <c:v>155.82988017017999</c:v>
                </c:pt>
                <c:pt idx="55">
                  <c:v>157.760542231221</c:v>
                </c:pt>
                <c:pt idx="56">
                  <c:v>158.88256870126401</c:v>
                </c:pt>
                <c:pt idx="57">
                  <c:v>160.14518224282699</c:v>
                </c:pt>
                <c:pt idx="58">
                  <c:v>167.94893737717601</c:v>
                </c:pt>
                <c:pt idx="59">
                  <c:v>177.56995713375201</c:v>
                </c:pt>
                <c:pt idx="60">
                  <c:v>182.01532588775899</c:v>
                </c:pt>
                <c:pt idx="61">
                  <c:v>184.51311048078199</c:v>
                </c:pt>
                <c:pt idx="62">
                  <c:v>182.847184824556</c:v>
                </c:pt>
                <c:pt idx="63">
                  <c:v>181.60657678702199</c:v>
                </c:pt>
                <c:pt idx="64">
                  <c:v>185.449892185355</c:v>
                </c:pt>
                <c:pt idx="65">
                  <c:v>191.65554941662501</c:v>
                </c:pt>
                <c:pt idx="66">
                  <c:v>198.79725890633199</c:v>
                </c:pt>
                <c:pt idx="67">
                  <c:v>206.438854729529</c:v>
                </c:pt>
                <c:pt idx="68">
                  <c:v>215.051648553289</c:v>
                </c:pt>
                <c:pt idx="69">
                  <c:v>223.11244818834899</c:v>
                </c:pt>
                <c:pt idx="70">
                  <c:v>224.812664653052</c:v>
                </c:pt>
                <c:pt idx="71">
                  <c:v>226.60301174762799</c:v>
                </c:pt>
                <c:pt idx="72">
                  <c:v>235.170178573058</c:v>
                </c:pt>
                <c:pt idx="73">
                  <c:v>245.31458864048099</c:v>
                </c:pt>
                <c:pt idx="74">
                  <c:v>256.736698871101</c:v>
                </c:pt>
                <c:pt idx="75">
                  <c:v>264.74296322708301</c:v>
                </c:pt>
                <c:pt idx="76">
                  <c:v>266.33735492315901</c:v>
                </c:pt>
                <c:pt idx="77">
                  <c:v>267.52904664387597</c:v>
                </c:pt>
                <c:pt idx="78">
                  <c:v>269.88425046052402</c:v>
                </c:pt>
                <c:pt idx="79">
                  <c:v>277.11018230960099</c:v>
                </c:pt>
                <c:pt idx="80">
                  <c:v>294.21649436116797</c:v>
                </c:pt>
                <c:pt idx="81">
                  <c:v>306.90168635745101</c:v>
                </c:pt>
                <c:pt idx="82">
                  <c:v>309.25700578202498</c:v>
                </c:pt>
                <c:pt idx="83">
                  <c:v>314.277459376232</c:v>
                </c:pt>
                <c:pt idx="84">
                  <c:v>321.30368773285198</c:v>
                </c:pt>
                <c:pt idx="85">
                  <c:v>328.73453828454302</c:v>
                </c:pt>
                <c:pt idx="86">
                  <c:v>343.72300599361603</c:v>
                </c:pt>
                <c:pt idx="87">
                  <c:v>362.53787327592499</c:v>
                </c:pt>
                <c:pt idx="88">
                  <c:v>385.211023936456</c:v>
                </c:pt>
                <c:pt idx="89">
                  <c:v>406.76775791844699</c:v>
                </c:pt>
                <c:pt idx="90">
                  <c:v>413.18548768574499</c:v>
                </c:pt>
                <c:pt idx="91">
                  <c:v>415.970204042864</c:v>
                </c:pt>
                <c:pt idx="92">
                  <c:v>421.27989271944898</c:v>
                </c:pt>
                <c:pt idx="93">
                  <c:v>431.10797138284897</c:v>
                </c:pt>
                <c:pt idx="94">
                  <c:v>432.07438220612102</c:v>
                </c:pt>
                <c:pt idx="95">
                  <c:v>421.90724955472803</c:v>
                </c:pt>
                <c:pt idx="96">
                  <c:v>425.53153050117999</c:v>
                </c:pt>
                <c:pt idx="97">
                  <c:v>457.70467630238102</c:v>
                </c:pt>
                <c:pt idx="98">
                  <c:v>485.93212280449802</c:v>
                </c:pt>
                <c:pt idx="99">
                  <c:v>483.78488293098002</c:v>
                </c:pt>
                <c:pt idx="100">
                  <c:v>482.92756919904099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83-4C3D-89E2-D34F07EB8FBC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RegionalPropertyType!$U$6:$U$106</c:f>
              <c:numCache>
                <c:formatCode>0</c:formatCode>
                <c:ptCount val="101"/>
                <c:pt idx="0">
                  <c:v>92.869666859618903</c:v>
                </c:pt>
                <c:pt idx="1">
                  <c:v>98.613651482015101</c:v>
                </c:pt>
                <c:pt idx="2">
                  <c:v>100.376291017028</c:v>
                </c:pt>
                <c:pt idx="3">
                  <c:v>100</c:v>
                </c:pt>
                <c:pt idx="4">
                  <c:v>103.90654678176401</c:v>
                </c:pt>
                <c:pt idx="5">
                  <c:v>106.60038573963701</c:v>
                </c:pt>
                <c:pt idx="6">
                  <c:v>105.23050033378099</c:v>
                </c:pt>
                <c:pt idx="7">
                  <c:v>105.56548895261101</c:v>
                </c:pt>
                <c:pt idx="8">
                  <c:v>108.71235179702499</c:v>
                </c:pt>
                <c:pt idx="9">
                  <c:v>112.324096203737</c:v>
                </c:pt>
                <c:pt idx="10">
                  <c:v>116.763456944032</c:v>
                </c:pt>
                <c:pt idx="11">
                  <c:v>120.68983534281099</c:v>
                </c:pt>
                <c:pt idx="12">
                  <c:v>124.21151054801901</c:v>
                </c:pt>
                <c:pt idx="13">
                  <c:v>129.670951495015</c:v>
                </c:pt>
                <c:pt idx="14">
                  <c:v>136.15372700439301</c:v>
                </c:pt>
                <c:pt idx="15">
                  <c:v>141.713871488785</c:v>
                </c:pt>
                <c:pt idx="16">
                  <c:v>146.95278111132899</c:v>
                </c:pt>
                <c:pt idx="17">
                  <c:v>151.03630752708901</c:v>
                </c:pt>
                <c:pt idx="18">
                  <c:v>155.85143064795699</c:v>
                </c:pt>
                <c:pt idx="19">
                  <c:v>162.97056930490999</c:v>
                </c:pt>
                <c:pt idx="20">
                  <c:v>172.56500646185901</c:v>
                </c:pt>
                <c:pt idx="21">
                  <c:v>183.24294729238699</c:v>
                </c:pt>
                <c:pt idx="22">
                  <c:v>187.68364869148999</c:v>
                </c:pt>
                <c:pt idx="23">
                  <c:v>190.24429507786601</c:v>
                </c:pt>
                <c:pt idx="24">
                  <c:v>196.55777533827199</c:v>
                </c:pt>
                <c:pt idx="25">
                  <c:v>203.32485594215501</c:v>
                </c:pt>
                <c:pt idx="26">
                  <c:v>202.25904155631099</c:v>
                </c:pt>
                <c:pt idx="27">
                  <c:v>200.14580487265999</c:v>
                </c:pt>
                <c:pt idx="28">
                  <c:v>207.90804793278301</c:v>
                </c:pt>
                <c:pt idx="29">
                  <c:v>214.33244428639</c:v>
                </c:pt>
                <c:pt idx="30">
                  <c:v>209.39129306954399</c:v>
                </c:pt>
                <c:pt idx="31">
                  <c:v>204.423183732696</c:v>
                </c:pt>
                <c:pt idx="32">
                  <c:v>204.41578923775199</c:v>
                </c:pt>
                <c:pt idx="33">
                  <c:v>202.854607042049</c:v>
                </c:pt>
                <c:pt idx="34">
                  <c:v>195.62728487126901</c:v>
                </c:pt>
                <c:pt idx="35">
                  <c:v>188.786912564484</c:v>
                </c:pt>
                <c:pt idx="36">
                  <c:v>185.87968137655599</c:v>
                </c:pt>
                <c:pt idx="37">
                  <c:v>183.951950141004</c:v>
                </c:pt>
                <c:pt idx="38">
                  <c:v>182.92780087653901</c:v>
                </c:pt>
                <c:pt idx="39">
                  <c:v>179.91752274000001</c:v>
                </c:pt>
                <c:pt idx="40">
                  <c:v>173.29258568348001</c:v>
                </c:pt>
                <c:pt idx="41">
                  <c:v>165.649066394823</c:v>
                </c:pt>
                <c:pt idx="42">
                  <c:v>167.93618468017499</c:v>
                </c:pt>
                <c:pt idx="43">
                  <c:v>174.24028664367501</c:v>
                </c:pt>
                <c:pt idx="44">
                  <c:v>171.391787648172</c:v>
                </c:pt>
                <c:pt idx="45">
                  <c:v>166.25865930497699</c:v>
                </c:pt>
                <c:pt idx="46">
                  <c:v>168.23535234108999</c:v>
                </c:pt>
                <c:pt idx="47">
                  <c:v>172.71185232355199</c:v>
                </c:pt>
                <c:pt idx="48">
                  <c:v>173.560932913985</c:v>
                </c:pt>
                <c:pt idx="49">
                  <c:v>173.17203930725901</c:v>
                </c:pt>
                <c:pt idx="50">
                  <c:v>173.58129079350201</c:v>
                </c:pt>
                <c:pt idx="51">
                  <c:v>175.60371337760401</c:v>
                </c:pt>
                <c:pt idx="52">
                  <c:v>179.839827227803</c:v>
                </c:pt>
                <c:pt idx="53">
                  <c:v>187.87442861952999</c:v>
                </c:pt>
                <c:pt idx="54">
                  <c:v>192.86555802366399</c:v>
                </c:pt>
                <c:pt idx="55">
                  <c:v>193.46473535327999</c:v>
                </c:pt>
                <c:pt idx="56">
                  <c:v>198.25450406006999</c:v>
                </c:pt>
                <c:pt idx="57">
                  <c:v>206.79705656080299</c:v>
                </c:pt>
                <c:pt idx="58">
                  <c:v>213.31474091800499</c:v>
                </c:pt>
                <c:pt idx="59">
                  <c:v>216.681936438918</c:v>
                </c:pt>
                <c:pt idx="60">
                  <c:v>218.077368093198</c:v>
                </c:pt>
                <c:pt idx="61">
                  <c:v>219.46670877513699</c:v>
                </c:pt>
                <c:pt idx="62">
                  <c:v>223.15306011133799</c:v>
                </c:pt>
                <c:pt idx="63">
                  <c:v>225.672298481832</c:v>
                </c:pt>
                <c:pt idx="64">
                  <c:v>226.932147379962</c:v>
                </c:pt>
                <c:pt idx="65">
                  <c:v>231.72089522416599</c:v>
                </c:pt>
                <c:pt idx="66">
                  <c:v>238.94322843914901</c:v>
                </c:pt>
                <c:pt idx="67">
                  <c:v>247.43910342561401</c:v>
                </c:pt>
                <c:pt idx="68">
                  <c:v>262.38907515655899</c:v>
                </c:pt>
                <c:pt idx="69">
                  <c:v>277.84782412298301</c:v>
                </c:pt>
                <c:pt idx="70">
                  <c:v>281.59957855000999</c:v>
                </c:pt>
                <c:pt idx="71">
                  <c:v>279.11505595665</c:v>
                </c:pt>
                <c:pt idx="72">
                  <c:v>272.93767256582601</c:v>
                </c:pt>
                <c:pt idx="73">
                  <c:v>262.35088877867503</c:v>
                </c:pt>
                <c:pt idx="74">
                  <c:v>265.80542794573103</c:v>
                </c:pt>
                <c:pt idx="75">
                  <c:v>278.77513841124602</c:v>
                </c:pt>
                <c:pt idx="76">
                  <c:v>280.45183789533701</c:v>
                </c:pt>
                <c:pt idx="77">
                  <c:v>276.28570745079998</c:v>
                </c:pt>
                <c:pt idx="78">
                  <c:v>273.28401571467998</c:v>
                </c:pt>
                <c:pt idx="79">
                  <c:v>271.62919559370198</c:v>
                </c:pt>
                <c:pt idx="80">
                  <c:v>270.73993624036598</c:v>
                </c:pt>
                <c:pt idx="81">
                  <c:v>272.53940587746598</c:v>
                </c:pt>
                <c:pt idx="82">
                  <c:v>277.28322240632798</c:v>
                </c:pt>
                <c:pt idx="83">
                  <c:v>283.797781800942</c:v>
                </c:pt>
                <c:pt idx="84">
                  <c:v>293.21084359865</c:v>
                </c:pt>
                <c:pt idx="85">
                  <c:v>303.81821787932699</c:v>
                </c:pt>
                <c:pt idx="86">
                  <c:v>311.55961717488702</c:v>
                </c:pt>
                <c:pt idx="87">
                  <c:v>314.44473468537399</c:v>
                </c:pt>
                <c:pt idx="88">
                  <c:v>321.68155852517998</c:v>
                </c:pt>
                <c:pt idx="89">
                  <c:v>339.49129711645901</c:v>
                </c:pt>
                <c:pt idx="90">
                  <c:v>344.26171042172803</c:v>
                </c:pt>
                <c:pt idx="91">
                  <c:v>336.13874446964098</c:v>
                </c:pt>
                <c:pt idx="92">
                  <c:v>333.87385247934299</c:v>
                </c:pt>
                <c:pt idx="93">
                  <c:v>337.16396661749502</c:v>
                </c:pt>
                <c:pt idx="94">
                  <c:v>341.91545157871701</c:v>
                </c:pt>
                <c:pt idx="95">
                  <c:v>340.26954250313503</c:v>
                </c:pt>
                <c:pt idx="96">
                  <c:v>336.48755831551398</c:v>
                </c:pt>
                <c:pt idx="97">
                  <c:v>348.38562120347802</c:v>
                </c:pt>
                <c:pt idx="98">
                  <c:v>374.13131703109201</c:v>
                </c:pt>
                <c:pt idx="99">
                  <c:v>375.40784728474398</c:v>
                </c:pt>
                <c:pt idx="100">
                  <c:v>368.24083158248999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83-4C3D-89E2-D34F07EB8FBC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RegionalPropertyType!$V$6:$V$106</c:f>
              <c:numCache>
                <c:formatCode>0</c:formatCode>
                <c:ptCount val="101"/>
                <c:pt idx="0">
                  <c:v>98.247929298007506</c:v>
                </c:pt>
                <c:pt idx="1">
                  <c:v>98.524451386169403</c:v>
                </c:pt>
                <c:pt idx="2">
                  <c:v>98.138448949740905</c:v>
                </c:pt>
                <c:pt idx="3">
                  <c:v>100</c:v>
                </c:pt>
                <c:pt idx="4">
                  <c:v>103.415191309828</c:v>
                </c:pt>
                <c:pt idx="5">
                  <c:v>106.62543440628799</c:v>
                </c:pt>
                <c:pt idx="6">
                  <c:v>112.26775402467401</c:v>
                </c:pt>
                <c:pt idx="7">
                  <c:v>119.180762907426</c:v>
                </c:pt>
                <c:pt idx="8">
                  <c:v>123.68300284751</c:v>
                </c:pt>
                <c:pt idx="9">
                  <c:v>125.583726500615</c:v>
                </c:pt>
                <c:pt idx="10">
                  <c:v>131.49102564472699</c:v>
                </c:pt>
                <c:pt idx="11">
                  <c:v>143.124906516892</c:v>
                </c:pt>
                <c:pt idx="12">
                  <c:v>151.351177153783</c:v>
                </c:pt>
                <c:pt idx="13">
                  <c:v>156.43182692221799</c:v>
                </c:pt>
                <c:pt idx="14">
                  <c:v>162.212725663295</c:v>
                </c:pt>
                <c:pt idx="15">
                  <c:v>168.17791999220299</c:v>
                </c:pt>
                <c:pt idx="16">
                  <c:v>175.04584136353299</c:v>
                </c:pt>
                <c:pt idx="17">
                  <c:v>184.28359705393501</c:v>
                </c:pt>
                <c:pt idx="18">
                  <c:v>189.56089682074901</c:v>
                </c:pt>
                <c:pt idx="19">
                  <c:v>193.76819303932399</c:v>
                </c:pt>
                <c:pt idx="20">
                  <c:v>205.86276912626701</c:v>
                </c:pt>
                <c:pt idx="21">
                  <c:v>217.867526040781</c:v>
                </c:pt>
                <c:pt idx="22">
                  <c:v>221.03177899725699</c:v>
                </c:pt>
                <c:pt idx="23">
                  <c:v>223.60814651058601</c:v>
                </c:pt>
                <c:pt idx="24">
                  <c:v>227.657313997865</c:v>
                </c:pt>
                <c:pt idx="25">
                  <c:v>226.9696454155</c:v>
                </c:pt>
                <c:pt idx="26">
                  <c:v>221.95008220905001</c:v>
                </c:pt>
                <c:pt idx="27">
                  <c:v>222.57070516977799</c:v>
                </c:pt>
                <c:pt idx="28">
                  <c:v>235.12627121113599</c:v>
                </c:pt>
                <c:pt idx="29">
                  <c:v>248.48471422538699</c:v>
                </c:pt>
                <c:pt idx="30">
                  <c:v>245.74771898953799</c:v>
                </c:pt>
                <c:pt idx="31">
                  <c:v>238.72374716528699</c:v>
                </c:pt>
                <c:pt idx="32">
                  <c:v>240.83707737243199</c:v>
                </c:pt>
                <c:pt idx="33">
                  <c:v>239.23107107760799</c:v>
                </c:pt>
                <c:pt idx="34">
                  <c:v>226.38299785032399</c:v>
                </c:pt>
                <c:pt idx="35">
                  <c:v>216.53353773457999</c:v>
                </c:pt>
                <c:pt idx="36">
                  <c:v>210.15109932160399</c:v>
                </c:pt>
                <c:pt idx="37">
                  <c:v>203.84001552771099</c:v>
                </c:pt>
                <c:pt idx="38">
                  <c:v>201.52897871235501</c:v>
                </c:pt>
                <c:pt idx="39">
                  <c:v>199.910532587392</c:v>
                </c:pt>
                <c:pt idx="40">
                  <c:v>199.97730596492701</c:v>
                </c:pt>
                <c:pt idx="41">
                  <c:v>198.42998333641501</c:v>
                </c:pt>
                <c:pt idx="42">
                  <c:v>199.180770664157</c:v>
                </c:pt>
                <c:pt idx="43">
                  <c:v>205.08073667164501</c:v>
                </c:pt>
                <c:pt idx="44">
                  <c:v>209.28548065841099</c:v>
                </c:pt>
                <c:pt idx="45">
                  <c:v>213.29380048657401</c:v>
                </c:pt>
                <c:pt idx="46">
                  <c:v>220.316251440705</c:v>
                </c:pt>
                <c:pt idx="47">
                  <c:v>224.203906859726</c:v>
                </c:pt>
                <c:pt idx="48">
                  <c:v>223.266909179191</c:v>
                </c:pt>
                <c:pt idx="49">
                  <c:v>223.38812533555799</c:v>
                </c:pt>
                <c:pt idx="50">
                  <c:v>231.70670215557999</c:v>
                </c:pt>
                <c:pt idx="51">
                  <c:v>241.93011333374099</c:v>
                </c:pt>
                <c:pt idx="52">
                  <c:v>246.16581420237699</c:v>
                </c:pt>
                <c:pt idx="53">
                  <c:v>250.73225709524201</c:v>
                </c:pt>
                <c:pt idx="54">
                  <c:v>258.98621215479699</c:v>
                </c:pt>
                <c:pt idx="55">
                  <c:v>268.271081580621</c:v>
                </c:pt>
                <c:pt idx="56">
                  <c:v>278.81652118202697</c:v>
                </c:pt>
                <c:pt idx="57">
                  <c:v>294.01499768098103</c:v>
                </c:pt>
                <c:pt idx="58">
                  <c:v>310.02848825205899</c:v>
                </c:pt>
                <c:pt idx="59">
                  <c:v>320.62555956250498</c:v>
                </c:pt>
                <c:pt idx="60">
                  <c:v>330.70455127752899</c:v>
                </c:pt>
                <c:pt idx="61">
                  <c:v>343.61585145287899</c:v>
                </c:pt>
                <c:pt idx="62">
                  <c:v>347.068170554213</c:v>
                </c:pt>
                <c:pt idx="63">
                  <c:v>347.07165103965002</c:v>
                </c:pt>
                <c:pt idx="64">
                  <c:v>356.230240350472</c:v>
                </c:pt>
                <c:pt idx="65">
                  <c:v>365.87872198859202</c:v>
                </c:pt>
                <c:pt idx="66">
                  <c:v>366.80033658703798</c:v>
                </c:pt>
                <c:pt idx="67">
                  <c:v>371.27024011775501</c:v>
                </c:pt>
                <c:pt idx="68">
                  <c:v>388.11589874267702</c:v>
                </c:pt>
                <c:pt idx="69">
                  <c:v>401.35882922538599</c:v>
                </c:pt>
                <c:pt idx="70">
                  <c:v>402.36945451621</c:v>
                </c:pt>
                <c:pt idx="71">
                  <c:v>400.19599374009499</c:v>
                </c:pt>
                <c:pt idx="72">
                  <c:v>398.78596574044701</c:v>
                </c:pt>
                <c:pt idx="73">
                  <c:v>401.86799479203597</c:v>
                </c:pt>
                <c:pt idx="74">
                  <c:v>403.305562330756</c:v>
                </c:pt>
                <c:pt idx="75">
                  <c:v>404.34758421062799</c:v>
                </c:pt>
                <c:pt idx="76">
                  <c:v>414.50117533839398</c:v>
                </c:pt>
                <c:pt idx="77">
                  <c:v>422.95272514932998</c:v>
                </c:pt>
                <c:pt idx="78">
                  <c:v>415.31492206502003</c:v>
                </c:pt>
                <c:pt idx="79">
                  <c:v>411.97667709538501</c:v>
                </c:pt>
                <c:pt idx="80">
                  <c:v>431.32469268136998</c:v>
                </c:pt>
                <c:pt idx="81">
                  <c:v>439.37553414175301</c:v>
                </c:pt>
                <c:pt idx="82">
                  <c:v>433.87095107365798</c:v>
                </c:pt>
                <c:pt idx="83">
                  <c:v>439.02384726234698</c:v>
                </c:pt>
                <c:pt idx="84">
                  <c:v>452.458477727309</c:v>
                </c:pt>
                <c:pt idx="85">
                  <c:v>478.56026087665902</c:v>
                </c:pt>
                <c:pt idx="86">
                  <c:v>501.682627855308</c:v>
                </c:pt>
                <c:pt idx="87">
                  <c:v>502.51332219389798</c:v>
                </c:pt>
                <c:pt idx="88">
                  <c:v>505.10690139852301</c:v>
                </c:pt>
                <c:pt idx="89">
                  <c:v>522.08887256959395</c:v>
                </c:pt>
                <c:pt idx="90">
                  <c:v>513.75997131418796</c:v>
                </c:pt>
                <c:pt idx="91">
                  <c:v>490.15386802521903</c:v>
                </c:pt>
                <c:pt idx="92">
                  <c:v>486.98701326210602</c:v>
                </c:pt>
                <c:pt idx="93">
                  <c:v>507.79262551927502</c:v>
                </c:pt>
                <c:pt idx="94">
                  <c:v>526.18463922856699</c:v>
                </c:pt>
                <c:pt idx="95">
                  <c:v>523.66515687748301</c:v>
                </c:pt>
                <c:pt idx="96">
                  <c:v>527.25931664056998</c:v>
                </c:pt>
                <c:pt idx="97">
                  <c:v>532.10269737201395</c:v>
                </c:pt>
                <c:pt idx="98">
                  <c:v>514.251202704207</c:v>
                </c:pt>
                <c:pt idx="99">
                  <c:v>503.34245012405302</c:v>
                </c:pt>
                <c:pt idx="100">
                  <c:v>508.22840251868098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83-4C3D-89E2-D34F07EB8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57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RegionalPropertyType!$W$6:$W$106</c:f>
              <c:numCache>
                <c:formatCode>0</c:formatCode>
                <c:ptCount val="101"/>
                <c:pt idx="0">
                  <c:v>93.949507180249697</c:v>
                </c:pt>
                <c:pt idx="1">
                  <c:v>95.811701261413702</c:v>
                </c:pt>
                <c:pt idx="2">
                  <c:v>99.273860546790701</c:v>
                </c:pt>
                <c:pt idx="3">
                  <c:v>100</c:v>
                </c:pt>
                <c:pt idx="4">
                  <c:v>97.716893144905598</c:v>
                </c:pt>
                <c:pt idx="5">
                  <c:v>98.061272170076407</c:v>
                </c:pt>
                <c:pt idx="6">
                  <c:v>103.15954599984499</c:v>
                </c:pt>
                <c:pt idx="7">
                  <c:v>106.40390065788699</c:v>
                </c:pt>
                <c:pt idx="8">
                  <c:v>104.95198848864101</c:v>
                </c:pt>
                <c:pt idx="9">
                  <c:v>105.430445894749</c:v>
                </c:pt>
                <c:pt idx="10">
                  <c:v>109.76791505792799</c:v>
                </c:pt>
                <c:pt idx="11">
                  <c:v>113.290607228838</c:v>
                </c:pt>
                <c:pt idx="12">
                  <c:v>114.181470608412</c:v>
                </c:pt>
                <c:pt idx="13">
                  <c:v>114.794833770126</c:v>
                </c:pt>
                <c:pt idx="14">
                  <c:v>117.785093129122</c:v>
                </c:pt>
                <c:pt idx="15">
                  <c:v>122.160001110438</c:v>
                </c:pt>
                <c:pt idx="16">
                  <c:v>126.585986607889</c:v>
                </c:pt>
                <c:pt idx="17">
                  <c:v>132.26291586611501</c:v>
                </c:pt>
                <c:pt idx="18">
                  <c:v>138.891483449855</c:v>
                </c:pt>
                <c:pt idx="19">
                  <c:v>144.99796415885399</c:v>
                </c:pt>
                <c:pt idx="20">
                  <c:v>149.370269368831</c:v>
                </c:pt>
                <c:pt idx="21">
                  <c:v>154.278117381334</c:v>
                </c:pt>
                <c:pt idx="22">
                  <c:v>160.602639078767</c:v>
                </c:pt>
                <c:pt idx="23">
                  <c:v>165.323566275697</c:v>
                </c:pt>
                <c:pt idx="24">
                  <c:v>167.587270721663</c:v>
                </c:pt>
                <c:pt idx="25">
                  <c:v>168.211627094937</c:v>
                </c:pt>
                <c:pt idx="26">
                  <c:v>167.98586324738599</c:v>
                </c:pt>
                <c:pt idx="27">
                  <c:v>169.23018232338799</c:v>
                </c:pt>
                <c:pt idx="28">
                  <c:v>172.372505481779</c:v>
                </c:pt>
                <c:pt idx="29">
                  <c:v>174.356347907323</c:v>
                </c:pt>
                <c:pt idx="30">
                  <c:v>172.56743616358099</c:v>
                </c:pt>
                <c:pt idx="31">
                  <c:v>169.86351095865501</c:v>
                </c:pt>
                <c:pt idx="32">
                  <c:v>164.56235681521201</c:v>
                </c:pt>
                <c:pt idx="33">
                  <c:v>156.33867099849601</c:v>
                </c:pt>
                <c:pt idx="34">
                  <c:v>148.49559056768101</c:v>
                </c:pt>
                <c:pt idx="35">
                  <c:v>141.75382234791999</c:v>
                </c:pt>
                <c:pt idx="36">
                  <c:v>134.60010678452599</c:v>
                </c:pt>
                <c:pt idx="37">
                  <c:v>130.00321424145301</c:v>
                </c:pt>
                <c:pt idx="38">
                  <c:v>129.87431780943299</c:v>
                </c:pt>
                <c:pt idx="39">
                  <c:v>128.99410670361101</c:v>
                </c:pt>
                <c:pt idx="40">
                  <c:v>125.731919412547</c:v>
                </c:pt>
                <c:pt idx="41">
                  <c:v>122.906268426013</c:v>
                </c:pt>
                <c:pt idx="42">
                  <c:v>120.85494627947</c:v>
                </c:pt>
                <c:pt idx="43">
                  <c:v>117.945152945592</c:v>
                </c:pt>
                <c:pt idx="44">
                  <c:v>114.961621779341</c:v>
                </c:pt>
                <c:pt idx="45">
                  <c:v>114.44745863753</c:v>
                </c:pt>
                <c:pt idx="46">
                  <c:v>114.15319009973</c:v>
                </c:pt>
                <c:pt idx="47">
                  <c:v>112.078433639335</c:v>
                </c:pt>
                <c:pt idx="48">
                  <c:v>111.070652195691</c:v>
                </c:pt>
                <c:pt idx="49">
                  <c:v>112.391176353376</c:v>
                </c:pt>
                <c:pt idx="50">
                  <c:v>115.49500576209</c:v>
                </c:pt>
                <c:pt idx="51">
                  <c:v>117.77082409749499</c:v>
                </c:pt>
                <c:pt idx="52">
                  <c:v>119.158283669768</c:v>
                </c:pt>
                <c:pt idx="53">
                  <c:v>120.438426181411</c:v>
                </c:pt>
                <c:pt idx="54">
                  <c:v>120.81147505155801</c:v>
                </c:pt>
                <c:pt idx="55">
                  <c:v>122.038715692453</c:v>
                </c:pt>
                <c:pt idx="56">
                  <c:v>125.829996441738</c:v>
                </c:pt>
                <c:pt idx="57">
                  <c:v>129.697567551509</c:v>
                </c:pt>
                <c:pt idx="58">
                  <c:v>129.70101070978299</c:v>
                </c:pt>
                <c:pt idx="59">
                  <c:v>130.26328982785799</c:v>
                </c:pt>
                <c:pt idx="60">
                  <c:v>137.19497361932201</c:v>
                </c:pt>
                <c:pt idx="61">
                  <c:v>144.83687786142201</c:v>
                </c:pt>
                <c:pt idx="62">
                  <c:v>145.11764851281799</c:v>
                </c:pt>
                <c:pt idx="63">
                  <c:v>143.21414462698999</c:v>
                </c:pt>
                <c:pt idx="64">
                  <c:v>144.11749948458501</c:v>
                </c:pt>
                <c:pt idx="65">
                  <c:v>146.09422822490501</c:v>
                </c:pt>
                <c:pt idx="66">
                  <c:v>150.827442193754</c:v>
                </c:pt>
                <c:pt idx="67">
                  <c:v>156.00522239764001</c:v>
                </c:pt>
                <c:pt idx="68">
                  <c:v>160.79010657459901</c:v>
                </c:pt>
                <c:pt idx="69">
                  <c:v>163.244064399107</c:v>
                </c:pt>
                <c:pt idx="70">
                  <c:v>163.148767802653</c:v>
                </c:pt>
                <c:pt idx="71">
                  <c:v>166.16472574124899</c:v>
                </c:pt>
                <c:pt idx="72">
                  <c:v>170.45273149204701</c:v>
                </c:pt>
                <c:pt idx="73">
                  <c:v>173.277499989837</c:v>
                </c:pt>
                <c:pt idx="74">
                  <c:v>176.87561448756301</c:v>
                </c:pt>
                <c:pt idx="75">
                  <c:v>181.935716891922</c:v>
                </c:pt>
                <c:pt idx="76">
                  <c:v>185.39125379248401</c:v>
                </c:pt>
                <c:pt idx="77">
                  <c:v>185.200802075307</c:v>
                </c:pt>
                <c:pt idx="78">
                  <c:v>185.154964407443</c:v>
                </c:pt>
                <c:pt idx="79">
                  <c:v>187.06840300743499</c:v>
                </c:pt>
                <c:pt idx="80">
                  <c:v>188.11863596087801</c:v>
                </c:pt>
                <c:pt idx="81">
                  <c:v>188.78200090672701</c:v>
                </c:pt>
                <c:pt idx="82">
                  <c:v>194.60597336703401</c:v>
                </c:pt>
                <c:pt idx="83">
                  <c:v>201.709544097205</c:v>
                </c:pt>
                <c:pt idx="84">
                  <c:v>206.13728098721799</c:v>
                </c:pt>
                <c:pt idx="85">
                  <c:v>214.003415022236</c:v>
                </c:pt>
                <c:pt idx="86">
                  <c:v>222.03915383802001</c:v>
                </c:pt>
                <c:pt idx="87">
                  <c:v>226.127775634643</c:v>
                </c:pt>
                <c:pt idx="88">
                  <c:v>232.97516996690899</c:v>
                </c:pt>
                <c:pt idx="89">
                  <c:v>243.82099622880401</c:v>
                </c:pt>
                <c:pt idx="90">
                  <c:v>243.97118119834499</c:v>
                </c:pt>
                <c:pt idx="91">
                  <c:v>238.462108411674</c:v>
                </c:pt>
                <c:pt idx="92">
                  <c:v>239.86555045069599</c:v>
                </c:pt>
                <c:pt idx="93">
                  <c:v>244.27578955054801</c:v>
                </c:pt>
                <c:pt idx="94">
                  <c:v>241.315818794953</c:v>
                </c:pt>
                <c:pt idx="95">
                  <c:v>234.89037789732001</c:v>
                </c:pt>
                <c:pt idx="96">
                  <c:v>238.67115460163001</c:v>
                </c:pt>
                <c:pt idx="97">
                  <c:v>246.05389792741099</c:v>
                </c:pt>
                <c:pt idx="98">
                  <c:v>241.01411878782</c:v>
                </c:pt>
                <c:pt idx="99">
                  <c:v>239.571361994847</c:v>
                </c:pt>
                <c:pt idx="100">
                  <c:v>244.120818379166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5F-4D20-8FFC-63D144824821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RegionalPropertyType!$X$6:$X$106</c:f>
              <c:numCache>
                <c:formatCode>0</c:formatCode>
                <c:ptCount val="101"/>
                <c:pt idx="0">
                  <c:v>97.042378541282105</c:v>
                </c:pt>
                <c:pt idx="1">
                  <c:v>104.247538446661</c:v>
                </c:pt>
                <c:pt idx="2">
                  <c:v>104.545569425073</c:v>
                </c:pt>
                <c:pt idx="3">
                  <c:v>100</c:v>
                </c:pt>
                <c:pt idx="4">
                  <c:v>99.301505597267095</c:v>
                </c:pt>
                <c:pt idx="5">
                  <c:v>101.88002395225401</c:v>
                </c:pt>
                <c:pt idx="6">
                  <c:v>106.215229302334</c:v>
                </c:pt>
                <c:pt idx="7">
                  <c:v>109.26613561318</c:v>
                </c:pt>
                <c:pt idx="8">
                  <c:v>109.54067793266201</c:v>
                </c:pt>
                <c:pt idx="9">
                  <c:v>108.98549115786901</c:v>
                </c:pt>
                <c:pt idx="10">
                  <c:v>110.85652544107199</c:v>
                </c:pt>
                <c:pt idx="11">
                  <c:v>114.309332551032</c:v>
                </c:pt>
                <c:pt idx="12">
                  <c:v>116.203350421848</c:v>
                </c:pt>
                <c:pt idx="13">
                  <c:v>117.618472628292</c:v>
                </c:pt>
                <c:pt idx="14">
                  <c:v>121.20272298832199</c:v>
                </c:pt>
                <c:pt idx="15">
                  <c:v>125.623198853834</c:v>
                </c:pt>
                <c:pt idx="16">
                  <c:v>131.19587862224401</c:v>
                </c:pt>
                <c:pt idx="17">
                  <c:v>138.22678462202299</c:v>
                </c:pt>
                <c:pt idx="18">
                  <c:v>142.453897423234</c:v>
                </c:pt>
                <c:pt idx="19">
                  <c:v>146.78938507971901</c:v>
                </c:pt>
                <c:pt idx="20">
                  <c:v>155.562972246313</c:v>
                </c:pt>
                <c:pt idx="21">
                  <c:v>161.66385266100301</c:v>
                </c:pt>
                <c:pt idx="22">
                  <c:v>163.455450336523</c:v>
                </c:pt>
                <c:pt idx="23">
                  <c:v>170.23749260819801</c:v>
                </c:pt>
                <c:pt idx="24">
                  <c:v>180.05147381049699</c:v>
                </c:pt>
                <c:pt idx="25">
                  <c:v>184.64464920749899</c:v>
                </c:pt>
                <c:pt idx="26">
                  <c:v>182.49201384200799</c:v>
                </c:pt>
                <c:pt idx="27">
                  <c:v>180.56316435091301</c:v>
                </c:pt>
                <c:pt idx="28">
                  <c:v>181.998254261249</c:v>
                </c:pt>
                <c:pt idx="29">
                  <c:v>183.90880356786801</c:v>
                </c:pt>
                <c:pt idx="30">
                  <c:v>185.57355191862499</c:v>
                </c:pt>
                <c:pt idx="31">
                  <c:v>185.07867921855899</c:v>
                </c:pt>
                <c:pt idx="32">
                  <c:v>181.29517638784199</c:v>
                </c:pt>
                <c:pt idx="33">
                  <c:v>177.15803564828801</c:v>
                </c:pt>
                <c:pt idx="34">
                  <c:v>170.977224369938</c:v>
                </c:pt>
                <c:pt idx="35">
                  <c:v>162.705494306828</c:v>
                </c:pt>
                <c:pt idx="36">
                  <c:v>153.54766175490599</c:v>
                </c:pt>
                <c:pt idx="37">
                  <c:v>147.29708492010499</c:v>
                </c:pt>
                <c:pt idx="38">
                  <c:v>145.74132510135601</c:v>
                </c:pt>
                <c:pt idx="39">
                  <c:v>143.37312760618599</c:v>
                </c:pt>
                <c:pt idx="40">
                  <c:v>138.43321860651599</c:v>
                </c:pt>
                <c:pt idx="41">
                  <c:v>134.472209281094</c:v>
                </c:pt>
                <c:pt idx="42">
                  <c:v>132.853043726723</c:v>
                </c:pt>
                <c:pt idx="43">
                  <c:v>130.72113300859999</c:v>
                </c:pt>
                <c:pt idx="44">
                  <c:v>128.92520245605101</c:v>
                </c:pt>
                <c:pt idx="45">
                  <c:v>130.828213261879</c:v>
                </c:pt>
                <c:pt idx="46">
                  <c:v>131.574136843758</c:v>
                </c:pt>
                <c:pt idx="47">
                  <c:v>128.52269414638499</c:v>
                </c:pt>
                <c:pt idx="48">
                  <c:v>125.319302183427</c:v>
                </c:pt>
                <c:pt idx="49">
                  <c:v>124.73117755053801</c:v>
                </c:pt>
                <c:pt idx="50">
                  <c:v>130.303176622075</c:v>
                </c:pt>
                <c:pt idx="51">
                  <c:v>134.58112217214801</c:v>
                </c:pt>
                <c:pt idx="52">
                  <c:v>133.436729277181</c:v>
                </c:pt>
                <c:pt idx="53">
                  <c:v>134.80745189220701</c:v>
                </c:pt>
                <c:pt idx="54">
                  <c:v>139.41634901877899</c:v>
                </c:pt>
                <c:pt idx="55">
                  <c:v>142.51148880351801</c:v>
                </c:pt>
                <c:pt idx="56">
                  <c:v>144.94045821483601</c:v>
                </c:pt>
                <c:pt idx="57">
                  <c:v>149.168224825496</c:v>
                </c:pt>
                <c:pt idx="58">
                  <c:v>154.995544432206</c:v>
                </c:pt>
                <c:pt idx="59">
                  <c:v>159.836966295444</c:v>
                </c:pt>
                <c:pt idx="60">
                  <c:v>162.524876791823</c:v>
                </c:pt>
                <c:pt idx="61">
                  <c:v>165.023938032377</c:v>
                </c:pt>
                <c:pt idx="62">
                  <c:v>166.26083412193501</c:v>
                </c:pt>
                <c:pt idx="63">
                  <c:v>168.398995554967</c:v>
                </c:pt>
                <c:pt idx="64">
                  <c:v>175.08504943407101</c:v>
                </c:pt>
                <c:pt idx="65">
                  <c:v>182.823313370752</c:v>
                </c:pt>
                <c:pt idx="66">
                  <c:v>184.49329202553099</c:v>
                </c:pt>
                <c:pt idx="67">
                  <c:v>185.25268683907399</c:v>
                </c:pt>
                <c:pt idx="68">
                  <c:v>195.15963869477901</c:v>
                </c:pt>
                <c:pt idx="69">
                  <c:v>209.86385134556201</c:v>
                </c:pt>
                <c:pt idx="70">
                  <c:v>216.2494046711</c:v>
                </c:pt>
                <c:pt idx="71">
                  <c:v>215.90729543389699</c:v>
                </c:pt>
                <c:pt idx="72">
                  <c:v>218.754121152831</c:v>
                </c:pt>
                <c:pt idx="73">
                  <c:v>223.837965612848</c:v>
                </c:pt>
                <c:pt idx="74">
                  <c:v>229.331838508223</c:v>
                </c:pt>
                <c:pt idx="75">
                  <c:v>234.37925335404501</c:v>
                </c:pt>
                <c:pt idx="76">
                  <c:v>238.62506245991401</c:v>
                </c:pt>
                <c:pt idx="77">
                  <c:v>242.237641830737</c:v>
                </c:pt>
                <c:pt idx="78">
                  <c:v>248.264563099306</c:v>
                </c:pt>
                <c:pt idx="79">
                  <c:v>257.44229066687097</c:v>
                </c:pt>
                <c:pt idx="80">
                  <c:v>263.894982142657</c:v>
                </c:pt>
                <c:pt idx="81">
                  <c:v>264.006307918338</c:v>
                </c:pt>
                <c:pt idx="82">
                  <c:v>272.50264355334298</c:v>
                </c:pt>
                <c:pt idx="83">
                  <c:v>289.28877200860302</c:v>
                </c:pt>
                <c:pt idx="84">
                  <c:v>302.30086634729798</c:v>
                </c:pt>
                <c:pt idx="85">
                  <c:v>317.56007369398401</c:v>
                </c:pt>
                <c:pt idx="86">
                  <c:v>334.78634987919099</c:v>
                </c:pt>
                <c:pt idx="87">
                  <c:v>349.51755925884299</c:v>
                </c:pt>
                <c:pt idx="88">
                  <c:v>373.25180192615397</c:v>
                </c:pt>
                <c:pt idx="89">
                  <c:v>402.64353818972398</c:v>
                </c:pt>
                <c:pt idx="90">
                  <c:v>402.53845509304301</c:v>
                </c:pt>
                <c:pt idx="91">
                  <c:v>397.27478127285099</c:v>
                </c:pt>
                <c:pt idx="92">
                  <c:v>419.69036458060498</c:v>
                </c:pt>
                <c:pt idx="93">
                  <c:v>447.11299382140902</c:v>
                </c:pt>
                <c:pt idx="94">
                  <c:v>453.884018176447</c:v>
                </c:pt>
                <c:pt idx="95">
                  <c:v>453.05858237289698</c:v>
                </c:pt>
                <c:pt idx="96">
                  <c:v>462.929180628018</c:v>
                </c:pt>
                <c:pt idx="97">
                  <c:v>478.42449360305199</c:v>
                </c:pt>
                <c:pt idx="98">
                  <c:v>492.14337662407098</c:v>
                </c:pt>
                <c:pt idx="99">
                  <c:v>494.55379445807398</c:v>
                </c:pt>
                <c:pt idx="100">
                  <c:v>483.45404880286799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5F-4D20-8FFC-63D144824821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RegionalPropertyType!$Y$6:$Y$106</c:f>
              <c:numCache>
                <c:formatCode>0</c:formatCode>
                <c:ptCount val="101"/>
                <c:pt idx="0">
                  <c:v>97.907407797963302</c:v>
                </c:pt>
                <c:pt idx="1">
                  <c:v>96.922492540431406</c:v>
                </c:pt>
                <c:pt idx="2">
                  <c:v>97.461460254442599</c:v>
                </c:pt>
                <c:pt idx="3">
                  <c:v>100</c:v>
                </c:pt>
                <c:pt idx="4">
                  <c:v>101.547108525016</c:v>
                </c:pt>
                <c:pt idx="5">
                  <c:v>102.35128075018901</c:v>
                </c:pt>
                <c:pt idx="6">
                  <c:v>105.739369543959</c:v>
                </c:pt>
                <c:pt idx="7">
                  <c:v>108.860669083932</c:v>
                </c:pt>
                <c:pt idx="8">
                  <c:v>109.078401147775</c:v>
                </c:pt>
                <c:pt idx="9">
                  <c:v>110.459967712805</c:v>
                </c:pt>
                <c:pt idx="10">
                  <c:v>114.588975917119</c:v>
                </c:pt>
                <c:pt idx="11">
                  <c:v>119.646546744258</c:v>
                </c:pt>
                <c:pt idx="12">
                  <c:v>124.271310434917</c:v>
                </c:pt>
                <c:pt idx="13">
                  <c:v>125.94633572869699</c:v>
                </c:pt>
                <c:pt idx="14">
                  <c:v>128.27348951202899</c:v>
                </c:pt>
                <c:pt idx="15">
                  <c:v>135.36076638320799</c:v>
                </c:pt>
                <c:pt idx="16">
                  <c:v>143.329518346052</c:v>
                </c:pt>
                <c:pt idx="17">
                  <c:v>149.877391178919</c:v>
                </c:pt>
                <c:pt idx="18">
                  <c:v>155.106656850127</c:v>
                </c:pt>
                <c:pt idx="19">
                  <c:v>160.236907286724</c:v>
                </c:pt>
                <c:pt idx="20">
                  <c:v>169.129340648512</c:v>
                </c:pt>
                <c:pt idx="21">
                  <c:v>180.99443612095001</c:v>
                </c:pt>
                <c:pt idx="22">
                  <c:v>182.56016870353599</c:v>
                </c:pt>
                <c:pt idx="23">
                  <c:v>180.24551678863199</c:v>
                </c:pt>
                <c:pt idx="24">
                  <c:v>187.34863918934801</c:v>
                </c:pt>
                <c:pt idx="25">
                  <c:v>194.11114699103399</c:v>
                </c:pt>
                <c:pt idx="26">
                  <c:v>188.47229094383599</c:v>
                </c:pt>
                <c:pt idx="27">
                  <c:v>184.03056510642</c:v>
                </c:pt>
                <c:pt idx="28">
                  <c:v>190.38564103333499</c:v>
                </c:pt>
                <c:pt idx="29">
                  <c:v>195.17932171920799</c:v>
                </c:pt>
                <c:pt idx="30">
                  <c:v>189.30500373965799</c:v>
                </c:pt>
                <c:pt idx="31">
                  <c:v>181.99203041367599</c:v>
                </c:pt>
                <c:pt idx="32">
                  <c:v>178.74974456508301</c:v>
                </c:pt>
                <c:pt idx="33">
                  <c:v>171.91068540971</c:v>
                </c:pt>
                <c:pt idx="34">
                  <c:v>159.34425758012699</c:v>
                </c:pt>
                <c:pt idx="35">
                  <c:v>149.883216010382</c:v>
                </c:pt>
                <c:pt idx="36">
                  <c:v>145.54958525488101</c:v>
                </c:pt>
                <c:pt idx="37">
                  <c:v>141.650459048367</c:v>
                </c:pt>
                <c:pt idx="38">
                  <c:v>137.128319953361</c:v>
                </c:pt>
                <c:pt idx="39">
                  <c:v>133.880875633611</c:v>
                </c:pt>
                <c:pt idx="40">
                  <c:v>132.69651394605199</c:v>
                </c:pt>
                <c:pt idx="41">
                  <c:v>131.74367132235599</c:v>
                </c:pt>
                <c:pt idx="42">
                  <c:v>131.960694539906</c:v>
                </c:pt>
                <c:pt idx="43">
                  <c:v>131.451320305146</c:v>
                </c:pt>
                <c:pt idx="44">
                  <c:v>129.14318113087</c:v>
                </c:pt>
                <c:pt idx="45">
                  <c:v>128.37861256885901</c:v>
                </c:pt>
                <c:pt idx="46">
                  <c:v>129.421847088704</c:v>
                </c:pt>
                <c:pt idx="47">
                  <c:v>129.21150478681301</c:v>
                </c:pt>
                <c:pt idx="48">
                  <c:v>129.50360796037799</c:v>
                </c:pt>
                <c:pt idx="49">
                  <c:v>132.996831000078</c:v>
                </c:pt>
                <c:pt idx="50">
                  <c:v>135.65067311960399</c:v>
                </c:pt>
                <c:pt idx="51">
                  <c:v>135.69653352007199</c:v>
                </c:pt>
                <c:pt idx="52">
                  <c:v>139.599168537163</c:v>
                </c:pt>
                <c:pt idx="53">
                  <c:v>147.74241939646001</c:v>
                </c:pt>
                <c:pt idx="54">
                  <c:v>147.80056988831299</c:v>
                </c:pt>
                <c:pt idx="55">
                  <c:v>143.63395084755001</c:v>
                </c:pt>
                <c:pt idx="56">
                  <c:v>147.51932666870201</c:v>
                </c:pt>
                <c:pt idx="57">
                  <c:v>156.787899862258</c:v>
                </c:pt>
                <c:pt idx="58">
                  <c:v>162.04810194739801</c:v>
                </c:pt>
                <c:pt idx="59">
                  <c:v>162.07471287605</c:v>
                </c:pt>
                <c:pt idx="60">
                  <c:v>164.00965560063</c:v>
                </c:pt>
                <c:pt idx="61">
                  <c:v>166.73854383668601</c:v>
                </c:pt>
                <c:pt idx="62">
                  <c:v>167.533635974205</c:v>
                </c:pt>
                <c:pt idx="63">
                  <c:v>168.787927893865</c:v>
                </c:pt>
                <c:pt idx="64">
                  <c:v>172.47681365553899</c:v>
                </c:pt>
                <c:pt idx="65">
                  <c:v>176.006605737218</c:v>
                </c:pt>
                <c:pt idx="66">
                  <c:v>180.21582690479201</c:v>
                </c:pt>
                <c:pt idx="67">
                  <c:v>186.44935577444599</c:v>
                </c:pt>
                <c:pt idx="68">
                  <c:v>194.21073450415699</c:v>
                </c:pt>
                <c:pt idx="69">
                  <c:v>200.82710397192599</c:v>
                </c:pt>
                <c:pt idx="70">
                  <c:v>198.80049109756999</c:v>
                </c:pt>
                <c:pt idx="71">
                  <c:v>194.47841085873901</c:v>
                </c:pt>
                <c:pt idx="72">
                  <c:v>196.89156556517599</c:v>
                </c:pt>
                <c:pt idx="73">
                  <c:v>202.33961544973999</c:v>
                </c:pt>
                <c:pt idx="74">
                  <c:v>203.93075024981999</c:v>
                </c:pt>
                <c:pt idx="75">
                  <c:v>201.370862848229</c:v>
                </c:pt>
                <c:pt idx="76">
                  <c:v>198.519295063334</c:v>
                </c:pt>
                <c:pt idx="77">
                  <c:v>197.67792248191199</c:v>
                </c:pt>
                <c:pt idx="78">
                  <c:v>201.12579937572301</c:v>
                </c:pt>
                <c:pt idx="79">
                  <c:v>205.092208121461</c:v>
                </c:pt>
                <c:pt idx="80">
                  <c:v>206.85033091341299</c:v>
                </c:pt>
                <c:pt idx="81">
                  <c:v>205.77738262586701</c:v>
                </c:pt>
                <c:pt idx="82">
                  <c:v>205.574273197129</c:v>
                </c:pt>
                <c:pt idx="83">
                  <c:v>211.41977696220201</c:v>
                </c:pt>
                <c:pt idx="84">
                  <c:v>222.54650170669299</c:v>
                </c:pt>
                <c:pt idx="85">
                  <c:v>233.98665088618401</c:v>
                </c:pt>
                <c:pt idx="86">
                  <c:v>241.17128835035601</c:v>
                </c:pt>
                <c:pt idx="87">
                  <c:v>246.659636665747</c:v>
                </c:pt>
                <c:pt idx="88">
                  <c:v>254.58538874573</c:v>
                </c:pt>
                <c:pt idx="89">
                  <c:v>260.78563043269298</c:v>
                </c:pt>
                <c:pt idx="90">
                  <c:v>260.91242648953698</c:v>
                </c:pt>
                <c:pt idx="91">
                  <c:v>262.02750636508603</c:v>
                </c:pt>
                <c:pt idx="92">
                  <c:v>267.40657773559099</c:v>
                </c:pt>
                <c:pt idx="93">
                  <c:v>274.51979948006101</c:v>
                </c:pt>
                <c:pt idx="94">
                  <c:v>277.47786930219701</c:v>
                </c:pt>
                <c:pt idx="95">
                  <c:v>277.52609400344198</c:v>
                </c:pt>
                <c:pt idx="96">
                  <c:v>281.69425888498699</c:v>
                </c:pt>
                <c:pt idx="97">
                  <c:v>286.76345712263799</c:v>
                </c:pt>
                <c:pt idx="98">
                  <c:v>286.26210327504498</c:v>
                </c:pt>
                <c:pt idx="99">
                  <c:v>284.082425555459</c:v>
                </c:pt>
                <c:pt idx="100">
                  <c:v>283.37657267451902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5F-4D20-8FFC-63D144824821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RegionalPropertyType!$Z$6:$Z$106</c:f>
              <c:numCache>
                <c:formatCode>0</c:formatCode>
                <c:ptCount val="101"/>
                <c:pt idx="0">
                  <c:v>95.031250647035804</c:v>
                </c:pt>
                <c:pt idx="1">
                  <c:v>98.503883384782498</c:v>
                </c:pt>
                <c:pt idx="2">
                  <c:v>100.15878164958799</c:v>
                </c:pt>
                <c:pt idx="3">
                  <c:v>100</c:v>
                </c:pt>
                <c:pt idx="4">
                  <c:v>102.408534297936</c:v>
                </c:pt>
                <c:pt idx="5">
                  <c:v>109.227529793638</c:v>
                </c:pt>
                <c:pt idx="6">
                  <c:v>113.479078846692</c:v>
                </c:pt>
                <c:pt idx="7">
                  <c:v>111.87075945716199</c:v>
                </c:pt>
                <c:pt idx="8">
                  <c:v>111.452921749559</c:v>
                </c:pt>
                <c:pt idx="9">
                  <c:v>114.891168354873</c:v>
                </c:pt>
                <c:pt idx="10">
                  <c:v>119.503835966526</c:v>
                </c:pt>
                <c:pt idx="11">
                  <c:v>123.58467652295801</c:v>
                </c:pt>
                <c:pt idx="12">
                  <c:v>127.852532065463</c:v>
                </c:pt>
                <c:pt idx="13">
                  <c:v>129.39995335469399</c:v>
                </c:pt>
                <c:pt idx="14">
                  <c:v>128.61815444195301</c:v>
                </c:pt>
                <c:pt idx="15">
                  <c:v>132.02733977757899</c:v>
                </c:pt>
                <c:pt idx="16">
                  <c:v>141.41477612727701</c:v>
                </c:pt>
                <c:pt idx="17">
                  <c:v>151.001862506538</c:v>
                </c:pt>
                <c:pt idx="18">
                  <c:v>155.01356137250099</c:v>
                </c:pt>
                <c:pt idx="19">
                  <c:v>157.55721379776199</c:v>
                </c:pt>
                <c:pt idx="20">
                  <c:v>165.801117430186</c:v>
                </c:pt>
                <c:pt idx="21">
                  <c:v>180.684171150856</c:v>
                </c:pt>
                <c:pt idx="22">
                  <c:v>189.765186831997</c:v>
                </c:pt>
                <c:pt idx="23">
                  <c:v>186.96313508714201</c:v>
                </c:pt>
                <c:pt idx="24">
                  <c:v>180.90888380003599</c:v>
                </c:pt>
                <c:pt idx="25">
                  <c:v>174.51271296605299</c:v>
                </c:pt>
                <c:pt idx="26">
                  <c:v>170.66748408458199</c:v>
                </c:pt>
                <c:pt idx="27">
                  <c:v>172.165968553851</c:v>
                </c:pt>
                <c:pt idx="28">
                  <c:v>176.62736255039101</c:v>
                </c:pt>
                <c:pt idx="29">
                  <c:v>177.03863559694801</c:v>
                </c:pt>
                <c:pt idx="30">
                  <c:v>169.460476228819</c:v>
                </c:pt>
                <c:pt idx="31">
                  <c:v>161.06507484965701</c:v>
                </c:pt>
                <c:pt idx="32">
                  <c:v>153.530678556776</c:v>
                </c:pt>
                <c:pt idx="33">
                  <c:v>146.485907621265</c:v>
                </c:pt>
                <c:pt idx="34">
                  <c:v>137.51691707606699</c:v>
                </c:pt>
                <c:pt idx="35">
                  <c:v>129.089967435744</c:v>
                </c:pt>
                <c:pt idx="36">
                  <c:v>124.121992942863</c:v>
                </c:pt>
                <c:pt idx="37">
                  <c:v>117.304925669006</c:v>
                </c:pt>
                <c:pt idx="38">
                  <c:v>107.952717031193</c:v>
                </c:pt>
                <c:pt idx="39">
                  <c:v>103.5829844978</c:v>
                </c:pt>
                <c:pt idx="40">
                  <c:v>106.277476331637</c:v>
                </c:pt>
                <c:pt idx="41">
                  <c:v>108.944792528731</c:v>
                </c:pt>
                <c:pt idx="42">
                  <c:v>110.21891681698099</c:v>
                </c:pt>
                <c:pt idx="43">
                  <c:v>111.16791221376999</c:v>
                </c:pt>
                <c:pt idx="44">
                  <c:v>113.08189844190299</c:v>
                </c:pt>
                <c:pt idx="45">
                  <c:v>116.697999252933</c:v>
                </c:pt>
                <c:pt idx="46">
                  <c:v>119.57185743999599</c:v>
                </c:pt>
                <c:pt idx="47">
                  <c:v>120.51664417227001</c:v>
                </c:pt>
                <c:pt idx="48">
                  <c:v>123.225586439938</c:v>
                </c:pt>
                <c:pt idx="49">
                  <c:v>127.778549476216</c:v>
                </c:pt>
                <c:pt idx="50">
                  <c:v>131.419488942805</c:v>
                </c:pt>
                <c:pt idx="51">
                  <c:v>135.02660863654901</c:v>
                </c:pt>
                <c:pt idx="52">
                  <c:v>139.29475271678999</c:v>
                </c:pt>
                <c:pt idx="53">
                  <c:v>143.385368653</c:v>
                </c:pt>
                <c:pt idx="54">
                  <c:v>149.08298121991299</c:v>
                </c:pt>
                <c:pt idx="55">
                  <c:v>154.715092617702</c:v>
                </c:pt>
                <c:pt idx="56">
                  <c:v>160.39380231149599</c:v>
                </c:pt>
                <c:pt idx="57">
                  <c:v>168.83086124690701</c:v>
                </c:pt>
                <c:pt idx="58">
                  <c:v>173.53123713258199</c:v>
                </c:pt>
                <c:pt idx="59">
                  <c:v>174.37831930711599</c:v>
                </c:pt>
                <c:pt idx="60">
                  <c:v>178.93306593410401</c:v>
                </c:pt>
                <c:pt idx="61">
                  <c:v>186.553080888935</c:v>
                </c:pt>
                <c:pt idx="62">
                  <c:v>191.63858347291199</c:v>
                </c:pt>
                <c:pt idx="63">
                  <c:v>195.32608476351299</c:v>
                </c:pt>
                <c:pt idx="64">
                  <c:v>202.16065070933601</c:v>
                </c:pt>
                <c:pt idx="65">
                  <c:v>210.55734233663199</c:v>
                </c:pt>
                <c:pt idx="66">
                  <c:v>214.94706928479499</c:v>
                </c:pt>
                <c:pt idx="67">
                  <c:v>217.093098510733</c:v>
                </c:pt>
                <c:pt idx="68">
                  <c:v>224.56881847744299</c:v>
                </c:pt>
                <c:pt idx="69">
                  <c:v>234.72728576502701</c:v>
                </c:pt>
                <c:pt idx="70">
                  <c:v>237.49683362569201</c:v>
                </c:pt>
                <c:pt idx="71">
                  <c:v>238.80342960878599</c:v>
                </c:pt>
                <c:pt idx="72">
                  <c:v>248.563954706006</c:v>
                </c:pt>
                <c:pt idx="73">
                  <c:v>259.26718748971302</c:v>
                </c:pt>
                <c:pt idx="74">
                  <c:v>264.16714911640599</c:v>
                </c:pt>
                <c:pt idx="75">
                  <c:v>268.06419514456599</c:v>
                </c:pt>
                <c:pt idx="76">
                  <c:v>274.03921372465697</c:v>
                </c:pt>
                <c:pt idx="77">
                  <c:v>282.01204830063801</c:v>
                </c:pt>
                <c:pt idx="78">
                  <c:v>292.25602357499201</c:v>
                </c:pt>
                <c:pt idx="79">
                  <c:v>298.25041831638799</c:v>
                </c:pt>
                <c:pt idx="80">
                  <c:v>296.649448575728</c:v>
                </c:pt>
                <c:pt idx="81">
                  <c:v>296.33624558971201</c:v>
                </c:pt>
                <c:pt idx="82">
                  <c:v>311.80491300475501</c:v>
                </c:pt>
                <c:pt idx="83">
                  <c:v>332.06671673963302</c:v>
                </c:pt>
                <c:pt idx="84">
                  <c:v>346.93972040054001</c:v>
                </c:pt>
                <c:pt idx="85">
                  <c:v>365.79979533621702</c:v>
                </c:pt>
                <c:pt idx="86">
                  <c:v>386.93717277132498</c:v>
                </c:pt>
                <c:pt idx="87">
                  <c:v>403.020353014379</c:v>
                </c:pt>
                <c:pt idx="88">
                  <c:v>424.03956232978499</c:v>
                </c:pt>
                <c:pt idx="89">
                  <c:v>454.42545513949102</c:v>
                </c:pt>
                <c:pt idx="90">
                  <c:v>452.12622078655602</c:v>
                </c:pt>
                <c:pt idx="91">
                  <c:v>434.26724879949597</c:v>
                </c:pt>
                <c:pt idx="92">
                  <c:v>429.28608197694302</c:v>
                </c:pt>
                <c:pt idx="93">
                  <c:v>426.24441826332202</c:v>
                </c:pt>
                <c:pt idx="94">
                  <c:v>424.19391675775</c:v>
                </c:pt>
                <c:pt idx="95">
                  <c:v>419.693019578659</c:v>
                </c:pt>
                <c:pt idx="96">
                  <c:v>414.95716498691399</c:v>
                </c:pt>
                <c:pt idx="97">
                  <c:v>410.728749327061</c:v>
                </c:pt>
                <c:pt idx="98">
                  <c:v>405.90158366519898</c:v>
                </c:pt>
                <c:pt idx="99">
                  <c:v>404.31675722466201</c:v>
                </c:pt>
                <c:pt idx="100">
                  <c:v>406.76877918470399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5F-4D20-8FFC-63D1448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57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RegionalPropertyType!$AA$6:$AA$106</c:f>
              <c:numCache>
                <c:formatCode>0</c:formatCode>
                <c:ptCount val="101"/>
                <c:pt idx="0">
                  <c:v>94.103229974599699</c:v>
                </c:pt>
                <c:pt idx="1">
                  <c:v>99.382354371210397</c:v>
                </c:pt>
                <c:pt idx="2">
                  <c:v>100.889363904337</c:v>
                </c:pt>
                <c:pt idx="3">
                  <c:v>100</c:v>
                </c:pt>
                <c:pt idx="4">
                  <c:v>101.103864220885</c:v>
                </c:pt>
                <c:pt idx="5">
                  <c:v>103.317643435672</c:v>
                </c:pt>
                <c:pt idx="6">
                  <c:v>102.04699530713999</c:v>
                </c:pt>
                <c:pt idx="7">
                  <c:v>100.006338163618</c:v>
                </c:pt>
                <c:pt idx="8">
                  <c:v>102.135925176206</c:v>
                </c:pt>
                <c:pt idx="9">
                  <c:v>105.855405818638</c:v>
                </c:pt>
                <c:pt idx="10">
                  <c:v>107.939413840817</c:v>
                </c:pt>
                <c:pt idx="11">
                  <c:v>108.89802538983901</c:v>
                </c:pt>
                <c:pt idx="12">
                  <c:v>112.10832136215799</c:v>
                </c:pt>
                <c:pt idx="13">
                  <c:v>116.737871650827</c:v>
                </c:pt>
                <c:pt idx="14">
                  <c:v>118.82502111154101</c:v>
                </c:pt>
                <c:pt idx="15">
                  <c:v>120.72056526293601</c:v>
                </c:pt>
                <c:pt idx="16">
                  <c:v>126.21925305606899</c:v>
                </c:pt>
                <c:pt idx="17">
                  <c:v>131.949314564128</c:v>
                </c:pt>
                <c:pt idx="18">
                  <c:v>135.35681526965399</c:v>
                </c:pt>
                <c:pt idx="19">
                  <c:v>138.78567277727799</c:v>
                </c:pt>
                <c:pt idx="20">
                  <c:v>144.98777857645899</c:v>
                </c:pt>
                <c:pt idx="21">
                  <c:v>151.86855148806799</c:v>
                </c:pt>
                <c:pt idx="22">
                  <c:v>157.38187190349399</c:v>
                </c:pt>
                <c:pt idx="23">
                  <c:v>162.385542931472</c:v>
                </c:pt>
                <c:pt idx="24">
                  <c:v>167.78037319648499</c:v>
                </c:pt>
                <c:pt idx="25">
                  <c:v>173.35755770968001</c:v>
                </c:pt>
                <c:pt idx="26">
                  <c:v>173.48796220469799</c:v>
                </c:pt>
                <c:pt idx="27">
                  <c:v>170.94928837833501</c:v>
                </c:pt>
                <c:pt idx="28">
                  <c:v>174.58064219052599</c:v>
                </c:pt>
                <c:pt idx="29">
                  <c:v>182.81468682033801</c:v>
                </c:pt>
                <c:pt idx="30">
                  <c:v>183.00887441187999</c:v>
                </c:pt>
                <c:pt idx="31">
                  <c:v>176.674467648263</c:v>
                </c:pt>
                <c:pt idx="32">
                  <c:v>174.15913860272801</c:v>
                </c:pt>
                <c:pt idx="33">
                  <c:v>173.26725172145501</c:v>
                </c:pt>
                <c:pt idx="34">
                  <c:v>164.43031010984299</c:v>
                </c:pt>
                <c:pt idx="35">
                  <c:v>151.59151008300799</c:v>
                </c:pt>
                <c:pt idx="36">
                  <c:v>139.75816892473799</c:v>
                </c:pt>
                <c:pt idx="37">
                  <c:v>127.348876920317</c:v>
                </c:pt>
                <c:pt idx="38">
                  <c:v>118.940619135115</c:v>
                </c:pt>
                <c:pt idx="39">
                  <c:v>115.868975164253</c:v>
                </c:pt>
                <c:pt idx="40">
                  <c:v>113.786142499194</c:v>
                </c:pt>
                <c:pt idx="41">
                  <c:v>110.30358617445199</c:v>
                </c:pt>
                <c:pt idx="42">
                  <c:v>106.45456653647599</c:v>
                </c:pt>
                <c:pt idx="43">
                  <c:v>103.715544989983</c:v>
                </c:pt>
                <c:pt idx="44">
                  <c:v>103.863178699728</c:v>
                </c:pt>
                <c:pt idx="45">
                  <c:v>105.98078951567901</c:v>
                </c:pt>
                <c:pt idx="46">
                  <c:v>106.21094184322</c:v>
                </c:pt>
                <c:pt idx="47">
                  <c:v>104.53045277311099</c:v>
                </c:pt>
                <c:pt idx="48">
                  <c:v>104.99849979453801</c:v>
                </c:pt>
                <c:pt idx="49">
                  <c:v>107.6580358424</c:v>
                </c:pt>
                <c:pt idx="50">
                  <c:v>110.55710869340599</c:v>
                </c:pt>
                <c:pt idx="51">
                  <c:v>112.615757454237</c:v>
                </c:pt>
                <c:pt idx="52">
                  <c:v>115.523129408594</c:v>
                </c:pt>
                <c:pt idx="53">
                  <c:v>120.783676509149</c:v>
                </c:pt>
                <c:pt idx="54">
                  <c:v>125.891579117492</c:v>
                </c:pt>
                <c:pt idx="55">
                  <c:v>128.56287718573401</c:v>
                </c:pt>
                <c:pt idx="56">
                  <c:v>133.31409340609</c:v>
                </c:pt>
                <c:pt idx="57">
                  <c:v>141.29195853971399</c:v>
                </c:pt>
                <c:pt idx="58">
                  <c:v>145.43101061263499</c:v>
                </c:pt>
                <c:pt idx="59">
                  <c:v>146.45998702995999</c:v>
                </c:pt>
                <c:pt idx="60">
                  <c:v>149.57372522604899</c:v>
                </c:pt>
                <c:pt idx="61">
                  <c:v>153.467592156243</c:v>
                </c:pt>
                <c:pt idx="62">
                  <c:v>155.369378962094</c:v>
                </c:pt>
                <c:pt idx="63">
                  <c:v>156.883612258884</c:v>
                </c:pt>
                <c:pt idx="64">
                  <c:v>160.972787441332</c:v>
                </c:pt>
                <c:pt idx="65">
                  <c:v>165.80551917119001</c:v>
                </c:pt>
                <c:pt idx="66">
                  <c:v>169.663341371147</c:v>
                </c:pt>
                <c:pt idx="67">
                  <c:v>173.356070382116</c:v>
                </c:pt>
                <c:pt idx="68">
                  <c:v>178.59685922560899</c:v>
                </c:pt>
                <c:pt idx="69">
                  <c:v>183.69739781079701</c:v>
                </c:pt>
                <c:pt idx="70">
                  <c:v>185.66093410948201</c:v>
                </c:pt>
                <c:pt idx="71">
                  <c:v>187.840196397771</c:v>
                </c:pt>
                <c:pt idx="72">
                  <c:v>194.67989083482101</c:v>
                </c:pt>
                <c:pt idx="73">
                  <c:v>201.663977535436</c:v>
                </c:pt>
                <c:pt idx="74">
                  <c:v>200.27238714151301</c:v>
                </c:pt>
                <c:pt idx="75">
                  <c:v>197.849287161495</c:v>
                </c:pt>
                <c:pt idx="76">
                  <c:v>201.434134539463</c:v>
                </c:pt>
                <c:pt idx="77">
                  <c:v>208.43325658744899</c:v>
                </c:pt>
                <c:pt idx="78">
                  <c:v>212.098444458594</c:v>
                </c:pt>
                <c:pt idx="79">
                  <c:v>210.199951402821</c:v>
                </c:pt>
                <c:pt idx="80">
                  <c:v>207.473336661719</c:v>
                </c:pt>
                <c:pt idx="81">
                  <c:v>206.55326890166799</c:v>
                </c:pt>
                <c:pt idx="82">
                  <c:v>212.50758233334199</c:v>
                </c:pt>
                <c:pt idx="83">
                  <c:v>218.04509033437299</c:v>
                </c:pt>
                <c:pt idx="84">
                  <c:v>217.29480777533101</c:v>
                </c:pt>
                <c:pt idx="85">
                  <c:v>220.19290715944001</c:v>
                </c:pt>
                <c:pt idx="86">
                  <c:v>233.435246264526</c:v>
                </c:pt>
                <c:pt idx="87">
                  <c:v>243.66481911201799</c:v>
                </c:pt>
                <c:pt idx="88">
                  <c:v>247.60767302970299</c:v>
                </c:pt>
                <c:pt idx="89">
                  <c:v>256.43508154578302</c:v>
                </c:pt>
                <c:pt idx="90">
                  <c:v>254.506645170485</c:v>
                </c:pt>
                <c:pt idx="91">
                  <c:v>244.10875546756799</c:v>
                </c:pt>
                <c:pt idx="92">
                  <c:v>241.79264504548601</c:v>
                </c:pt>
                <c:pt idx="93">
                  <c:v>247.231770630471</c:v>
                </c:pt>
                <c:pt idx="94">
                  <c:v>245.30665173142401</c:v>
                </c:pt>
                <c:pt idx="95">
                  <c:v>237.59072915578901</c:v>
                </c:pt>
                <c:pt idx="96">
                  <c:v>234.30512480491601</c:v>
                </c:pt>
                <c:pt idx="97">
                  <c:v>228.48433448180501</c:v>
                </c:pt>
                <c:pt idx="98">
                  <c:v>225.510109965499</c:v>
                </c:pt>
                <c:pt idx="99">
                  <c:v>230.13997474282499</c:v>
                </c:pt>
                <c:pt idx="100">
                  <c:v>234.41926039273901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23-44D6-98D6-319A58245FBA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RegionalPropertyType!$AB$6:$AB$106</c:f>
              <c:numCache>
                <c:formatCode>0</c:formatCode>
                <c:ptCount val="101"/>
                <c:pt idx="0">
                  <c:v>92.409235185119996</c:v>
                </c:pt>
                <c:pt idx="1">
                  <c:v>94.194793883598507</c:v>
                </c:pt>
                <c:pt idx="2">
                  <c:v>96.798659872926095</c:v>
                </c:pt>
                <c:pt idx="3">
                  <c:v>100</c:v>
                </c:pt>
                <c:pt idx="4">
                  <c:v>101.757729946279</c:v>
                </c:pt>
                <c:pt idx="5">
                  <c:v>102.040549803787</c:v>
                </c:pt>
                <c:pt idx="6">
                  <c:v>101.715808179612</c:v>
                </c:pt>
                <c:pt idx="7">
                  <c:v>102.31914077501401</c:v>
                </c:pt>
                <c:pt idx="8">
                  <c:v>103.65846224963001</c:v>
                </c:pt>
                <c:pt idx="9">
                  <c:v>106.54183031578199</c:v>
                </c:pt>
                <c:pt idx="10">
                  <c:v>110.475861639334</c:v>
                </c:pt>
                <c:pt idx="11">
                  <c:v>112.20212318671</c:v>
                </c:pt>
                <c:pt idx="12">
                  <c:v>112.159972522877</c:v>
                </c:pt>
                <c:pt idx="13">
                  <c:v>113.04804321650199</c:v>
                </c:pt>
                <c:pt idx="14">
                  <c:v>116.229238242402</c:v>
                </c:pt>
                <c:pt idx="15">
                  <c:v>120.94888855178699</c:v>
                </c:pt>
                <c:pt idx="16">
                  <c:v>127.61214464040501</c:v>
                </c:pt>
                <c:pt idx="17">
                  <c:v>135.34442962121099</c:v>
                </c:pt>
                <c:pt idx="18">
                  <c:v>138.499853327284</c:v>
                </c:pt>
                <c:pt idx="19">
                  <c:v>140.43807018738701</c:v>
                </c:pt>
                <c:pt idx="20">
                  <c:v>147.073215939476</c:v>
                </c:pt>
                <c:pt idx="21">
                  <c:v>155.14623569245799</c:v>
                </c:pt>
                <c:pt idx="22">
                  <c:v>160.898913764052</c:v>
                </c:pt>
                <c:pt idx="23">
                  <c:v>165.43047737098999</c:v>
                </c:pt>
                <c:pt idx="24">
                  <c:v>171.67562166178999</c:v>
                </c:pt>
                <c:pt idx="25">
                  <c:v>178.95464641458901</c:v>
                </c:pt>
                <c:pt idx="26">
                  <c:v>184.34135724157801</c:v>
                </c:pt>
                <c:pt idx="27">
                  <c:v>187.92336952306599</c:v>
                </c:pt>
                <c:pt idx="28">
                  <c:v>191.85178643905999</c:v>
                </c:pt>
                <c:pt idx="29">
                  <c:v>196.71929955075399</c:v>
                </c:pt>
                <c:pt idx="30">
                  <c:v>198.018173029856</c:v>
                </c:pt>
                <c:pt idx="31">
                  <c:v>194.55093709841799</c:v>
                </c:pt>
                <c:pt idx="32">
                  <c:v>190.445597717455</c:v>
                </c:pt>
                <c:pt idx="33">
                  <c:v>186.13250220306301</c:v>
                </c:pt>
                <c:pt idx="34">
                  <c:v>175.652710111418</c:v>
                </c:pt>
                <c:pt idx="35">
                  <c:v>163.39461890716299</c:v>
                </c:pt>
                <c:pt idx="36">
                  <c:v>151.127134874158</c:v>
                </c:pt>
                <c:pt idx="37">
                  <c:v>139.52105226687399</c:v>
                </c:pt>
                <c:pt idx="38">
                  <c:v>133.805201025397</c:v>
                </c:pt>
                <c:pt idx="39">
                  <c:v>132.007517104882</c:v>
                </c:pt>
                <c:pt idx="40">
                  <c:v>132.425272242326</c:v>
                </c:pt>
                <c:pt idx="41">
                  <c:v>133.75078888731201</c:v>
                </c:pt>
                <c:pt idx="42">
                  <c:v>128.14328768620101</c:v>
                </c:pt>
                <c:pt idx="43">
                  <c:v>120.92594580410599</c:v>
                </c:pt>
                <c:pt idx="44">
                  <c:v>120.85765827262099</c:v>
                </c:pt>
                <c:pt idx="45">
                  <c:v>122.901940829354</c:v>
                </c:pt>
                <c:pt idx="46">
                  <c:v>121.737484468901</c:v>
                </c:pt>
                <c:pt idx="47">
                  <c:v>120.592231320026</c:v>
                </c:pt>
                <c:pt idx="48">
                  <c:v>123.591473205697</c:v>
                </c:pt>
                <c:pt idx="49">
                  <c:v>127.573015778391</c:v>
                </c:pt>
                <c:pt idx="50">
                  <c:v>129.52440890139201</c:v>
                </c:pt>
                <c:pt idx="51">
                  <c:v>130.010933311581</c:v>
                </c:pt>
                <c:pt idx="52">
                  <c:v>133.013633166278</c:v>
                </c:pt>
                <c:pt idx="53">
                  <c:v>139.59380704518</c:v>
                </c:pt>
                <c:pt idx="54">
                  <c:v>145.69760303780399</c:v>
                </c:pt>
                <c:pt idx="55">
                  <c:v>148.98589079558701</c:v>
                </c:pt>
                <c:pt idx="56">
                  <c:v>154.55529632630399</c:v>
                </c:pt>
                <c:pt idx="57">
                  <c:v>163.546834346504</c:v>
                </c:pt>
                <c:pt idx="58">
                  <c:v>167.05518725733401</c:v>
                </c:pt>
                <c:pt idx="59">
                  <c:v>166.29866931799901</c:v>
                </c:pt>
                <c:pt idx="60">
                  <c:v>170.41019533226299</c:v>
                </c:pt>
                <c:pt idx="61">
                  <c:v>179.126891596626</c:v>
                </c:pt>
                <c:pt idx="62">
                  <c:v>185.423914639619</c:v>
                </c:pt>
                <c:pt idx="63">
                  <c:v>187.105270423772</c:v>
                </c:pt>
                <c:pt idx="64">
                  <c:v>191.27661935080801</c:v>
                </c:pt>
                <c:pt idx="65">
                  <c:v>199.910002025246</c:v>
                </c:pt>
                <c:pt idx="66">
                  <c:v>205.52099853345001</c:v>
                </c:pt>
                <c:pt idx="67">
                  <c:v>208.19768142634501</c:v>
                </c:pt>
                <c:pt idx="68">
                  <c:v>218.54130169593299</c:v>
                </c:pt>
                <c:pt idx="69">
                  <c:v>233.774126946769</c:v>
                </c:pt>
                <c:pt idx="70">
                  <c:v>239.42183864533601</c:v>
                </c:pt>
                <c:pt idx="71">
                  <c:v>238.05500812905399</c:v>
                </c:pt>
                <c:pt idx="72">
                  <c:v>240.91699067686301</c:v>
                </c:pt>
                <c:pt idx="73">
                  <c:v>248.78137587811901</c:v>
                </c:pt>
                <c:pt idx="74">
                  <c:v>255.95522104040401</c:v>
                </c:pt>
                <c:pt idx="75">
                  <c:v>260.12855853598199</c:v>
                </c:pt>
                <c:pt idx="76">
                  <c:v>264.85057362714099</c:v>
                </c:pt>
                <c:pt idx="77">
                  <c:v>269.292384040814</c:v>
                </c:pt>
                <c:pt idx="78">
                  <c:v>271.535802525853</c:v>
                </c:pt>
                <c:pt idx="79">
                  <c:v>271.959069947486</c:v>
                </c:pt>
                <c:pt idx="80">
                  <c:v>273.84194327085498</c:v>
                </c:pt>
                <c:pt idx="81">
                  <c:v>281.12609956377503</c:v>
                </c:pt>
                <c:pt idx="82">
                  <c:v>290.676207677131</c:v>
                </c:pt>
                <c:pt idx="83">
                  <c:v>298.429175762287</c:v>
                </c:pt>
                <c:pt idx="84">
                  <c:v>311.38300549855501</c:v>
                </c:pt>
                <c:pt idx="85">
                  <c:v>332.86232989015002</c:v>
                </c:pt>
                <c:pt idx="86">
                  <c:v>349.70906708186999</c:v>
                </c:pt>
                <c:pt idx="87">
                  <c:v>359.51036041857702</c:v>
                </c:pt>
                <c:pt idx="88">
                  <c:v>379.1149723323</c:v>
                </c:pt>
                <c:pt idx="89">
                  <c:v>405.79745754805901</c:v>
                </c:pt>
                <c:pt idx="90">
                  <c:v>411.25598283416002</c:v>
                </c:pt>
                <c:pt idx="91">
                  <c:v>403.95386672884598</c:v>
                </c:pt>
                <c:pt idx="92">
                  <c:v>406.71692041365498</c:v>
                </c:pt>
                <c:pt idx="93">
                  <c:v>415.34259761005302</c:v>
                </c:pt>
                <c:pt idx="94">
                  <c:v>419.61838165568503</c:v>
                </c:pt>
                <c:pt idx="95">
                  <c:v>417.90688473061903</c:v>
                </c:pt>
                <c:pt idx="96">
                  <c:v>415.94621561701598</c:v>
                </c:pt>
                <c:pt idx="97">
                  <c:v>415.19766238233501</c:v>
                </c:pt>
                <c:pt idx="98">
                  <c:v>417.88168430488099</c:v>
                </c:pt>
                <c:pt idx="99">
                  <c:v>420.20696255306899</c:v>
                </c:pt>
                <c:pt idx="100">
                  <c:v>418.507573101101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23-44D6-98D6-319A58245FBA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RegionalPropertyType!$AC$6:$AC$106</c:f>
              <c:numCache>
                <c:formatCode>0</c:formatCode>
                <c:ptCount val="101"/>
                <c:pt idx="0">
                  <c:v>95.699220808334204</c:v>
                </c:pt>
                <c:pt idx="1">
                  <c:v>98.258507398419994</c:v>
                </c:pt>
                <c:pt idx="2">
                  <c:v>99.111379992785899</c:v>
                </c:pt>
                <c:pt idx="3">
                  <c:v>100</c:v>
                </c:pt>
                <c:pt idx="4">
                  <c:v>102.52641777237299</c:v>
                </c:pt>
                <c:pt idx="5">
                  <c:v>105.945353867273</c:v>
                </c:pt>
                <c:pt idx="6">
                  <c:v>107.59567570658</c:v>
                </c:pt>
                <c:pt idx="7">
                  <c:v>107.735152239011</c:v>
                </c:pt>
                <c:pt idx="8">
                  <c:v>109.27309613490699</c:v>
                </c:pt>
                <c:pt idx="9">
                  <c:v>112.798729330919</c:v>
                </c:pt>
                <c:pt idx="10">
                  <c:v>117.154355081368</c:v>
                </c:pt>
                <c:pt idx="11">
                  <c:v>120.722875332062</c:v>
                </c:pt>
                <c:pt idx="12">
                  <c:v>125.08618742345701</c:v>
                </c:pt>
                <c:pt idx="13">
                  <c:v>129.88233874022001</c:v>
                </c:pt>
                <c:pt idx="14">
                  <c:v>134.23555450069401</c:v>
                </c:pt>
                <c:pt idx="15">
                  <c:v>139.34846364838299</c:v>
                </c:pt>
                <c:pt idx="16">
                  <c:v>146.93849109606299</c:v>
                </c:pt>
                <c:pt idx="17">
                  <c:v>155.961154419449</c:v>
                </c:pt>
                <c:pt idx="18">
                  <c:v>159.86366200159699</c:v>
                </c:pt>
                <c:pt idx="19">
                  <c:v>162.879263849437</c:v>
                </c:pt>
                <c:pt idx="20">
                  <c:v>173.57717842126101</c:v>
                </c:pt>
                <c:pt idx="21">
                  <c:v>184.85586503365201</c:v>
                </c:pt>
                <c:pt idx="22">
                  <c:v>186.21213397778899</c:v>
                </c:pt>
                <c:pt idx="23">
                  <c:v>186.21861296461401</c:v>
                </c:pt>
                <c:pt idx="24">
                  <c:v>193.77124246499801</c:v>
                </c:pt>
                <c:pt idx="25">
                  <c:v>200.48498600175401</c:v>
                </c:pt>
                <c:pt idx="26">
                  <c:v>198.052279308896</c:v>
                </c:pt>
                <c:pt idx="27">
                  <c:v>196.46667501018601</c:v>
                </c:pt>
                <c:pt idx="28">
                  <c:v>202.55453096349399</c:v>
                </c:pt>
                <c:pt idx="29">
                  <c:v>208.50535030267801</c:v>
                </c:pt>
                <c:pt idx="30">
                  <c:v>206.95173587351599</c:v>
                </c:pt>
                <c:pt idx="31">
                  <c:v>201.91422815961701</c:v>
                </c:pt>
                <c:pt idx="32">
                  <c:v>199.207823715269</c:v>
                </c:pt>
                <c:pt idx="33">
                  <c:v>195.06668323012499</c:v>
                </c:pt>
                <c:pt idx="34">
                  <c:v>179.177924286353</c:v>
                </c:pt>
                <c:pt idx="35">
                  <c:v>164.404899533801</c:v>
                </c:pt>
                <c:pt idx="36">
                  <c:v>157.63053677668</c:v>
                </c:pt>
                <c:pt idx="37">
                  <c:v>150.86721761710101</c:v>
                </c:pt>
                <c:pt idx="38">
                  <c:v>143.586505268623</c:v>
                </c:pt>
                <c:pt idx="39">
                  <c:v>137.42075931237099</c:v>
                </c:pt>
                <c:pt idx="40">
                  <c:v>132.779831717544</c:v>
                </c:pt>
                <c:pt idx="41">
                  <c:v>128.44108509025901</c:v>
                </c:pt>
                <c:pt idx="42">
                  <c:v>128.035422413253</c:v>
                </c:pt>
                <c:pt idx="43">
                  <c:v>128.532465603101</c:v>
                </c:pt>
                <c:pt idx="44">
                  <c:v>126.576104191139</c:v>
                </c:pt>
                <c:pt idx="45">
                  <c:v>125.047396656679</c:v>
                </c:pt>
                <c:pt idx="46">
                  <c:v>125.41515770565999</c:v>
                </c:pt>
                <c:pt idx="47">
                  <c:v>126.778618346573</c:v>
                </c:pt>
                <c:pt idx="48">
                  <c:v>130.15701194778899</c:v>
                </c:pt>
                <c:pt idx="49">
                  <c:v>134.265119934372</c:v>
                </c:pt>
                <c:pt idx="50">
                  <c:v>135.61137247585401</c:v>
                </c:pt>
                <c:pt idx="51">
                  <c:v>137.04219347386399</c:v>
                </c:pt>
                <c:pt idx="52">
                  <c:v>143.54188151687299</c:v>
                </c:pt>
                <c:pt idx="53">
                  <c:v>154.37573590120499</c:v>
                </c:pt>
                <c:pt idx="54">
                  <c:v>160.08833542508501</c:v>
                </c:pt>
                <c:pt idx="55">
                  <c:v>160.22695296529099</c:v>
                </c:pt>
                <c:pt idx="56">
                  <c:v>162.325182481528</c:v>
                </c:pt>
                <c:pt idx="57">
                  <c:v>165.02221338532999</c:v>
                </c:pt>
                <c:pt idx="58">
                  <c:v>167.710553383828</c:v>
                </c:pt>
                <c:pt idx="59">
                  <c:v>171.90275089347401</c:v>
                </c:pt>
                <c:pt idx="60">
                  <c:v>177.38279270583399</c:v>
                </c:pt>
                <c:pt idx="61">
                  <c:v>182.52160946234699</c:v>
                </c:pt>
                <c:pt idx="62">
                  <c:v>185.374903286033</c:v>
                </c:pt>
                <c:pt idx="63">
                  <c:v>187.64203119530501</c:v>
                </c:pt>
                <c:pt idx="64">
                  <c:v>192.65816467341401</c:v>
                </c:pt>
                <c:pt idx="65">
                  <c:v>198.893146649801</c:v>
                </c:pt>
                <c:pt idx="66">
                  <c:v>202.48890783986499</c:v>
                </c:pt>
                <c:pt idx="67">
                  <c:v>204.67614413875299</c:v>
                </c:pt>
                <c:pt idx="68">
                  <c:v>210.42295148541501</c:v>
                </c:pt>
                <c:pt idx="69">
                  <c:v>220.11191515516401</c:v>
                </c:pt>
                <c:pt idx="70">
                  <c:v>226.47046360845201</c:v>
                </c:pt>
                <c:pt idx="71">
                  <c:v>227.53381951032799</c:v>
                </c:pt>
                <c:pt idx="72">
                  <c:v>228.386250405477</c:v>
                </c:pt>
                <c:pt idx="73">
                  <c:v>230.40785782894901</c:v>
                </c:pt>
                <c:pt idx="74">
                  <c:v>228.491261636427</c:v>
                </c:pt>
                <c:pt idx="75">
                  <c:v>226.63066176118301</c:v>
                </c:pt>
                <c:pt idx="76">
                  <c:v>232.188261913395</c:v>
                </c:pt>
                <c:pt idx="77">
                  <c:v>238.62996965239</c:v>
                </c:pt>
                <c:pt idx="78">
                  <c:v>241.27463958039999</c:v>
                </c:pt>
                <c:pt idx="79">
                  <c:v>242.14690748850401</c:v>
                </c:pt>
                <c:pt idx="80">
                  <c:v>238.69026959452401</c:v>
                </c:pt>
                <c:pt idx="81">
                  <c:v>232.19244400089499</c:v>
                </c:pt>
                <c:pt idx="82">
                  <c:v>237.336851702335</c:v>
                </c:pt>
                <c:pt idx="83">
                  <c:v>248.993495469886</c:v>
                </c:pt>
                <c:pt idx="84">
                  <c:v>255.44750044829101</c:v>
                </c:pt>
                <c:pt idx="85">
                  <c:v>264.22018436216501</c:v>
                </c:pt>
                <c:pt idx="86">
                  <c:v>277.42909416053601</c:v>
                </c:pt>
                <c:pt idx="87">
                  <c:v>284.20016481763503</c:v>
                </c:pt>
                <c:pt idx="88">
                  <c:v>286.71901319895801</c:v>
                </c:pt>
                <c:pt idx="89">
                  <c:v>296.308128852349</c:v>
                </c:pt>
                <c:pt idx="90">
                  <c:v>301.06152984388598</c:v>
                </c:pt>
                <c:pt idx="91">
                  <c:v>296.58095129093999</c:v>
                </c:pt>
                <c:pt idx="92">
                  <c:v>291.08385119131799</c:v>
                </c:pt>
                <c:pt idx="93">
                  <c:v>291.03837754627301</c:v>
                </c:pt>
                <c:pt idx="94">
                  <c:v>299.04505417961599</c:v>
                </c:pt>
                <c:pt idx="95">
                  <c:v>305.51486205522201</c:v>
                </c:pt>
                <c:pt idx="96">
                  <c:v>307.00055521934001</c:v>
                </c:pt>
                <c:pt idx="97">
                  <c:v>304.06914124503902</c:v>
                </c:pt>
                <c:pt idx="98">
                  <c:v>297.90357873513602</c:v>
                </c:pt>
                <c:pt idx="99">
                  <c:v>299.08001618683397</c:v>
                </c:pt>
                <c:pt idx="100">
                  <c:v>306.36466374883003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23-44D6-98D6-319A58245FBA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RegionalPropertyType!$N$6:$N$106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RegionalPropertyType!$AD$6:$AD$106</c:f>
              <c:numCache>
                <c:formatCode>0</c:formatCode>
                <c:ptCount val="101"/>
                <c:pt idx="0">
                  <c:v>93.758248362032603</c:v>
                </c:pt>
                <c:pt idx="1">
                  <c:v>97.813395728466404</c:v>
                </c:pt>
                <c:pt idx="2">
                  <c:v>98.938372894217693</c:v>
                </c:pt>
                <c:pt idx="3">
                  <c:v>100</c:v>
                </c:pt>
                <c:pt idx="4">
                  <c:v>103.901776389015</c:v>
                </c:pt>
                <c:pt idx="5">
                  <c:v>108.487226042025</c:v>
                </c:pt>
                <c:pt idx="6">
                  <c:v>110.903968824529</c:v>
                </c:pt>
                <c:pt idx="7">
                  <c:v>112.760199864016</c:v>
                </c:pt>
                <c:pt idx="8">
                  <c:v>116.88385302516799</c:v>
                </c:pt>
                <c:pt idx="9">
                  <c:v>122.286454680988</c:v>
                </c:pt>
                <c:pt idx="10">
                  <c:v>126.905189475152</c:v>
                </c:pt>
                <c:pt idx="11">
                  <c:v>130.32340126658499</c:v>
                </c:pt>
                <c:pt idx="12">
                  <c:v>134.80420091049399</c:v>
                </c:pt>
                <c:pt idx="13">
                  <c:v>140.603185958251</c:v>
                </c:pt>
                <c:pt idx="14">
                  <c:v>144.64325597783301</c:v>
                </c:pt>
                <c:pt idx="15">
                  <c:v>147.77172261731999</c:v>
                </c:pt>
                <c:pt idx="16">
                  <c:v>153.80575775655899</c:v>
                </c:pt>
                <c:pt idx="17">
                  <c:v>161.18818893477101</c:v>
                </c:pt>
                <c:pt idx="18">
                  <c:v>165.18765339954999</c:v>
                </c:pt>
                <c:pt idx="19">
                  <c:v>167.76006037482099</c:v>
                </c:pt>
                <c:pt idx="20">
                  <c:v>173.455481633353</c:v>
                </c:pt>
                <c:pt idx="21">
                  <c:v>181.25030953544601</c:v>
                </c:pt>
                <c:pt idx="22">
                  <c:v>185.926865784363</c:v>
                </c:pt>
                <c:pt idx="23">
                  <c:v>187.01495920621099</c:v>
                </c:pt>
                <c:pt idx="24">
                  <c:v>188.03414041854501</c:v>
                </c:pt>
                <c:pt idx="25">
                  <c:v>189.677241689098</c:v>
                </c:pt>
                <c:pt idx="26">
                  <c:v>190.38473659563601</c:v>
                </c:pt>
                <c:pt idx="27">
                  <c:v>191.39797847921301</c:v>
                </c:pt>
                <c:pt idx="28">
                  <c:v>195.038248027295</c:v>
                </c:pt>
                <c:pt idx="29">
                  <c:v>197.92782575704999</c:v>
                </c:pt>
                <c:pt idx="30">
                  <c:v>191.25421419006</c:v>
                </c:pt>
                <c:pt idx="31">
                  <c:v>181.72963747571899</c:v>
                </c:pt>
                <c:pt idx="32">
                  <c:v>178.625824312026</c:v>
                </c:pt>
                <c:pt idx="33">
                  <c:v>178.51577661450801</c:v>
                </c:pt>
                <c:pt idx="34">
                  <c:v>175.51170596678699</c:v>
                </c:pt>
                <c:pt idx="35">
                  <c:v>168.487768836377</c:v>
                </c:pt>
                <c:pt idx="36">
                  <c:v>155.15060682526399</c:v>
                </c:pt>
                <c:pt idx="37">
                  <c:v>139.732288393</c:v>
                </c:pt>
                <c:pt idx="38">
                  <c:v>133.46492732347599</c:v>
                </c:pt>
                <c:pt idx="39">
                  <c:v>132.398464130181</c:v>
                </c:pt>
                <c:pt idx="40">
                  <c:v>129.79629711212101</c:v>
                </c:pt>
                <c:pt idx="41">
                  <c:v>126.567252669654</c:v>
                </c:pt>
                <c:pt idx="42">
                  <c:v>127.32419049094</c:v>
                </c:pt>
                <c:pt idx="43">
                  <c:v>131.86199476053</c:v>
                </c:pt>
                <c:pt idx="44">
                  <c:v>137.18061983141499</c:v>
                </c:pt>
                <c:pt idx="45">
                  <c:v>141.41847366877701</c:v>
                </c:pt>
                <c:pt idx="46">
                  <c:v>144.30466898448501</c:v>
                </c:pt>
                <c:pt idx="47">
                  <c:v>148.274534410662</c:v>
                </c:pt>
                <c:pt idx="48">
                  <c:v>154.713686355334</c:v>
                </c:pt>
                <c:pt idx="49">
                  <c:v>163.70564505126001</c:v>
                </c:pt>
                <c:pt idx="50">
                  <c:v>168.34352914631199</c:v>
                </c:pt>
                <c:pt idx="51">
                  <c:v>167.97353190185601</c:v>
                </c:pt>
                <c:pt idx="52">
                  <c:v>171.04807238738999</c:v>
                </c:pt>
                <c:pt idx="53">
                  <c:v>178.88627158711199</c:v>
                </c:pt>
                <c:pt idx="54">
                  <c:v>185.83032712725901</c:v>
                </c:pt>
                <c:pt idx="55">
                  <c:v>189.60425733026401</c:v>
                </c:pt>
                <c:pt idx="56">
                  <c:v>195.56374422004501</c:v>
                </c:pt>
                <c:pt idx="57">
                  <c:v>204.45816439188701</c:v>
                </c:pt>
                <c:pt idx="58">
                  <c:v>210.20712111136501</c:v>
                </c:pt>
                <c:pt idx="59">
                  <c:v>212.75101217803001</c:v>
                </c:pt>
                <c:pt idx="60">
                  <c:v>218.81352913727</c:v>
                </c:pt>
                <c:pt idx="61">
                  <c:v>229.07515305269899</c:v>
                </c:pt>
                <c:pt idx="62">
                  <c:v>234.240487747847</c:v>
                </c:pt>
                <c:pt idx="63">
                  <c:v>235.26954529425799</c:v>
                </c:pt>
                <c:pt idx="64">
                  <c:v>244.72913490722701</c:v>
                </c:pt>
                <c:pt idx="65">
                  <c:v>264.13690974993602</c:v>
                </c:pt>
                <c:pt idx="66">
                  <c:v>274.55698404332901</c:v>
                </c:pt>
                <c:pt idx="67">
                  <c:v>274.06769303446401</c:v>
                </c:pt>
                <c:pt idx="68">
                  <c:v>280.15707649445</c:v>
                </c:pt>
                <c:pt idx="69">
                  <c:v>291.048799122861</c:v>
                </c:pt>
                <c:pt idx="70">
                  <c:v>298.447016071625</c:v>
                </c:pt>
                <c:pt idx="71">
                  <c:v>301.937615193086</c:v>
                </c:pt>
                <c:pt idx="72">
                  <c:v>312.45292686380299</c:v>
                </c:pt>
                <c:pt idx="73">
                  <c:v>330.17541954364498</c:v>
                </c:pt>
                <c:pt idx="74">
                  <c:v>333.76452637588898</c:v>
                </c:pt>
                <c:pt idx="75">
                  <c:v>329.40945312657902</c:v>
                </c:pt>
                <c:pt idx="76">
                  <c:v>336.17677912301502</c:v>
                </c:pt>
                <c:pt idx="77">
                  <c:v>349.88817074106902</c:v>
                </c:pt>
                <c:pt idx="78">
                  <c:v>362.75532371596398</c:v>
                </c:pt>
                <c:pt idx="79">
                  <c:v>368.38464935980602</c:v>
                </c:pt>
                <c:pt idx="80">
                  <c:v>370.87786314514801</c:v>
                </c:pt>
                <c:pt idx="81">
                  <c:v>375.79775278495703</c:v>
                </c:pt>
                <c:pt idx="82">
                  <c:v>389.57036208092399</c:v>
                </c:pt>
                <c:pt idx="83">
                  <c:v>404.287883674932</c:v>
                </c:pt>
                <c:pt idx="84">
                  <c:v>417.18900390470401</c:v>
                </c:pt>
                <c:pt idx="85">
                  <c:v>443.14293272762802</c:v>
                </c:pt>
                <c:pt idx="86">
                  <c:v>471.189160348168</c:v>
                </c:pt>
                <c:pt idx="87">
                  <c:v>487.37734372605797</c:v>
                </c:pt>
                <c:pt idx="88">
                  <c:v>511.450042743685</c:v>
                </c:pt>
                <c:pt idx="89">
                  <c:v>534.86853972342101</c:v>
                </c:pt>
                <c:pt idx="90">
                  <c:v>505.325014272918</c:v>
                </c:pt>
                <c:pt idx="91">
                  <c:v>471.83385201994503</c:v>
                </c:pt>
                <c:pt idx="92">
                  <c:v>467.46765631701402</c:v>
                </c:pt>
                <c:pt idx="93">
                  <c:v>464.77135795675201</c:v>
                </c:pt>
                <c:pt idx="94">
                  <c:v>458.73532606477801</c:v>
                </c:pt>
                <c:pt idx="95">
                  <c:v>447.67945585305802</c:v>
                </c:pt>
                <c:pt idx="96">
                  <c:v>430.03591370330003</c:v>
                </c:pt>
                <c:pt idx="97">
                  <c:v>408.906494690052</c:v>
                </c:pt>
                <c:pt idx="98">
                  <c:v>406.99344245159102</c:v>
                </c:pt>
                <c:pt idx="99">
                  <c:v>410.14529510742398</c:v>
                </c:pt>
                <c:pt idx="100">
                  <c:v>402.65635970162998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23-44D6-98D6-319A58245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57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PrimeMarkets!$N$22:$N$122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PrimeMarkets!$O$22:$O$122</c:f>
              <c:numCache>
                <c:formatCode>#,##0_);[Red]\(#,##0\)</c:formatCode>
                <c:ptCount val="101"/>
                <c:pt idx="0">
                  <c:v>84.254496354377807</c:v>
                </c:pt>
                <c:pt idx="1">
                  <c:v>92.723235126907795</c:v>
                </c:pt>
                <c:pt idx="2">
                  <c:v>97.194260110225301</c:v>
                </c:pt>
                <c:pt idx="3">
                  <c:v>100</c:v>
                </c:pt>
                <c:pt idx="4">
                  <c:v>93.345098095578905</c:v>
                </c:pt>
                <c:pt idx="5">
                  <c:v>99.094908494705606</c:v>
                </c:pt>
                <c:pt idx="6">
                  <c:v>98.6555445634595</c:v>
                </c:pt>
                <c:pt idx="7">
                  <c:v>95.069841272018905</c:v>
                </c:pt>
                <c:pt idx="8">
                  <c:v>96.927959384883593</c:v>
                </c:pt>
                <c:pt idx="9">
                  <c:v>100.223434395727</c:v>
                </c:pt>
                <c:pt idx="10">
                  <c:v>104.498288480434</c:v>
                </c:pt>
                <c:pt idx="11">
                  <c:v>109.03665818969699</c:v>
                </c:pt>
                <c:pt idx="12">
                  <c:v>104.51495889856101</c:v>
                </c:pt>
                <c:pt idx="13">
                  <c:v>119.25943827600901</c:v>
                </c:pt>
                <c:pt idx="14">
                  <c:v>113.416420384324</c:v>
                </c:pt>
                <c:pt idx="15">
                  <c:v>121.660698873752</c:v>
                </c:pt>
                <c:pt idx="16">
                  <c:v>132.33122998376601</c:v>
                </c:pt>
                <c:pt idx="17">
                  <c:v>124.45638296370799</c:v>
                </c:pt>
                <c:pt idx="18">
                  <c:v>134.987914426895</c:v>
                </c:pt>
                <c:pt idx="19">
                  <c:v>138.36059865022099</c:v>
                </c:pt>
                <c:pt idx="20">
                  <c:v>148.875372566317</c:v>
                </c:pt>
                <c:pt idx="21">
                  <c:v>153.93057790607401</c:v>
                </c:pt>
                <c:pt idx="22">
                  <c:v>157.190041841447</c:v>
                </c:pt>
                <c:pt idx="23">
                  <c:v>164.88373323462599</c:v>
                </c:pt>
                <c:pt idx="24">
                  <c:v>168.50122770624299</c:v>
                </c:pt>
                <c:pt idx="25">
                  <c:v>183.51152221139</c:v>
                </c:pt>
                <c:pt idx="26">
                  <c:v>172.13074487743401</c:v>
                </c:pt>
                <c:pt idx="27">
                  <c:v>188.06409070207201</c:v>
                </c:pt>
                <c:pt idx="28">
                  <c:v>183.05235513302901</c:v>
                </c:pt>
                <c:pt idx="29">
                  <c:v>199.11314175490699</c:v>
                </c:pt>
                <c:pt idx="30">
                  <c:v>191.93810981576999</c:v>
                </c:pt>
                <c:pt idx="31">
                  <c:v>188.25941470709401</c:v>
                </c:pt>
                <c:pt idx="32">
                  <c:v>185.49736307232899</c:v>
                </c:pt>
                <c:pt idx="33">
                  <c:v>188.313563695195</c:v>
                </c:pt>
                <c:pt idx="34">
                  <c:v>194.74943398211201</c:v>
                </c:pt>
                <c:pt idx="35">
                  <c:v>170.87806701663499</c:v>
                </c:pt>
                <c:pt idx="36">
                  <c:v>151.61913654825301</c:v>
                </c:pt>
                <c:pt idx="37">
                  <c:v>142.10705191302301</c:v>
                </c:pt>
                <c:pt idx="38">
                  <c:v>137.29663295648601</c:v>
                </c:pt>
                <c:pt idx="39">
                  <c:v>127.298399102132</c:v>
                </c:pt>
                <c:pt idx="40">
                  <c:v>143.31696695891799</c:v>
                </c:pt>
                <c:pt idx="41">
                  <c:v>133.62260767176801</c:v>
                </c:pt>
                <c:pt idx="42">
                  <c:v>131.632270005256</c:v>
                </c:pt>
                <c:pt idx="43">
                  <c:v>136.31908277710701</c:v>
                </c:pt>
                <c:pt idx="44">
                  <c:v>128.90099790955699</c:v>
                </c:pt>
                <c:pt idx="45">
                  <c:v>139.91887421023401</c:v>
                </c:pt>
                <c:pt idx="46">
                  <c:v>135.23328542114501</c:v>
                </c:pt>
                <c:pt idx="47">
                  <c:v>142.63905736620299</c:v>
                </c:pt>
                <c:pt idx="48">
                  <c:v>126.831048255613</c:v>
                </c:pt>
                <c:pt idx="49">
                  <c:v>151.81273393665799</c:v>
                </c:pt>
                <c:pt idx="50">
                  <c:v>144.13331819056501</c:v>
                </c:pt>
                <c:pt idx="51">
                  <c:v>153.67712719368299</c:v>
                </c:pt>
                <c:pt idx="52">
                  <c:v>148.67789963774101</c:v>
                </c:pt>
                <c:pt idx="53">
                  <c:v>159.23591519737599</c:v>
                </c:pt>
                <c:pt idx="54">
                  <c:v>153.44788220401401</c:v>
                </c:pt>
                <c:pt idx="55">
                  <c:v>160.00227287852101</c:v>
                </c:pt>
                <c:pt idx="56">
                  <c:v>166.854429055308</c:v>
                </c:pt>
                <c:pt idx="57">
                  <c:v>171.563384924893</c:v>
                </c:pt>
                <c:pt idx="58">
                  <c:v>179.839636614157</c:v>
                </c:pt>
                <c:pt idx="59">
                  <c:v>184.521373106895</c:v>
                </c:pt>
                <c:pt idx="60">
                  <c:v>176.886381266641</c:v>
                </c:pt>
                <c:pt idx="61">
                  <c:v>187.229642670516</c:v>
                </c:pt>
                <c:pt idx="62">
                  <c:v>191.36982764708199</c:v>
                </c:pt>
                <c:pt idx="63">
                  <c:v>186.23457642670201</c:v>
                </c:pt>
                <c:pt idx="64">
                  <c:v>199.13169562173101</c:v>
                </c:pt>
                <c:pt idx="65">
                  <c:v>202.02243169279899</c:v>
                </c:pt>
                <c:pt idx="66">
                  <c:v>204.87755465237501</c:v>
                </c:pt>
                <c:pt idx="67">
                  <c:v>205.81172618339301</c:v>
                </c:pt>
                <c:pt idx="68">
                  <c:v>219.58921257747201</c:v>
                </c:pt>
                <c:pt idx="69">
                  <c:v>210.19200371945001</c:v>
                </c:pt>
                <c:pt idx="70">
                  <c:v>221.225423827594</c:v>
                </c:pt>
                <c:pt idx="71">
                  <c:v>225.50240480884801</c:v>
                </c:pt>
                <c:pt idx="72">
                  <c:v>215.973968542221</c:v>
                </c:pt>
                <c:pt idx="73">
                  <c:v>237.55154608893599</c:v>
                </c:pt>
                <c:pt idx="74">
                  <c:v>238.03171990459799</c:v>
                </c:pt>
                <c:pt idx="75">
                  <c:v>232.14043674323699</c:v>
                </c:pt>
                <c:pt idx="76">
                  <c:v>234.027220488479</c:v>
                </c:pt>
                <c:pt idx="77">
                  <c:v>245.41879344394701</c:v>
                </c:pt>
                <c:pt idx="78">
                  <c:v>255.947498756573</c:v>
                </c:pt>
                <c:pt idx="79">
                  <c:v>239.45888319657499</c:v>
                </c:pt>
                <c:pt idx="80">
                  <c:v>248.38568665549599</c:v>
                </c:pt>
                <c:pt idx="81">
                  <c:v>235.06883745914499</c:v>
                </c:pt>
                <c:pt idx="82">
                  <c:v>264.20138970522498</c:v>
                </c:pt>
                <c:pt idx="83">
                  <c:v>271.59137615137598</c:v>
                </c:pt>
                <c:pt idx="84">
                  <c:v>252.548506899519</c:v>
                </c:pt>
                <c:pt idx="85">
                  <c:v>264.654670040778</c:v>
                </c:pt>
                <c:pt idx="86">
                  <c:v>274.21467299720302</c:v>
                </c:pt>
                <c:pt idx="87">
                  <c:v>282.164763567097</c:v>
                </c:pt>
                <c:pt idx="88">
                  <c:v>268.836125405583</c:v>
                </c:pt>
                <c:pt idx="89">
                  <c:v>270.44178935892</c:v>
                </c:pt>
                <c:pt idx="90">
                  <c:v>274.20474508994999</c:v>
                </c:pt>
                <c:pt idx="91">
                  <c:v>298.37455051044299</c:v>
                </c:pt>
                <c:pt idx="92">
                  <c:v>238.056570789483</c:v>
                </c:pt>
                <c:pt idx="93">
                  <c:v>250.39963440010399</c:v>
                </c:pt>
                <c:pt idx="94">
                  <c:v>251.349408467145</c:v>
                </c:pt>
                <c:pt idx="95">
                  <c:v>217.38336261644099</c:v>
                </c:pt>
                <c:pt idx="96">
                  <c:v>246.73400163794099</c:v>
                </c:pt>
                <c:pt idx="97">
                  <c:v>219.33635715347901</c:v>
                </c:pt>
                <c:pt idx="98">
                  <c:v>216.76695590964499</c:v>
                </c:pt>
                <c:pt idx="99">
                  <c:v>197.45951065263799</c:v>
                </c:pt>
                <c:pt idx="100">
                  <c:v>203.23919897859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F4-46CE-88AE-D90C4C570D2B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PrimeMarkets!$N$6:$N$122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PrimeMarkets!$S$6:$S$122</c:f>
              <c:numCache>
                <c:formatCode>0</c:formatCode>
                <c:ptCount val="117"/>
                <c:pt idx="0">
                  <c:v>58.516623073104199</c:v>
                </c:pt>
                <c:pt idx="1">
                  <c:v>62.2161043114831</c:v>
                </c:pt>
                <c:pt idx="2">
                  <c:v>65.759262847703596</c:v>
                </c:pt>
                <c:pt idx="3">
                  <c:v>65.398569076550501</c:v>
                </c:pt>
                <c:pt idx="4">
                  <c:v>65.806421127807695</c:v>
                </c:pt>
                <c:pt idx="5">
                  <c:v>69.644200194840295</c:v>
                </c:pt>
                <c:pt idx="6">
                  <c:v>74.703628451996806</c:v>
                </c:pt>
                <c:pt idx="7">
                  <c:v>77.240324089033095</c:v>
                </c:pt>
                <c:pt idx="8">
                  <c:v>77.706510724507197</c:v>
                </c:pt>
                <c:pt idx="9">
                  <c:v>78.470183937105105</c:v>
                </c:pt>
                <c:pt idx="10">
                  <c:v>80.367333668491199</c:v>
                </c:pt>
                <c:pt idx="11">
                  <c:v>82.674609361014504</c:v>
                </c:pt>
                <c:pt idx="12">
                  <c:v>85.368170634915003</c:v>
                </c:pt>
                <c:pt idx="13">
                  <c:v>89.156168794161403</c:v>
                </c:pt>
                <c:pt idx="14">
                  <c:v>90.541835487577202</c:v>
                </c:pt>
                <c:pt idx="15">
                  <c:v>90.3256824922981</c:v>
                </c:pt>
                <c:pt idx="16">
                  <c:v>93.030839892458104</c:v>
                </c:pt>
                <c:pt idx="17">
                  <c:v>98.579499257619105</c:v>
                </c:pt>
                <c:pt idx="18">
                  <c:v>101.257664350797</c:v>
                </c:pt>
                <c:pt idx="19">
                  <c:v>100</c:v>
                </c:pt>
                <c:pt idx="20">
                  <c:v>100.20148855383</c:v>
                </c:pt>
                <c:pt idx="21">
                  <c:v>102.47884756325701</c:v>
                </c:pt>
                <c:pt idx="22">
                  <c:v>103.21539644663901</c:v>
                </c:pt>
                <c:pt idx="23">
                  <c:v>102.484294971362</c:v>
                </c:pt>
                <c:pt idx="24">
                  <c:v>103.55088953097599</c:v>
                </c:pt>
                <c:pt idx="25">
                  <c:v>106.30716232675699</c:v>
                </c:pt>
                <c:pt idx="26">
                  <c:v>108.61248787378101</c:v>
                </c:pt>
                <c:pt idx="27">
                  <c:v>109.88298095406</c:v>
                </c:pt>
                <c:pt idx="28">
                  <c:v>112.5322854636</c:v>
                </c:pt>
                <c:pt idx="29">
                  <c:v>116.070890834746</c:v>
                </c:pt>
                <c:pt idx="30">
                  <c:v>118.297366261086</c:v>
                </c:pt>
                <c:pt idx="31">
                  <c:v>120.656427865531</c:v>
                </c:pt>
                <c:pt idx="32">
                  <c:v>125.06694000925501</c:v>
                </c:pt>
                <c:pt idx="33">
                  <c:v>129.81292930245399</c:v>
                </c:pt>
                <c:pt idx="34">
                  <c:v>134.28254116285001</c:v>
                </c:pt>
                <c:pt idx="35">
                  <c:v>138.86990075394201</c:v>
                </c:pt>
                <c:pt idx="36">
                  <c:v>144.306084280307</c:v>
                </c:pt>
                <c:pt idx="37">
                  <c:v>150.88231670486499</c:v>
                </c:pt>
                <c:pt idx="38">
                  <c:v>155.85773784621901</c:v>
                </c:pt>
                <c:pt idx="39">
                  <c:v>158.90866910378301</c:v>
                </c:pt>
                <c:pt idx="40">
                  <c:v>162.39385424312101</c:v>
                </c:pt>
                <c:pt idx="41">
                  <c:v>166.06304620166699</c:v>
                </c:pt>
                <c:pt idx="42">
                  <c:v>166.14531646767699</c:v>
                </c:pt>
                <c:pt idx="43">
                  <c:v>164.834481616803</c:v>
                </c:pt>
                <c:pt idx="44">
                  <c:v>168.42492685231801</c:v>
                </c:pt>
                <c:pt idx="45">
                  <c:v>175.34904066094799</c:v>
                </c:pt>
                <c:pt idx="46">
                  <c:v>173.37314379921099</c:v>
                </c:pt>
                <c:pt idx="47">
                  <c:v>166.112966198572</c:v>
                </c:pt>
                <c:pt idx="48">
                  <c:v>163.548115739531</c:v>
                </c:pt>
                <c:pt idx="49">
                  <c:v>162.373768312886</c:v>
                </c:pt>
                <c:pt idx="50">
                  <c:v>154.05280994453301</c:v>
                </c:pt>
                <c:pt idx="51">
                  <c:v>142.29882231022401</c:v>
                </c:pt>
                <c:pt idx="52">
                  <c:v>131.376271390726</c:v>
                </c:pt>
                <c:pt idx="53">
                  <c:v>121.567192010366</c:v>
                </c:pt>
                <c:pt idx="54">
                  <c:v>120.28488819063099</c:v>
                </c:pt>
                <c:pt idx="55">
                  <c:v>122.17377529095501</c:v>
                </c:pt>
                <c:pt idx="56">
                  <c:v>118.66162064651</c:v>
                </c:pt>
                <c:pt idx="57">
                  <c:v>113.623224081003</c:v>
                </c:pt>
                <c:pt idx="58">
                  <c:v>110.983239928431</c:v>
                </c:pt>
                <c:pt idx="59">
                  <c:v>108.693631685903</c:v>
                </c:pt>
                <c:pt idx="60">
                  <c:v>106.925527658795</c:v>
                </c:pt>
                <c:pt idx="61">
                  <c:v>108.93042261388899</c:v>
                </c:pt>
                <c:pt idx="62">
                  <c:v>110.425409621307</c:v>
                </c:pt>
                <c:pt idx="63">
                  <c:v>108.487702036991</c:v>
                </c:pt>
                <c:pt idx="64">
                  <c:v>107.03822146309901</c:v>
                </c:pt>
                <c:pt idx="65">
                  <c:v>107.658012875371</c:v>
                </c:pt>
                <c:pt idx="66">
                  <c:v>110.742062647981</c:v>
                </c:pt>
                <c:pt idx="67">
                  <c:v>113.441834906922</c:v>
                </c:pt>
                <c:pt idx="68">
                  <c:v>114.700214659743</c:v>
                </c:pt>
                <c:pt idx="69">
                  <c:v>116.361891911743</c:v>
                </c:pt>
                <c:pt idx="70">
                  <c:v>119.069731152337</c:v>
                </c:pt>
                <c:pt idx="71">
                  <c:v>121.918997218681</c:v>
                </c:pt>
                <c:pt idx="72">
                  <c:v>125.652297821793</c:v>
                </c:pt>
                <c:pt idx="73">
                  <c:v>130.88665343486201</c:v>
                </c:pt>
                <c:pt idx="74">
                  <c:v>132.931908529455</c:v>
                </c:pt>
                <c:pt idx="75">
                  <c:v>133.51849379448001</c:v>
                </c:pt>
                <c:pt idx="76">
                  <c:v>137.91309773811301</c:v>
                </c:pt>
                <c:pt idx="77">
                  <c:v>143.13578955908</c:v>
                </c:pt>
                <c:pt idx="78">
                  <c:v>143.069109625474</c:v>
                </c:pt>
                <c:pt idx="79">
                  <c:v>141.602971272209</c:v>
                </c:pt>
                <c:pt idx="80">
                  <c:v>144.22546866777699</c:v>
                </c:pt>
                <c:pt idx="81">
                  <c:v>148.615759373293</c:v>
                </c:pt>
                <c:pt idx="82">
                  <c:v>152.76258201821599</c:v>
                </c:pt>
                <c:pt idx="83">
                  <c:v>156.17115314295799</c:v>
                </c:pt>
                <c:pt idx="84">
                  <c:v>161.90042826163301</c:v>
                </c:pt>
                <c:pt idx="85">
                  <c:v>168.96342553370101</c:v>
                </c:pt>
                <c:pt idx="86">
                  <c:v>169.30267374322401</c:v>
                </c:pt>
                <c:pt idx="87">
                  <c:v>167.64300640814901</c:v>
                </c:pt>
                <c:pt idx="88">
                  <c:v>171.81496509920501</c:v>
                </c:pt>
                <c:pt idx="89">
                  <c:v>177.85511638174</c:v>
                </c:pt>
                <c:pt idx="90">
                  <c:v>179.61056998629601</c:v>
                </c:pt>
                <c:pt idx="91">
                  <c:v>179.532405151738</c:v>
                </c:pt>
                <c:pt idx="92">
                  <c:v>181.96831711018899</c:v>
                </c:pt>
                <c:pt idx="93">
                  <c:v>185.034009262924</c:v>
                </c:pt>
                <c:pt idx="94">
                  <c:v>186.521743510188</c:v>
                </c:pt>
                <c:pt idx="95">
                  <c:v>186.75352817634899</c:v>
                </c:pt>
                <c:pt idx="96">
                  <c:v>185.995646871921</c:v>
                </c:pt>
                <c:pt idx="97">
                  <c:v>183.87745694161899</c:v>
                </c:pt>
                <c:pt idx="98">
                  <c:v>188.42443255590399</c:v>
                </c:pt>
                <c:pt idx="99">
                  <c:v>195.313690651473</c:v>
                </c:pt>
                <c:pt idx="100">
                  <c:v>197.09118276124499</c:v>
                </c:pt>
                <c:pt idx="101">
                  <c:v>202.34018265001899</c:v>
                </c:pt>
                <c:pt idx="102">
                  <c:v>211.77168268194299</c:v>
                </c:pt>
                <c:pt idx="103">
                  <c:v>216.62050802363299</c:v>
                </c:pt>
                <c:pt idx="104">
                  <c:v>220.57632933524101</c:v>
                </c:pt>
                <c:pt idx="105">
                  <c:v>231.01376061651999</c:v>
                </c:pt>
                <c:pt idx="106">
                  <c:v>230.464758808553</c:v>
                </c:pt>
                <c:pt idx="107">
                  <c:v>220.480537183069</c:v>
                </c:pt>
                <c:pt idx="108">
                  <c:v>218.25563293642199</c:v>
                </c:pt>
                <c:pt idx="109">
                  <c:v>223.82228185743199</c:v>
                </c:pt>
                <c:pt idx="110">
                  <c:v>223.28468737124999</c:v>
                </c:pt>
                <c:pt idx="111">
                  <c:v>215.94610548060899</c:v>
                </c:pt>
                <c:pt idx="112">
                  <c:v>215.81505876151701</c:v>
                </c:pt>
                <c:pt idx="113">
                  <c:v>217.259039174506</c:v>
                </c:pt>
                <c:pt idx="114">
                  <c:v>212.11329690265299</c:v>
                </c:pt>
                <c:pt idx="115">
                  <c:v>212.82543786601201</c:v>
                </c:pt>
                <c:pt idx="116">
                  <c:v>216.874381811418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F4-46CE-88AE-D90C4C570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57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PrimeMarkets!$N$22:$N$122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PrimeMarkets!$P$22:$P$122</c:f>
              <c:numCache>
                <c:formatCode>#,##0_);[Red]\(#,##0\)</c:formatCode>
                <c:ptCount val="101"/>
                <c:pt idx="0">
                  <c:v>90.499541979084995</c:v>
                </c:pt>
                <c:pt idx="1">
                  <c:v>103.840870303782</c:v>
                </c:pt>
                <c:pt idx="2">
                  <c:v>96.293928941584596</c:v>
                </c:pt>
                <c:pt idx="3">
                  <c:v>100</c:v>
                </c:pt>
                <c:pt idx="4">
                  <c:v>102.22984927017001</c:v>
                </c:pt>
                <c:pt idx="5">
                  <c:v>108.353879403364</c:v>
                </c:pt>
                <c:pt idx="6">
                  <c:v>103.402622272204</c:v>
                </c:pt>
                <c:pt idx="7">
                  <c:v>102.76867527181</c:v>
                </c:pt>
                <c:pt idx="8">
                  <c:v>109.19345060179801</c:v>
                </c:pt>
                <c:pt idx="9">
                  <c:v>106.83680153231001</c:v>
                </c:pt>
                <c:pt idx="10">
                  <c:v>111.212179523359</c:v>
                </c:pt>
                <c:pt idx="11">
                  <c:v>116.37395684959399</c:v>
                </c:pt>
                <c:pt idx="12">
                  <c:v>116.699125902247</c:v>
                </c:pt>
                <c:pt idx="13">
                  <c:v>119.464031778094</c:v>
                </c:pt>
                <c:pt idx="14">
                  <c:v>115.754270383649</c:v>
                </c:pt>
                <c:pt idx="15">
                  <c:v>126.510777565083</c:v>
                </c:pt>
                <c:pt idx="16">
                  <c:v>128.72072078483501</c:v>
                </c:pt>
                <c:pt idx="17">
                  <c:v>134.25517549840501</c:v>
                </c:pt>
                <c:pt idx="18">
                  <c:v>139.07102985232501</c:v>
                </c:pt>
                <c:pt idx="19">
                  <c:v>140.176102436116</c:v>
                </c:pt>
                <c:pt idx="20">
                  <c:v>147.376453632937</c:v>
                </c:pt>
                <c:pt idx="21">
                  <c:v>152.64187280220301</c:v>
                </c:pt>
                <c:pt idx="22">
                  <c:v>152.89362066655701</c:v>
                </c:pt>
                <c:pt idx="23">
                  <c:v>164.42496977565199</c:v>
                </c:pt>
                <c:pt idx="24">
                  <c:v>172.840266608631</c:v>
                </c:pt>
                <c:pt idx="25">
                  <c:v>171.67580972834099</c:v>
                </c:pt>
                <c:pt idx="26">
                  <c:v>181.29142457396401</c:v>
                </c:pt>
                <c:pt idx="27">
                  <c:v>184.64557039410499</c:v>
                </c:pt>
                <c:pt idx="28">
                  <c:v>191.71679221453999</c:v>
                </c:pt>
                <c:pt idx="29">
                  <c:v>188.62713567272399</c:v>
                </c:pt>
                <c:pt idx="30">
                  <c:v>185.76120388367099</c:v>
                </c:pt>
                <c:pt idx="31">
                  <c:v>200.66816019315399</c:v>
                </c:pt>
                <c:pt idx="32">
                  <c:v>191.94177510260701</c:v>
                </c:pt>
                <c:pt idx="33">
                  <c:v>188.68521570004901</c:v>
                </c:pt>
                <c:pt idx="34">
                  <c:v>193.10879909231099</c:v>
                </c:pt>
                <c:pt idx="35">
                  <c:v>171.47392432485299</c:v>
                </c:pt>
                <c:pt idx="36">
                  <c:v>157.74646878470799</c:v>
                </c:pt>
                <c:pt idx="37">
                  <c:v>153.451310636573</c:v>
                </c:pt>
                <c:pt idx="38">
                  <c:v>140.86323010830901</c:v>
                </c:pt>
                <c:pt idx="39">
                  <c:v>136.297747574054</c:v>
                </c:pt>
                <c:pt idx="40">
                  <c:v>129.75517429251099</c:v>
                </c:pt>
                <c:pt idx="41">
                  <c:v>138.47767698619</c:v>
                </c:pt>
                <c:pt idx="42">
                  <c:v>119.851146927497</c:v>
                </c:pt>
                <c:pt idx="43">
                  <c:v>136.60090277659199</c:v>
                </c:pt>
                <c:pt idx="44">
                  <c:v>121.43593546455401</c:v>
                </c:pt>
                <c:pt idx="45">
                  <c:v>132.74918974850399</c:v>
                </c:pt>
                <c:pt idx="46">
                  <c:v>135.71781131169101</c:v>
                </c:pt>
                <c:pt idx="47">
                  <c:v>124.727696162103</c:v>
                </c:pt>
                <c:pt idx="48">
                  <c:v>134.866140707325</c:v>
                </c:pt>
                <c:pt idx="49">
                  <c:v>124.39824093437601</c:v>
                </c:pt>
                <c:pt idx="50">
                  <c:v>125.730425010839</c:v>
                </c:pt>
                <c:pt idx="51">
                  <c:v>139.74718342293801</c:v>
                </c:pt>
                <c:pt idx="52">
                  <c:v>121.69375868169099</c:v>
                </c:pt>
                <c:pt idx="53">
                  <c:v>134.889024522293</c:v>
                </c:pt>
                <c:pt idx="54">
                  <c:v>139.122419966217</c:v>
                </c:pt>
                <c:pt idx="55">
                  <c:v>143.24473487881599</c:v>
                </c:pt>
                <c:pt idx="56">
                  <c:v>151.99102323181199</c:v>
                </c:pt>
                <c:pt idx="57">
                  <c:v>147.52920138485601</c:v>
                </c:pt>
                <c:pt idx="58">
                  <c:v>164.46297685963799</c:v>
                </c:pt>
                <c:pt idx="59">
                  <c:v>160.850027937817</c:v>
                </c:pt>
                <c:pt idx="60">
                  <c:v>162.601895835541</c:v>
                </c:pt>
                <c:pt idx="61">
                  <c:v>174.06895057060399</c:v>
                </c:pt>
                <c:pt idx="62">
                  <c:v>175.94481526252201</c:v>
                </c:pt>
                <c:pt idx="63">
                  <c:v>174.87320336676299</c:v>
                </c:pt>
                <c:pt idx="64">
                  <c:v>181.307451881986</c:v>
                </c:pt>
                <c:pt idx="65">
                  <c:v>187.28826845389</c:v>
                </c:pt>
                <c:pt idx="66">
                  <c:v>191.12721356213001</c:v>
                </c:pt>
                <c:pt idx="67">
                  <c:v>202.10781232795199</c:v>
                </c:pt>
                <c:pt idx="68">
                  <c:v>207.99644090594799</c:v>
                </c:pt>
                <c:pt idx="69">
                  <c:v>224.19087518376</c:v>
                </c:pt>
                <c:pt idx="70">
                  <c:v>221.48595886565599</c:v>
                </c:pt>
                <c:pt idx="71">
                  <c:v>225.89744480911401</c:v>
                </c:pt>
                <c:pt idx="72">
                  <c:v>239.69787768725601</c:v>
                </c:pt>
                <c:pt idx="73">
                  <c:v>230.68415959874699</c:v>
                </c:pt>
                <c:pt idx="74">
                  <c:v>241.856563964955</c:v>
                </c:pt>
                <c:pt idx="75">
                  <c:v>243.65703540083399</c:v>
                </c:pt>
                <c:pt idx="76">
                  <c:v>266.62295836834898</c:v>
                </c:pt>
                <c:pt idx="77">
                  <c:v>242.85342028818999</c:v>
                </c:pt>
                <c:pt idx="78">
                  <c:v>250.91236703275899</c:v>
                </c:pt>
                <c:pt idx="79">
                  <c:v>270.16287926971302</c:v>
                </c:pt>
                <c:pt idx="80">
                  <c:v>247.17571491672601</c:v>
                </c:pt>
                <c:pt idx="81">
                  <c:v>277.74052883669702</c:v>
                </c:pt>
                <c:pt idx="82">
                  <c:v>274.50879611201498</c:v>
                </c:pt>
                <c:pt idx="83">
                  <c:v>288.44492974920797</c:v>
                </c:pt>
                <c:pt idx="84">
                  <c:v>302.18348687929802</c:v>
                </c:pt>
                <c:pt idx="85">
                  <c:v>309.98293158473098</c:v>
                </c:pt>
                <c:pt idx="86">
                  <c:v>333.92854408729801</c:v>
                </c:pt>
                <c:pt idx="87">
                  <c:v>349.87935476982898</c:v>
                </c:pt>
                <c:pt idx="88">
                  <c:v>358.26362941658601</c:v>
                </c:pt>
                <c:pt idx="89">
                  <c:v>375.33596416396199</c:v>
                </c:pt>
                <c:pt idx="90">
                  <c:v>398.69968507482798</c:v>
                </c:pt>
                <c:pt idx="91">
                  <c:v>390.846330382134</c:v>
                </c:pt>
                <c:pt idx="92">
                  <c:v>411.131569055836</c:v>
                </c:pt>
                <c:pt idx="93">
                  <c:v>396.25752914338602</c:v>
                </c:pt>
                <c:pt idx="94">
                  <c:v>415.05333157268001</c:v>
                </c:pt>
                <c:pt idx="95">
                  <c:v>403.83564271763203</c:v>
                </c:pt>
                <c:pt idx="96">
                  <c:v>423.81480093616199</c:v>
                </c:pt>
                <c:pt idx="97">
                  <c:v>417.88729549520599</c:v>
                </c:pt>
                <c:pt idx="98">
                  <c:v>418.91997115641698</c:v>
                </c:pt>
                <c:pt idx="99">
                  <c:v>438.44788592211899</c:v>
                </c:pt>
                <c:pt idx="100">
                  <c:v>433.31608890002002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48-4304-B70A-0D05A817B8DF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PrimeMarkets!$N$6:$N$122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PrimeMarkets!$T$6:$T$122</c:f>
              <c:numCache>
                <c:formatCode>0</c:formatCode>
                <c:ptCount val="117"/>
                <c:pt idx="0">
                  <c:v>68.023250860899196</c:v>
                </c:pt>
                <c:pt idx="1">
                  <c:v>70.251540799484403</c:v>
                </c:pt>
                <c:pt idx="2">
                  <c:v>71.823117120359498</c:v>
                </c:pt>
                <c:pt idx="3">
                  <c:v>70.590032646035098</c:v>
                </c:pt>
                <c:pt idx="4">
                  <c:v>70.369086943285396</c:v>
                </c:pt>
                <c:pt idx="5">
                  <c:v>72.996666316807804</c:v>
                </c:pt>
                <c:pt idx="6">
                  <c:v>77.094133680751</c:v>
                </c:pt>
                <c:pt idx="7">
                  <c:v>79.302747844388406</c:v>
                </c:pt>
                <c:pt idx="8">
                  <c:v>79.418231586374702</c:v>
                </c:pt>
                <c:pt idx="9">
                  <c:v>79.586435942631297</c:v>
                </c:pt>
                <c:pt idx="10">
                  <c:v>81.345013940271997</c:v>
                </c:pt>
                <c:pt idx="11">
                  <c:v>84.159634481925394</c:v>
                </c:pt>
                <c:pt idx="12">
                  <c:v>86.821040938875896</c:v>
                </c:pt>
                <c:pt idx="13">
                  <c:v>87.809069093860103</c:v>
                </c:pt>
                <c:pt idx="14">
                  <c:v>88.176398046897205</c:v>
                </c:pt>
                <c:pt idx="15">
                  <c:v>90.678982754610004</c:v>
                </c:pt>
                <c:pt idx="16">
                  <c:v>94.534461051210499</c:v>
                </c:pt>
                <c:pt idx="17">
                  <c:v>98.239572950202103</c:v>
                </c:pt>
                <c:pt idx="18">
                  <c:v>99.745068070720095</c:v>
                </c:pt>
                <c:pt idx="19">
                  <c:v>100</c:v>
                </c:pt>
                <c:pt idx="20">
                  <c:v>101.508935499573</c:v>
                </c:pt>
                <c:pt idx="21">
                  <c:v>102.825072567844</c:v>
                </c:pt>
                <c:pt idx="22">
                  <c:v>102.67638850968</c:v>
                </c:pt>
                <c:pt idx="23">
                  <c:v>102.827157460905</c:v>
                </c:pt>
                <c:pt idx="24">
                  <c:v>104.116501726691</c:v>
                </c:pt>
                <c:pt idx="25">
                  <c:v>106.941638598258</c:v>
                </c:pt>
                <c:pt idx="26">
                  <c:v>110.491598558563</c:v>
                </c:pt>
                <c:pt idx="27">
                  <c:v>111.957705008286</c:v>
                </c:pt>
                <c:pt idx="28">
                  <c:v>112.257233506416</c:v>
                </c:pt>
                <c:pt idx="29">
                  <c:v>113.673374745971</c:v>
                </c:pt>
                <c:pt idx="30">
                  <c:v>116.70319315632899</c:v>
                </c:pt>
                <c:pt idx="31">
                  <c:v>120.616804841858</c:v>
                </c:pt>
                <c:pt idx="32">
                  <c:v>126.84578487383099</c:v>
                </c:pt>
                <c:pt idx="33">
                  <c:v>133.95955996083401</c:v>
                </c:pt>
                <c:pt idx="34">
                  <c:v>135.27461751422601</c:v>
                </c:pt>
                <c:pt idx="35">
                  <c:v>136.081839208258</c:v>
                </c:pt>
                <c:pt idx="36">
                  <c:v>143.85567089686501</c:v>
                </c:pt>
                <c:pt idx="37">
                  <c:v>152.879958265879</c:v>
                </c:pt>
                <c:pt idx="38">
                  <c:v>156.226773667072</c:v>
                </c:pt>
                <c:pt idx="39">
                  <c:v>158.38899453446501</c:v>
                </c:pt>
                <c:pt idx="40">
                  <c:v>163.28318521087701</c:v>
                </c:pt>
                <c:pt idx="41">
                  <c:v>167.85583964618201</c:v>
                </c:pt>
                <c:pt idx="42">
                  <c:v>171.02684248059501</c:v>
                </c:pt>
                <c:pt idx="43">
                  <c:v>173.30482853621399</c:v>
                </c:pt>
                <c:pt idx="44">
                  <c:v>175.55775735598201</c:v>
                </c:pt>
                <c:pt idx="45">
                  <c:v>178.38866538615099</c:v>
                </c:pt>
                <c:pt idx="46">
                  <c:v>178.81237349500799</c:v>
                </c:pt>
                <c:pt idx="47">
                  <c:v>175.85154238954101</c:v>
                </c:pt>
                <c:pt idx="48">
                  <c:v>172.80291942665099</c:v>
                </c:pt>
                <c:pt idx="49">
                  <c:v>171.55972861900401</c:v>
                </c:pt>
                <c:pt idx="50">
                  <c:v>165.282047971792</c:v>
                </c:pt>
                <c:pt idx="51">
                  <c:v>154.29663159922001</c:v>
                </c:pt>
                <c:pt idx="52">
                  <c:v>143.27435813654799</c:v>
                </c:pt>
                <c:pt idx="53">
                  <c:v>136.151453955721</c:v>
                </c:pt>
                <c:pt idx="54">
                  <c:v>133.19498742333499</c:v>
                </c:pt>
                <c:pt idx="55">
                  <c:v>129.634881533259</c:v>
                </c:pt>
                <c:pt idx="56">
                  <c:v>127.624470762059</c:v>
                </c:pt>
                <c:pt idx="57">
                  <c:v>129.03312288290601</c:v>
                </c:pt>
                <c:pt idx="58">
                  <c:v>125.454372532709</c:v>
                </c:pt>
                <c:pt idx="59">
                  <c:v>118.47215461265399</c:v>
                </c:pt>
                <c:pt idx="60">
                  <c:v>118.192857990749</c:v>
                </c:pt>
                <c:pt idx="61">
                  <c:v>122.944276331121</c:v>
                </c:pt>
                <c:pt idx="62">
                  <c:v>122.751296734382</c:v>
                </c:pt>
                <c:pt idx="63">
                  <c:v>118.76349830822799</c:v>
                </c:pt>
                <c:pt idx="64">
                  <c:v>118.417170466705</c:v>
                </c:pt>
                <c:pt idx="65">
                  <c:v>120.41916942832</c:v>
                </c:pt>
                <c:pt idx="66">
                  <c:v>123.320982668363</c:v>
                </c:pt>
                <c:pt idx="67">
                  <c:v>124.32140536936799</c:v>
                </c:pt>
                <c:pt idx="68">
                  <c:v>125.13346371270499</c:v>
                </c:pt>
                <c:pt idx="69">
                  <c:v>129.21158609904001</c:v>
                </c:pt>
                <c:pt idx="70">
                  <c:v>133.392971672687</c:v>
                </c:pt>
                <c:pt idx="71">
                  <c:v>135.26949954545699</c:v>
                </c:pt>
                <c:pt idx="72">
                  <c:v>139.503690031377</c:v>
                </c:pt>
                <c:pt idx="73">
                  <c:v>146.76012457882501</c:v>
                </c:pt>
                <c:pt idx="74">
                  <c:v>150.68981938087401</c:v>
                </c:pt>
                <c:pt idx="75">
                  <c:v>151.425493231258</c:v>
                </c:pt>
                <c:pt idx="76">
                  <c:v>154.937001211943</c:v>
                </c:pt>
                <c:pt idx="77">
                  <c:v>161.71605937312299</c:v>
                </c:pt>
                <c:pt idx="78">
                  <c:v>164.32290054808999</c:v>
                </c:pt>
                <c:pt idx="79">
                  <c:v>163.471474294909</c:v>
                </c:pt>
                <c:pt idx="80">
                  <c:v>168.455345706727</c:v>
                </c:pt>
                <c:pt idx="81">
                  <c:v>177.849453940552</c:v>
                </c:pt>
                <c:pt idx="82">
                  <c:v>180.94990967756499</c:v>
                </c:pt>
                <c:pt idx="83">
                  <c:v>180.683099329719</c:v>
                </c:pt>
                <c:pt idx="84">
                  <c:v>190.627703921228</c:v>
                </c:pt>
                <c:pt idx="85">
                  <c:v>207.37415222501701</c:v>
                </c:pt>
                <c:pt idx="86">
                  <c:v>211.988899246432</c:v>
                </c:pt>
                <c:pt idx="87">
                  <c:v>208.15886629090599</c:v>
                </c:pt>
                <c:pt idx="88">
                  <c:v>210.84828718299201</c:v>
                </c:pt>
                <c:pt idx="89">
                  <c:v>217.38013969710499</c:v>
                </c:pt>
                <c:pt idx="90">
                  <c:v>223.60465812947299</c:v>
                </c:pt>
                <c:pt idx="91">
                  <c:v>227.72061454545499</c:v>
                </c:pt>
                <c:pt idx="92">
                  <c:v>231.018488201194</c:v>
                </c:pt>
                <c:pt idx="93">
                  <c:v>233.96021711644701</c:v>
                </c:pt>
                <c:pt idx="94">
                  <c:v>237.39927781515399</c:v>
                </c:pt>
                <c:pt idx="95">
                  <c:v>241.895160384299</c:v>
                </c:pt>
                <c:pt idx="96">
                  <c:v>247.15112353999899</c:v>
                </c:pt>
                <c:pt idx="97">
                  <c:v>251.83357194845999</c:v>
                </c:pt>
                <c:pt idx="98">
                  <c:v>258.45275606369</c:v>
                </c:pt>
                <c:pt idx="99">
                  <c:v>267.42434514099301</c:v>
                </c:pt>
                <c:pt idx="100">
                  <c:v>278.53545491650902</c:v>
                </c:pt>
                <c:pt idx="101">
                  <c:v>294.432467944145</c:v>
                </c:pt>
                <c:pt idx="102">
                  <c:v>308.22450832351501</c:v>
                </c:pt>
                <c:pt idx="103">
                  <c:v>317.57585366454202</c:v>
                </c:pt>
                <c:pt idx="104">
                  <c:v>336.58676806218398</c:v>
                </c:pt>
                <c:pt idx="105">
                  <c:v>363.635602562869</c:v>
                </c:pt>
                <c:pt idx="106">
                  <c:v>365.92970877644001</c:v>
                </c:pt>
                <c:pt idx="107">
                  <c:v>356.800109789629</c:v>
                </c:pt>
                <c:pt idx="108">
                  <c:v>366.19415517936199</c:v>
                </c:pt>
                <c:pt idx="109">
                  <c:v>383.80490980252802</c:v>
                </c:pt>
                <c:pt idx="110">
                  <c:v>391.36323020363</c:v>
                </c:pt>
                <c:pt idx="111">
                  <c:v>390.58991546287399</c:v>
                </c:pt>
                <c:pt idx="112">
                  <c:v>393.32509472400898</c:v>
                </c:pt>
                <c:pt idx="113">
                  <c:v>399.73623730222602</c:v>
                </c:pt>
                <c:pt idx="114">
                  <c:v>406.75854134081902</c:v>
                </c:pt>
                <c:pt idx="115">
                  <c:v>409.18662673912701</c:v>
                </c:pt>
                <c:pt idx="116">
                  <c:v>407.60877161163597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48-4304-B70A-0D05A817B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57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PrimeMarkets!$N$22:$N$122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PrimeMarkets!$Q$22:$Q$122</c:f>
              <c:numCache>
                <c:formatCode>#,##0_);[Red]\(#,##0\)</c:formatCode>
                <c:ptCount val="101"/>
                <c:pt idx="0">
                  <c:v>89.102930761334505</c:v>
                </c:pt>
                <c:pt idx="1">
                  <c:v>99.168810628913604</c:v>
                </c:pt>
                <c:pt idx="2">
                  <c:v>98.548118330730105</c:v>
                </c:pt>
                <c:pt idx="3">
                  <c:v>100</c:v>
                </c:pt>
                <c:pt idx="4">
                  <c:v>103.51472380666399</c:v>
                </c:pt>
                <c:pt idx="5">
                  <c:v>101.380188286259</c:v>
                </c:pt>
                <c:pt idx="6">
                  <c:v>105.327508954468</c:v>
                </c:pt>
                <c:pt idx="7">
                  <c:v>103.44214531357299</c:v>
                </c:pt>
                <c:pt idx="8">
                  <c:v>113.53025268301499</c:v>
                </c:pt>
                <c:pt idx="9">
                  <c:v>113.886794532496</c:v>
                </c:pt>
                <c:pt idx="10">
                  <c:v>119.716669524739</c:v>
                </c:pt>
                <c:pt idx="11">
                  <c:v>125.33612065979</c:v>
                </c:pt>
                <c:pt idx="12">
                  <c:v>124.556476016678</c:v>
                </c:pt>
                <c:pt idx="13">
                  <c:v>135.54068337083999</c:v>
                </c:pt>
                <c:pt idx="14">
                  <c:v>145.518875478724</c:v>
                </c:pt>
                <c:pt idx="15">
                  <c:v>145.65210163306901</c:v>
                </c:pt>
                <c:pt idx="16">
                  <c:v>153.905126283154</c:v>
                </c:pt>
                <c:pt idx="17">
                  <c:v>163.03262881166299</c:v>
                </c:pt>
                <c:pt idx="18">
                  <c:v>167.78191422132701</c:v>
                </c:pt>
                <c:pt idx="19">
                  <c:v>172.89773356731999</c:v>
                </c:pt>
                <c:pt idx="20">
                  <c:v>187.58014909482</c:v>
                </c:pt>
                <c:pt idx="21">
                  <c:v>200.142134804444</c:v>
                </c:pt>
                <c:pt idx="22">
                  <c:v>202.654130495126</c:v>
                </c:pt>
                <c:pt idx="23">
                  <c:v>201.46507446269999</c:v>
                </c:pt>
                <c:pt idx="24">
                  <c:v>211.04731401277499</c:v>
                </c:pt>
                <c:pt idx="25">
                  <c:v>223.817910547948</c:v>
                </c:pt>
                <c:pt idx="26">
                  <c:v>218.13432719106001</c:v>
                </c:pt>
                <c:pt idx="27">
                  <c:v>217.664956771775</c:v>
                </c:pt>
                <c:pt idx="28">
                  <c:v>226.98122571231801</c:v>
                </c:pt>
                <c:pt idx="29">
                  <c:v>236.77288353936399</c:v>
                </c:pt>
                <c:pt idx="30">
                  <c:v>244.05184250416701</c:v>
                </c:pt>
                <c:pt idx="31">
                  <c:v>227.69698609677999</c:v>
                </c:pt>
                <c:pt idx="32">
                  <c:v>226.17778930904601</c:v>
                </c:pt>
                <c:pt idx="33">
                  <c:v>232.39959494237499</c:v>
                </c:pt>
                <c:pt idx="34">
                  <c:v>210.12399450232499</c:v>
                </c:pt>
                <c:pt idx="35">
                  <c:v>222.61889151246601</c:v>
                </c:pt>
                <c:pt idx="36">
                  <c:v>197.51432711814201</c:v>
                </c:pt>
                <c:pt idx="37">
                  <c:v>199.24431354264601</c:v>
                </c:pt>
                <c:pt idx="38">
                  <c:v>184.88094722405299</c:v>
                </c:pt>
                <c:pt idx="39">
                  <c:v>172.68766653128401</c:v>
                </c:pt>
                <c:pt idx="40">
                  <c:v>188.43427524191799</c:v>
                </c:pt>
                <c:pt idx="41">
                  <c:v>157.75977507279899</c:v>
                </c:pt>
                <c:pt idx="42">
                  <c:v>168.65589985712</c:v>
                </c:pt>
                <c:pt idx="43">
                  <c:v>174.553354061238</c:v>
                </c:pt>
                <c:pt idx="44">
                  <c:v>179.713773237818</c:v>
                </c:pt>
                <c:pt idx="45">
                  <c:v>168.364844340552</c:v>
                </c:pt>
                <c:pt idx="46">
                  <c:v>176.18684118369401</c:v>
                </c:pt>
                <c:pt idx="47">
                  <c:v>178.78724245564399</c:v>
                </c:pt>
                <c:pt idx="48">
                  <c:v>180.190126763504</c:v>
                </c:pt>
                <c:pt idx="49">
                  <c:v>190.611369226086</c:v>
                </c:pt>
                <c:pt idx="50">
                  <c:v>185.13737096131001</c:v>
                </c:pt>
                <c:pt idx="51">
                  <c:v>192.331932533149</c:v>
                </c:pt>
                <c:pt idx="52">
                  <c:v>191.99936968099999</c:v>
                </c:pt>
                <c:pt idx="53">
                  <c:v>203.43351779256801</c:v>
                </c:pt>
                <c:pt idx="54">
                  <c:v>215.78780189777501</c:v>
                </c:pt>
                <c:pt idx="55">
                  <c:v>222.69424751090199</c:v>
                </c:pt>
                <c:pt idx="56">
                  <c:v>223.81622113763399</c:v>
                </c:pt>
                <c:pt idx="57">
                  <c:v>230.18636476453301</c:v>
                </c:pt>
                <c:pt idx="58">
                  <c:v>235.78369638447899</c:v>
                </c:pt>
                <c:pt idx="59">
                  <c:v>248.83416938905901</c:v>
                </c:pt>
                <c:pt idx="60">
                  <c:v>250.14627067260901</c:v>
                </c:pt>
                <c:pt idx="61">
                  <c:v>247.087672026826</c:v>
                </c:pt>
                <c:pt idx="62">
                  <c:v>263.17857839568899</c:v>
                </c:pt>
                <c:pt idx="63">
                  <c:v>264.98986760349902</c:v>
                </c:pt>
                <c:pt idx="64">
                  <c:v>268.80992795732499</c:v>
                </c:pt>
                <c:pt idx="65">
                  <c:v>278.36816553814202</c:v>
                </c:pt>
                <c:pt idx="66">
                  <c:v>285.75316193003403</c:v>
                </c:pt>
                <c:pt idx="67">
                  <c:v>298.729319841858</c:v>
                </c:pt>
                <c:pt idx="68">
                  <c:v>302.651252009904</c:v>
                </c:pt>
                <c:pt idx="69">
                  <c:v>302.96406982964203</c:v>
                </c:pt>
                <c:pt idx="70">
                  <c:v>316.11708782609099</c:v>
                </c:pt>
                <c:pt idx="71">
                  <c:v>326.17912399182001</c:v>
                </c:pt>
                <c:pt idx="72">
                  <c:v>343.58619202374098</c:v>
                </c:pt>
                <c:pt idx="73">
                  <c:v>328.85370565111998</c:v>
                </c:pt>
                <c:pt idx="74">
                  <c:v>324.62818046609499</c:v>
                </c:pt>
                <c:pt idx="75">
                  <c:v>332.00121469890399</c:v>
                </c:pt>
                <c:pt idx="76">
                  <c:v>338.85417793558202</c:v>
                </c:pt>
                <c:pt idx="77">
                  <c:v>351.56830566695498</c:v>
                </c:pt>
                <c:pt idx="78">
                  <c:v>333.65031509881902</c:v>
                </c:pt>
                <c:pt idx="79">
                  <c:v>325.79942283965602</c:v>
                </c:pt>
                <c:pt idx="80">
                  <c:v>332.04570929004899</c:v>
                </c:pt>
                <c:pt idx="81">
                  <c:v>333.561334645594</c:v>
                </c:pt>
                <c:pt idx="82">
                  <c:v>342.8529500212</c:v>
                </c:pt>
                <c:pt idx="83">
                  <c:v>350.50514764462002</c:v>
                </c:pt>
                <c:pt idx="84">
                  <c:v>365.81448325453101</c:v>
                </c:pt>
                <c:pt idx="85">
                  <c:v>356.79402079735399</c:v>
                </c:pt>
                <c:pt idx="86">
                  <c:v>367.53488633883501</c:v>
                </c:pt>
                <c:pt idx="87">
                  <c:v>404.49760854358601</c:v>
                </c:pt>
                <c:pt idx="88">
                  <c:v>368.115775973962</c:v>
                </c:pt>
                <c:pt idx="89">
                  <c:v>392.07925091254202</c:v>
                </c:pt>
                <c:pt idx="90">
                  <c:v>416.13954326166697</c:v>
                </c:pt>
                <c:pt idx="91">
                  <c:v>400.816906138278</c:v>
                </c:pt>
                <c:pt idx="92">
                  <c:v>409.66519214364001</c:v>
                </c:pt>
                <c:pt idx="93">
                  <c:v>392.59047604655098</c:v>
                </c:pt>
                <c:pt idx="94">
                  <c:v>401.92238776761599</c:v>
                </c:pt>
                <c:pt idx="95">
                  <c:v>402.53119928917602</c:v>
                </c:pt>
                <c:pt idx="96">
                  <c:v>420.48614669498301</c:v>
                </c:pt>
                <c:pt idx="97">
                  <c:v>392.46415999191402</c:v>
                </c:pt>
                <c:pt idx="98">
                  <c:v>419.02688301293</c:v>
                </c:pt>
                <c:pt idx="99">
                  <c:v>399.11879328836602</c:v>
                </c:pt>
                <c:pt idx="100">
                  <c:v>400.42548483530697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95-4617-9008-E2C6A06544D1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PrimeMarkets!$N$6:$N$122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PrimeMarkets!$U$6:$U$122</c:f>
              <c:numCache>
                <c:formatCode>0</c:formatCode>
                <c:ptCount val="117"/>
                <c:pt idx="0">
                  <c:v>68.796561150251506</c:v>
                </c:pt>
                <c:pt idx="1">
                  <c:v>67.850480638097196</c:v>
                </c:pt>
                <c:pt idx="2">
                  <c:v>69.719565898505607</c:v>
                </c:pt>
                <c:pt idx="3">
                  <c:v>73.997197329817396</c:v>
                </c:pt>
                <c:pt idx="4">
                  <c:v>76.220600961757299</c:v>
                </c:pt>
                <c:pt idx="5">
                  <c:v>77.078684587004204</c:v>
                </c:pt>
                <c:pt idx="6">
                  <c:v>79.295660842469204</c:v>
                </c:pt>
                <c:pt idx="7">
                  <c:v>81.872123622738997</c:v>
                </c:pt>
                <c:pt idx="8">
                  <c:v>83.231826101674798</c:v>
                </c:pt>
                <c:pt idx="9">
                  <c:v>84.387637301994801</c:v>
                </c:pt>
                <c:pt idx="10">
                  <c:v>84.725496697178897</c:v>
                </c:pt>
                <c:pt idx="11">
                  <c:v>85.358701929681899</c:v>
                </c:pt>
                <c:pt idx="12">
                  <c:v>87.712718498231595</c:v>
                </c:pt>
                <c:pt idx="13">
                  <c:v>91.060486818989105</c:v>
                </c:pt>
                <c:pt idx="14">
                  <c:v>93.760910737369002</c:v>
                </c:pt>
                <c:pt idx="15">
                  <c:v>94.865350244896504</c:v>
                </c:pt>
                <c:pt idx="16">
                  <c:v>95.953661650273801</c:v>
                </c:pt>
                <c:pt idx="17">
                  <c:v>97.867838941765797</c:v>
                </c:pt>
                <c:pt idx="18">
                  <c:v>99.077976468543596</c:v>
                </c:pt>
                <c:pt idx="19">
                  <c:v>100</c:v>
                </c:pt>
                <c:pt idx="20">
                  <c:v>102.10817337816501</c:v>
                </c:pt>
                <c:pt idx="21">
                  <c:v>105.044361726015</c:v>
                </c:pt>
                <c:pt idx="22">
                  <c:v>107.282325880534</c:v>
                </c:pt>
                <c:pt idx="23">
                  <c:v>108.419301588821</c:v>
                </c:pt>
                <c:pt idx="24">
                  <c:v>109.729221509035</c:v>
                </c:pt>
                <c:pt idx="25">
                  <c:v>112.346977093131</c:v>
                </c:pt>
                <c:pt idx="26">
                  <c:v>116.647425363019</c:v>
                </c:pt>
                <c:pt idx="27">
                  <c:v>120.749132360847</c:v>
                </c:pt>
                <c:pt idx="28">
                  <c:v>124.721105573291</c:v>
                </c:pt>
                <c:pt idx="29">
                  <c:v>128.61178417889801</c:v>
                </c:pt>
                <c:pt idx="30">
                  <c:v>132.48981569050599</c:v>
                </c:pt>
                <c:pt idx="31">
                  <c:v>137.968926124517</c:v>
                </c:pt>
                <c:pt idx="32">
                  <c:v>145.16497115110801</c:v>
                </c:pt>
                <c:pt idx="33">
                  <c:v>151.964804649987</c:v>
                </c:pt>
                <c:pt idx="34">
                  <c:v>155.351032829486</c:v>
                </c:pt>
                <c:pt idx="35">
                  <c:v>159.12806966739299</c:v>
                </c:pt>
                <c:pt idx="36">
                  <c:v>169.49312037006601</c:v>
                </c:pt>
                <c:pt idx="37">
                  <c:v>181.85715692548101</c:v>
                </c:pt>
                <c:pt idx="38">
                  <c:v>182.94993428708801</c:v>
                </c:pt>
                <c:pt idx="39">
                  <c:v>181.01983486884899</c:v>
                </c:pt>
                <c:pt idx="40">
                  <c:v>187.56524473458401</c:v>
                </c:pt>
                <c:pt idx="41">
                  <c:v>193.345494915275</c:v>
                </c:pt>
                <c:pt idx="42">
                  <c:v>189.445455624461</c:v>
                </c:pt>
                <c:pt idx="43">
                  <c:v>187.00276094470499</c:v>
                </c:pt>
                <c:pt idx="44">
                  <c:v>193.82283832442999</c:v>
                </c:pt>
                <c:pt idx="45">
                  <c:v>199.17898780194199</c:v>
                </c:pt>
                <c:pt idx="46">
                  <c:v>194.13138082063199</c:v>
                </c:pt>
                <c:pt idx="47">
                  <c:v>186.86036142442501</c:v>
                </c:pt>
                <c:pt idx="48">
                  <c:v>184.20353821039501</c:v>
                </c:pt>
                <c:pt idx="49">
                  <c:v>181.41433858467801</c:v>
                </c:pt>
                <c:pt idx="50">
                  <c:v>169.27322086343599</c:v>
                </c:pt>
                <c:pt idx="51">
                  <c:v>156.68954475858999</c:v>
                </c:pt>
                <c:pt idx="52">
                  <c:v>151.592313954356</c:v>
                </c:pt>
                <c:pt idx="53">
                  <c:v>148.626623672883</c:v>
                </c:pt>
                <c:pt idx="54">
                  <c:v>145.21632208085501</c:v>
                </c:pt>
                <c:pt idx="55">
                  <c:v>141.157217204543</c:v>
                </c:pt>
                <c:pt idx="56">
                  <c:v>137.058712558991</c:v>
                </c:pt>
                <c:pt idx="57">
                  <c:v>132.30644960607199</c:v>
                </c:pt>
                <c:pt idx="58">
                  <c:v>132.147993032183</c:v>
                </c:pt>
                <c:pt idx="59">
                  <c:v>133.87171450926499</c:v>
                </c:pt>
                <c:pt idx="60">
                  <c:v>131.92499411201101</c:v>
                </c:pt>
                <c:pt idx="61">
                  <c:v>129.496449420678</c:v>
                </c:pt>
                <c:pt idx="62">
                  <c:v>129.96400191663301</c:v>
                </c:pt>
                <c:pt idx="63">
                  <c:v>131.16832681184599</c:v>
                </c:pt>
                <c:pt idx="64">
                  <c:v>131.71112331421099</c:v>
                </c:pt>
                <c:pt idx="65">
                  <c:v>133.94430113632501</c:v>
                </c:pt>
                <c:pt idx="66">
                  <c:v>136.57565974924799</c:v>
                </c:pt>
                <c:pt idx="67">
                  <c:v>137.63926378835299</c:v>
                </c:pt>
                <c:pt idx="68">
                  <c:v>140.91597425040001</c:v>
                </c:pt>
                <c:pt idx="69">
                  <c:v>148.968844687532</c:v>
                </c:pt>
                <c:pt idx="70">
                  <c:v>152.26299516253999</c:v>
                </c:pt>
                <c:pt idx="71">
                  <c:v>150.436377992514</c:v>
                </c:pt>
                <c:pt idx="72">
                  <c:v>153.399123247972</c:v>
                </c:pt>
                <c:pt idx="73">
                  <c:v>160.468333759671</c:v>
                </c:pt>
                <c:pt idx="74">
                  <c:v>164.76972422934</c:v>
                </c:pt>
                <c:pt idx="75">
                  <c:v>165.70120257199301</c:v>
                </c:pt>
                <c:pt idx="76">
                  <c:v>168.66998679401999</c:v>
                </c:pt>
                <c:pt idx="77">
                  <c:v>172.47500267161499</c:v>
                </c:pt>
                <c:pt idx="78">
                  <c:v>173.70996973589101</c:v>
                </c:pt>
                <c:pt idx="79">
                  <c:v>174.76014065875901</c:v>
                </c:pt>
                <c:pt idx="80">
                  <c:v>178.90482122640901</c:v>
                </c:pt>
                <c:pt idx="81">
                  <c:v>184.35795514047501</c:v>
                </c:pt>
                <c:pt idx="82">
                  <c:v>188.62829521964301</c:v>
                </c:pt>
                <c:pt idx="83">
                  <c:v>192.538642686294</c:v>
                </c:pt>
                <c:pt idx="84">
                  <c:v>199.828225028747</c:v>
                </c:pt>
                <c:pt idx="85">
                  <c:v>208.952925920171</c:v>
                </c:pt>
                <c:pt idx="86">
                  <c:v>211.05729242012299</c:v>
                </c:pt>
                <c:pt idx="87">
                  <c:v>208.59752755658201</c:v>
                </c:pt>
                <c:pt idx="88">
                  <c:v>208.45940158841</c:v>
                </c:pt>
                <c:pt idx="89">
                  <c:v>209.33732221618001</c:v>
                </c:pt>
                <c:pt idx="90">
                  <c:v>211.038768997788</c:v>
                </c:pt>
                <c:pt idx="91">
                  <c:v>212.500548807423</c:v>
                </c:pt>
                <c:pt idx="92">
                  <c:v>212.56003963786699</c:v>
                </c:pt>
                <c:pt idx="93">
                  <c:v>212.515983631072</c:v>
                </c:pt>
                <c:pt idx="94">
                  <c:v>214.02542196438301</c:v>
                </c:pt>
                <c:pt idx="95">
                  <c:v>216.063461997932</c:v>
                </c:pt>
                <c:pt idx="96">
                  <c:v>215.500112221477</c:v>
                </c:pt>
                <c:pt idx="97">
                  <c:v>212.09599461075999</c:v>
                </c:pt>
                <c:pt idx="98">
                  <c:v>214.97263188942301</c:v>
                </c:pt>
                <c:pt idx="99">
                  <c:v>223.40118447267801</c:v>
                </c:pt>
                <c:pt idx="100">
                  <c:v>231.246092964566</c:v>
                </c:pt>
                <c:pt idx="101">
                  <c:v>241.37124754085301</c:v>
                </c:pt>
                <c:pt idx="102">
                  <c:v>250.82569219470801</c:v>
                </c:pt>
                <c:pt idx="103">
                  <c:v>255.99775701129099</c:v>
                </c:pt>
                <c:pt idx="104">
                  <c:v>261.89597925433401</c:v>
                </c:pt>
                <c:pt idx="105">
                  <c:v>269.63869446175801</c:v>
                </c:pt>
                <c:pt idx="106">
                  <c:v>270.26994738106799</c:v>
                </c:pt>
                <c:pt idx="107">
                  <c:v>267.564337589177</c:v>
                </c:pt>
                <c:pt idx="108">
                  <c:v>268.33286528595602</c:v>
                </c:pt>
                <c:pt idx="109">
                  <c:v>273.96224736692398</c:v>
                </c:pt>
                <c:pt idx="110">
                  <c:v>279.69830803024399</c:v>
                </c:pt>
                <c:pt idx="111">
                  <c:v>279.978448412212</c:v>
                </c:pt>
                <c:pt idx="112">
                  <c:v>280.45760186333899</c:v>
                </c:pt>
                <c:pt idx="113">
                  <c:v>283.24842246026702</c:v>
                </c:pt>
                <c:pt idx="114">
                  <c:v>284.97540724020899</c:v>
                </c:pt>
                <c:pt idx="115">
                  <c:v>285.25590613284299</c:v>
                </c:pt>
                <c:pt idx="116">
                  <c:v>284.76644117796297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95-4617-9008-E2C6A0654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57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PrimeMarkets!$N$22:$N$122</c:f>
              <c:numCache>
                <c:formatCode>[$-409]mmm\-yy;@</c:formatCode>
                <c:ptCount val="101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  <c:pt idx="96">
                  <c:v>45382</c:v>
                </c:pt>
                <c:pt idx="97">
                  <c:v>45473</c:v>
                </c:pt>
                <c:pt idx="98">
                  <c:v>45565</c:v>
                </c:pt>
                <c:pt idx="99">
                  <c:v>45657</c:v>
                </c:pt>
                <c:pt idx="100">
                  <c:v>45747</c:v>
                </c:pt>
              </c:numCache>
            </c:numRef>
          </c:xVal>
          <c:yVal>
            <c:numRef>
              <c:f>PrimeMarkets!$R$22:$R$122</c:f>
              <c:numCache>
                <c:formatCode>#,##0_);[Red]\(#,##0\)</c:formatCode>
                <c:ptCount val="101"/>
                <c:pt idx="0">
                  <c:v>93.017182532409805</c:v>
                </c:pt>
                <c:pt idx="1">
                  <c:v>99.523878955632597</c:v>
                </c:pt>
                <c:pt idx="2">
                  <c:v>100.65927643329201</c:v>
                </c:pt>
                <c:pt idx="3">
                  <c:v>100</c:v>
                </c:pt>
                <c:pt idx="4">
                  <c:v>103.490420836775</c:v>
                </c:pt>
                <c:pt idx="5">
                  <c:v>111.685831991239</c:v>
                </c:pt>
                <c:pt idx="6">
                  <c:v>113.69383365540401</c:v>
                </c:pt>
                <c:pt idx="7">
                  <c:v>114.407394294494</c:v>
                </c:pt>
                <c:pt idx="8">
                  <c:v>121.29807058078801</c:v>
                </c:pt>
                <c:pt idx="9">
                  <c:v>127.875379867991</c:v>
                </c:pt>
                <c:pt idx="10">
                  <c:v>131.99599602468601</c:v>
                </c:pt>
                <c:pt idx="11">
                  <c:v>140.547041964404</c:v>
                </c:pt>
                <c:pt idx="12">
                  <c:v>142.379475778391</c:v>
                </c:pt>
                <c:pt idx="13">
                  <c:v>152.65366460130201</c:v>
                </c:pt>
                <c:pt idx="14">
                  <c:v>160.80238595643499</c:v>
                </c:pt>
                <c:pt idx="15">
                  <c:v>161.23586872647701</c:v>
                </c:pt>
                <c:pt idx="16">
                  <c:v>170.17718766047199</c:v>
                </c:pt>
                <c:pt idx="17">
                  <c:v>175.306470859435</c:v>
                </c:pt>
                <c:pt idx="18">
                  <c:v>184.17188669095199</c:v>
                </c:pt>
                <c:pt idx="19">
                  <c:v>187.37481141763499</c:v>
                </c:pt>
                <c:pt idx="20">
                  <c:v>197.039167974159</c:v>
                </c:pt>
                <c:pt idx="21">
                  <c:v>200.64820226315999</c:v>
                </c:pt>
                <c:pt idx="22">
                  <c:v>211.670137089544</c:v>
                </c:pt>
                <c:pt idx="23">
                  <c:v>207.406365204319</c:v>
                </c:pt>
                <c:pt idx="24">
                  <c:v>222.59090489787999</c:v>
                </c:pt>
                <c:pt idx="25">
                  <c:v>213.918615031114</c:v>
                </c:pt>
                <c:pt idx="26">
                  <c:v>213.905551584726</c:v>
                </c:pt>
                <c:pt idx="27">
                  <c:v>213.74559880719499</c:v>
                </c:pt>
                <c:pt idx="28">
                  <c:v>217.353533988344</c:v>
                </c:pt>
                <c:pt idx="29">
                  <c:v>228.52333680515099</c:v>
                </c:pt>
                <c:pt idx="30">
                  <c:v>232.67218378371899</c:v>
                </c:pt>
                <c:pt idx="31">
                  <c:v>218.32361340909</c:v>
                </c:pt>
                <c:pt idx="32">
                  <c:v>213.925587736761</c:v>
                </c:pt>
                <c:pt idx="33">
                  <c:v>209.56088296640499</c:v>
                </c:pt>
                <c:pt idx="34">
                  <c:v>212.26015489486099</c:v>
                </c:pt>
                <c:pt idx="35">
                  <c:v>212.666369192198</c:v>
                </c:pt>
                <c:pt idx="36">
                  <c:v>198.19963237412199</c:v>
                </c:pt>
                <c:pt idx="37">
                  <c:v>194.402482486553</c:v>
                </c:pt>
                <c:pt idx="38">
                  <c:v>177.60168212767601</c:v>
                </c:pt>
                <c:pt idx="39">
                  <c:v>162.34148730234099</c:v>
                </c:pt>
                <c:pt idx="40">
                  <c:v>175.299862502043</c:v>
                </c:pt>
                <c:pt idx="41">
                  <c:v>165.80285297140799</c:v>
                </c:pt>
                <c:pt idx="42">
                  <c:v>176.393894939142</c:v>
                </c:pt>
                <c:pt idx="43">
                  <c:v>181.04578007003801</c:v>
                </c:pt>
                <c:pt idx="44">
                  <c:v>173.50323544539299</c:v>
                </c:pt>
                <c:pt idx="45">
                  <c:v>183.36409337293301</c:v>
                </c:pt>
                <c:pt idx="46">
                  <c:v>187.270225591025</c:v>
                </c:pt>
                <c:pt idx="47">
                  <c:v>192.92172444968699</c:v>
                </c:pt>
                <c:pt idx="48">
                  <c:v>194.980317111848</c:v>
                </c:pt>
                <c:pt idx="49">
                  <c:v>201.444820477234</c:v>
                </c:pt>
                <c:pt idx="50">
                  <c:v>198.88577079955999</c:v>
                </c:pt>
                <c:pt idx="51">
                  <c:v>207.87585915524301</c:v>
                </c:pt>
                <c:pt idx="52">
                  <c:v>212.57824480696999</c:v>
                </c:pt>
                <c:pt idx="53">
                  <c:v>225.730398492398</c:v>
                </c:pt>
                <c:pt idx="54">
                  <c:v>231.76682297619001</c:v>
                </c:pt>
                <c:pt idx="55">
                  <c:v>243.777990111729</c:v>
                </c:pt>
                <c:pt idx="56">
                  <c:v>251.26312799155801</c:v>
                </c:pt>
                <c:pt idx="57">
                  <c:v>259.91837625622497</c:v>
                </c:pt>
                <c:pt idx="58">
                  <c:v>258.35734761072803</c:v>
                </c:pt>
                <c:pt idx="59">
                  <c:v>283.15229280729898</c:v>
                </c:pt>
                <c:pt idx="60">
                  <c:v>285.79618927379101</c:v>
                </c:pt>
                <c:pt idx="61">
                  <c:v>288.83866295477901</c:v>
                </c:pt>
                <c:pt idx="62">
                  <c:v>308.20144203982397</c:v>
                </c:pt>
                <c:pt idx="63">
                  <c:v>300.91467254694402</c:v>
                </c:pt>
                <c:pt idx="64">
                  <c:v>307.255537569159</c:v>
                </c:pt>
                <c:pt idx="65">
                  <c:v>338.19240212877799</c:v>
                </c:pt>
                <c:pt idx="66">
                  <c:v>322.99775988726799</c:v>
                </c:pt>
                <c:pt idx="67">
                  <c:v>346.88898769948599</c:v>
                </c:pt>
                <c:pt idx="68">
                  <c:v>338.82813857083801</c:v>
                </c:pt>
                <c:pt idx="69">
                  <c:v>371.91083518775201</c:v>
                </c:pt>
                <c:pt idx="70">
                  <c:v>357.99188084893501</c:v>
                </c:pt>
                <c:pt idx="71">
                  <c:v>368.06501718468297</c:v>
                </c:pt>
                <c:pt idx="72">
                  <c:v>377.02321450311598</c:v>
                </c:pt>
                <c:pt idx="73">
                  <c:v>380.06260771381199</c:v>
                </c:pt>
                <c:pt idx="74">
                  <c:v>379.83192387265001</c:v>
                </c:pt>
                <c:pt idx="75">
                  <c:v>386.047707451284</c:v>
                </c:pt>
                <c:pt idx="76">
                  <c:v>390.51720399413801</c:v>
                </c:pt>
                <c:pt idx="77">
                  <c:v>389.98262088100802</c:v>
                </c:pt>
                <c:pt idx="78">
                  <c:v>408.20256782862998</c:v>
                </c:pt>
                <c:pt idx="79">
                  <c:v>406.23802583198801</c:v>
                </c:pt>
                <c:pt idx="80">
                  <c:v>398.260961776844</c:v>
                </c:pt>
                <c:pt idx="81">
                  <c:v>377.75422167419202</c:v>
                </c:pt>
                <c:pt idx="82">
                  <c:v>398.52849777399302</c:v>
                </c:pt>
                <c:pt idx="83">
                  <c:v>404.79455712815098</c:v>
                </c:pt>
                <c:pt idx="84">
                  <c:v>400.87733756334302</c:v>
                </c:pt>
                <c:pt idx="85">
                  <c:v>431.475071805666</c:v>
                </c:pt>
                <c:pt idx="86">
                  <c:v>464.27757133052501</c:v>
                </c:pt>
                <c:pt idx="87">
                  <c:v>456.12632058313397</c:v>
                </c:pt>
                <c:pt idx="88">
                  <c:v>446.69741634923997</c:v>
                </c:pt>
                <c:pt idx="89">
                  <c:v>502.45271735043798</c:v>
                </c:pt>
                <c:pt idx="90">
                  <c:v>448.33783461657498</c:v>
                </c:pt>
                <c:pt idx="91">
                  <c:v>454.00972294413498</c:v>
                </c:pt>
                <c:pt idx="92">
                  <c:v>423.05506623448002</c:v>
                </c:pt>
                <c:pt idx="93">
                  <c:v>423.44279541511298</c:v>
                </c:pt>
                <c:pt idx="94">
                  <c:v>427.28929234311801</c:v>
                </c:pt>
                <c:pt idx="95">
                  <c:v>448.99166249240199</c:v>
                </c:pt>
                <c:pt idx="96">
                  <c:v>404.440167670194</c:v>
                </c:pt>
                <c:pt idx="97">
                  <c:v>454.792857462538</c:v>
                </c:pt>
                <c:pt idx="98">
                  <c:v>397.729455310162</c:v>
                </c:pt>
                <c:pt idx="99">
                  <c:v>432.58026938128501</c:v>
                </c:pt>
                <c:pt idx="100">
                  <c:v>421.76994392806898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BE-46A5-A589-7A2C714139D1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PrimeMarkets!$N$6:$N$122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PrimeMarkets!$V$6:$V$122</c:f>
              <c:numCache>
                <c:formatCode>0</c:formatCode>
                <c:ptCount val="117"/>
                <c:pt idx="0">
                  <c:v>62.291839820153299</c:v>
                </c:pt>
                <c:pt idx="1">
                  <c:v>63.129568294624796</c:v>
                </c:pt>
                <c:pt idx="2">
                  <c:v>64.2097444302117</c:v>
                </c:pt>
                <c:pt idx="3">
                  <c:v>65.103162464990305</c:v>
                </c:pt>
                <c:pt idx="4">
                  <c:v>67.630024892773903</c:v>
                </c:pt>
                <c:pt idx="5">
                  <c:v>70.976677326326595</c:v>
                </c:pt>
                <c:pt idx="6">
                  <c:v>72.537426433923798</c:v>
                </c:pt>
                <c:pt idx="7">
                  <c:v>73.276073146582902</c:v>
                </c:pt>
                <c:pt idx="8">
                  <c:v>74.974335682215795</c:v>
                </c:pt>
                <c:pt idx="9">
                  <c:v>77.584068077958506</c:v>
                </c:pt>
                <c:pt idx="10">
                  <c:v>80.137681813815703</c:v>
                </c:pt>
                <c:pt idx="11">
                  <c:v>82.257807512661302</c:v>
                </c:pt>
                <c:pt idx="12">
                  <c:v>84.757148884749896</c:v>
                </c:pt>
                <c:pt idx="13">
                  <c:v>87.011805248744096</c:v>
                </c:pt>
                <c:pt idx="14">
                  <c:v>88.848921763779799</c:v>
                </c:pt>
                <c:pt idx="15">
                  <c:v>91.338859917793101</c:v>
                </c:pt>
                <c:pt idx="16">
                  <c:v>95.818936208152394</c:v>
                </c:pt>
                <c:pt idx="17">
                  <c:v>100.539972922469</c:v>
                </c:pt>
                <c:pt idx="18">
                  <c:v>100.574627288701</c:v>
                </c:pt>
                <c:pt idx="19">
                  <c:v>100</c:v>
                </c:pt>
                <c:pt idx="20">
                  <c:v>104.305660025637</c:v>
                </c:pt>
                <c:pt idx="21">
                  <c:v>110.28720526343599</c:v>
                </c:pt>
                <c:pt idx="22">
                  <c:v>112.812946202662</c:v>
                </c:pt>
                <c:pt idx="23">
                  <c:v>113.626127864281</c:v>
                </c:pt>
                <c:pt idx="24">
                  <c:v>117.138862242218</c:v>
                </c:pt>
                <c:pt idx="25">
                  <c:v>122.542457955747</c:v>
                </c:pt>
                <c:pt idx="26">
                  <c:v>127.68362070503601</c:v>
                </c:pt>
                <c:pt idx="27">
                  <c:v>131.444929627345</c:v>
                </c:pt>
                <c:pt idx="28">
                  <c:v>135.73916421233099</c:v>
                </c:pt>
                <c:pt idx="29">
                  <c:v>140.72105242452599</c:v>
                </c:pt>
                <c:pt idx="30">
                  <c:v>143.67576451639101</c:v>
                </c:pt>
                <c:pt idx="31">
                  <c:v>146.694274999876</c:v>
                </c:pt>
                <c:pt idx="32">
                  <c:v>153.835819181907</c:v>
                </c:pt>
                <c:pt idx="33">
                  <c:v>162.82192494886101</c:v>
                </c:pt>
                <c:pt idx="34">
                  <c:v>166.93420097562301</c:v>
                </c:pt>
                <c:pt idx="35">
                  <c:v>168.43293325360401</c:v>
                </c:pt>
                <c:pt idx="36">
                  <c:v>174.329015051027</c:v>
                </c:pt>
                <c:pt idx="37">
                  <c:v>184.01239421429301</c:v>
                </c:pt>
                <c:pt idx="38">
                  <c:v>190.21203662200099</c:v>
                </c:pt>
                <c:pt idx="39">
                  <c:v>190.99675254773899</c:v>
                </c:pt>
                <c:pt idx="40">
                  <c:v>190.52583270825801</c:v>
                </c:pt>
                <c:pt idx="41">
                  <c:v>189.033276014726</c:v>
                </c:pt>
                <c:pt idx="42">
                  <c:v>186.68206067417401</c:v>
                </c:pt>
                <c:pt idx="43">
                  <c:v>187.051557250087</c:v>
                </c:pt>
                <c:pt idx="44">
                  <c:v>192.078039153015</c:v>
                </c:pt>
                <c:pt idx="45">
                  <c:v>196.71749032154801</c:v>
                </c:pt>
                <c:pt idx="46">
                  <c:v>189.94783618866401</c:v>
                </c:pt>
                <c:pt idx="47">
                  <c:v>179.70680651113801</c:v>
                </c:pt>
                <c:pt idx="48">
                  <c:v>176.16952798262301</c:v>
                </c:pt>
                <c:pt idx="49">
                  <c:v>174.42652448235401</c:v>
                </c:pt>
                <c:pt idx="50">
                  <c:v>166.075808796046</c:v>
                </c:pt>
                <c:pt idx="51">
                  <c:v>156.36929077139499</c:v>
                </c:pt>
                <c:pt idx="52">
                  <c:v>148.77017120611399</c:v>
                </c:pt>
                <c:pt idx="53">
                  <c:v>137.999414887044</c:v>
                </c:pt>
                <c:pt idx="54">
                  <c:v>128.65182661274</c:v>
                </c:pt>
                <c:pt idx="55">
                  <c:v>125.556799019051</c:v>
                </c:pt>
                <c:pt idx="56">
                  <c:v>126.57828291012299</c:v>
                </c:pt>
                <c:pt idx="57">
                  <c:v>126.14979853659</c:v>
                </c:pt>
                <c:pt idx="58">
                  <c:v>126.083648309151</c:v>
                </c:pt>
                <c:pt idx="59">
                  <c:v>128.287776640083</c:v>
                </c:pt>
                <c:pt idx="60">
                  <c:v>132.01537751679101</c:v>
                </c:pt>
                <c:pt idx="61">
                  <c:v>136.723608314491</c:v>
                </c:pt>
                <c:pt idx="62">
                  <c:v>140.93050213482201</c:v>
                </c:pt>
                <c:pt idx="63">
                  <c:v>143.48862588716199</c:v>
                </c:pt>
                <c:pt idx="64">
                  <c:v>145.68453676152001</c:v>
                </c:pt>
                <c:pt idx="65">
                  <c:v>149.66256603184701</c:v>
                </c:pt>
                <c:pt idx="66">
                  <c:v>155.35449814769299</c:v>
                </c:pt>
                <c:pt idx="67">
                  <c:v>159.58621284379501</c:v>
                </c:pt>
                <c:pt idx="68">
                  <c:v>163.25413549728901</c:v>
                </c:pt>
                <c:pt idx="69">
                  <c:v>169.93546770884799</c:v>
                </c:pt>
                <c:pt idx="70">
                  <c:v>176.448837785726</c:v>
                </c:pt>
                <c:pt idx="71">
                  <c:v>180.088929851789</c:v>
                </c:pt>
                <c:pt idx="72">
                  <c:v>186.17631605654</c:v>
                </c:pt>
                <c:pt idx="73">
                  <c:v>196.74588594053</c:v>
                </c:pt>
                <c:pt idx="74">
                  <c:v>202.297894122923</c:v>
                </c:pt>
                <c:pt idx="75">
                  <c:v>202.68933039074901</c:v>
                </c:pt>
                <c:pt idx="76">
                  <c:v>208.42742328585601</c:v>
                </c:pt>
                <c:pt idx="77">
                  <c:v>219.97877710443501</c:v>
                </c:pt>
                <c:pt idx="78">
                  <c:v>225.03067604875099</c:v>
                </c:pt>
                <c:pt idx="79">
                  <c:v>224.51758972366599</c:v>
                </c:pt>
                <c:pt idx="80">
                  <c:v>231.81494201640501</c:v>
                </c:pt>
                <c:pt idx="81">
                  <c:v>245.99825220000801</c:v>
                </c:pt>
                <c:pt idx="82">
                  <c:v>252.51769078822301</c:v>
                </c:pt>
                <c:pt idx="83">
                  <c:v>252.44284342189101</c:v>
                </c:pt>
                <c:pt idx="84">
                  <c:v>261.12152313353897</c:v>
                </c:pt>
                <c:pt idx="85">
                  <c:v>275.19228117436302</c:v>
                </c:pt>
                <c:pt idx="86">
                  <c:v>278.508982040121</c:v>
                </c:pt>
                <c:pt idx="87">
                  <c:v>276.27698081085998</c:v>
                </c:pt>
                <c:pt idx="88">
                  <c:v>284.98524689391002</c:v>
                </c:pt>
                <c:pt idx="89">
                  <c:v>299.93284870374299</c:v>
                </c:pt>
                <c:pt idx="90">
                  <c:v>304.41976431584101</c:v>
                </c:pt>
                <c:pt idx="91">
                  <c:v>302.60640183904201</c:v>
                </c:pt>
                <c:pt idx="92">
                  <c:v>307.82034973446201</c:v>
                </c:pt>
                <c:pt idx="93">
                  <c:v>318.38163751648398</c:v>
                </c:pt>
                <c:pt idx="94">
                  <c:v>328.69328814944299</c:v>
                </c:pt>
                <c:pt idx="95">
                  <c:v>333.44034485375698</c:v>
                </c:pt>
                <c:pt idx="96">
                  <c:v>333.29178410565203</c:v>
                </c:pt>
                <c:pt idx="97">
                  <c:v>331.87533261237098</c:v>
                </c:pt>
                <c:pt idx="98">
                  <c:v>344.88580467050201</c:v>
                </c:pt>
                <c:pt idx="99">
                  <c:v>364.421749004167</c:v>
                </c:pt>
                <c:pt idx="100">
                  <c:v>379.06277183526299</c:v>
                </c:pt>
                <c:pt idx="101">
                  <c:v>402.09485244531697</c:v>
                </c:pt>
                <c:pt idx="102">
                  <c:v>424.93874402083497</c:v>
                </c:pt>
                <c:pt idx="103">
                  <c:v>436.23372814988801</c:v>
                </c:pt>
                <c:pt idx="104">
                  <c:v>455.45045131730598</c:v>
                </c:pt>
                <c:pt idx="105">
                  <c:v>485.31914071994998</c:v>
                </c:pt>
                <c:pt idx="106">
                  <c:v>471.90619910941001</c:v>
                </c:pt>
                <c:pt idx="107">
                  <c:v>442.03761216370299</c:v>
                </c:pt>
                <c:pt idx="108">
                  <c:v>434.76147573516499</c:v>
                </c:pt>
                <c:pt idx="109">
                  <c:v>435.884943308088</c:v>
                </c:pt>
                <c:pt idx="110">
                  <c:v>438.88206922980902</c:v>
                </c:pt>
                <c:pt idx="111">
                  <c:v>435.431619674611</c:v>
                </c:pt>
                <c:pt idx="112">
                  <c:v>429.788474237598</c:v>
                </c:pt>
                <c:pt idx="113">
                  <c:v>424.14617894209903</c:v>
                </c:pt>
                <c:pt idx="114">
                  <c:v>419.54201663321197</c:v>
                </c:pt>
                <c:pt idx="115">
                  <c:v>417.92169059503902</c:v>
                </c:pt>
                <c:pt idx="116">
                  <c:v>415.69362877192901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BE-46A5-A589-7A2C71413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5777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&amp; VW'!$U$5</c:f>
              <c:strCache>
                <c:ptCount val="1"/>
                <c:pt idx="0">
                  <c:v>U.S. Composite - VW YoY</c:v>
                </c:pt>
              </c:strCache>
            </c:strRef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VW'!$Q$42:$Q$357</c:f>
              <c:numCache>
                <c:formatCode>[$-409]mmm\-yy;@</c:formatCode>
                <c:ptCount val="316"/>
                <c:pt idx="0">
                  <c:v>36175.5</c:v>
                </c:pt>
                <c:pt idx="1">
                  <c:v>36205</c:v>
                </c:pt>
                <c:pt idx="2">
                  <c:v>36234.5</c:v>
                </c:pt>
                <c:pt idx="3">
                  <c:v>36265</c:v>
                </c:pt>
                <c:pt idx="4">
                  <c:v>36295.5</c:v>
                </c:pt>
                <c:pt idx="5">
                  <c:v>36326</c:v>
                </c:pt>
                <c:pt idx="6">
                  <c:v>36356.5</c:v>
                </c:pt>
                <c:pt idx="7">
                  <c:v>36387.5</c:v>
                </c:pt>
                <c:pt idx="8">
                  <c:v>36418</c:v>
                </c:pt>
                <c:pt idx="9">
                  <c:v>36448.5</c:v>
                </c:pt>
                <c:pt idx="10">
                  <c:v>36479</c:v>
                </c:pt>
                <c:pt idx="11">
                  <c:v>36509.5</c:v>
                </c:pt>
                <c:pt idx="12">
                  <c:v>36540.5</c:v>
                </c:pt>
                <c:pt idx="13">
                  <c:v>36570.5</c:v>
                </c:pt>
                <c:pt idx="14">
                  <c:v>36600.5</c:v>
                </c:pt>
                <c:pt idx="15">
                  <c:v>36631</c:v>
                </c:pt>
                <c:pt idx="16">
                  <c:v>36661.5</c:v>
                </c:pt>
                <c:pt idx="17">
                  <c:v>36692</c:v>
                </c:pt>
                <c:pt idx="18">
                  <c:v>36722.5</c:v>
                </c:pt>
                <c:pt idx="19">
                  <c:v>36753.5</c:v>
                </c:pt>
                <c:pt idx="20">
                  <c:v>36784</c:v>
                </c:pt>
                <c:pt idx="21">
                  <c:v>36814.5</c:v>
                </c:pt>
                <c:pt idx="22">
                  <c:v>36845</c:v>
                </c:pt>
                <c:pt idx="23">
                  <c:v>36875.5</c:v>
                </c:pt>
                <c:pt idx="24">
                  <c:v>36906.5</c:v>
                </c:pt>
                <c:pt idx="25">
                  <c:v>36936</c:v>
                </c:pt>
                <c:pt idx="26">
                  <c:v>36965.5</c:v>
                </c:pt>
                <c:pt idx="27">
                  <c:v>36996</c:v>
                </c:pt>
                <c:pt idx="28">
                  <c:v>37026.5</c:v>
                </c:pt>
                <c:pt idx="29">
                  <c:v>37057</c:v>
                </c:pt>
                <c:pt idx="30">
                  <c:v>37087.5</c:v>
                </c:pt>
                <c:pt idx="31">
                  <c:v>37118.5</c:v>
                </c:pt>
                <c:pt idx="32">
                  <c:v>37149</c:v>
                </c:pt>
                <c:pt idx="33">
                  <c:v>37179.5</c:v>
                </c:pt>
                <c:pt idx="34">
                  <c:v>37210</c:v>
                </c:pt>
                <c:pt idx="35">
                  <c:v>37240.5</c:v>
                </c:pt>
                <c:pt idx="36">
                  <c:v>37271.5</c:v>
                </c:pt>
                <c:pt idx="37">
                  <c:v>37301</c:v>
                </c:pt>
                <c:pt idx="38">
                  <c:v>37330.5</c:v>
                </c:pt>
                <c:pt idx="39">
                  <c:v>37361</c:v>
                </c:pt>
                <c:pt idx="40">
                  <c:v>37391.5</c:v>
                </c:pt>
                <c:pt idx="41">
                  <c:v>37422</c:v>
                </c:pt>
                <c:pt idx="42">
                  <c:v>37452.5</c:v>
                </c:pt>
                <c:pt idx="43">
                  <c:v>37483.5</c:v>
                </c:pt>
                <c:pt idx="44">
                  <c:v>37514</c:v>
                </c:pt>
                <c:pt idx="45">
                  <c:v>37544.5</c:v>
                </c:pt>
                <c:pt idx="46">
                  <c:v>37575</c:v>
                </c:pt>
                <c:pt idx="47">
                  <c:v>37605.5</c:v>
                </c:pt>
                <c:pt idx="48">
                  <c:v>37636.5</c:v>
                </c:pt>
                <c:pt idx="49">
                  <c:v>37666</c:v>
                </c:pt>
                <c:pt idx="50">
                  <c:v>37695.5</c:v>
                </c:pt>
                <c:pt idx="51">
                  <c:v>37726</c:v>
                </c:pt>
                <c:pt idx="52">
                  <c:v>37756.5</c:v>
                </c:pt>
                <c:pt idx="53">
                  <c:v>37787</c:v>
                </c:pt>
                <c:pt idx="54">
                  <c:v>37817.5</c:v>
                </c:pt>
                <c:pt idx="55">
                  <c:v>37848.5</c:v>
                </c:pt>
                <c:pt idx="56">
                  <c:v>37879</c:v>
                </c:pt>
                <c:pt idx="57">
                  <c:v>37909.5</c:v>
                </c:pt>
                <c:pt idx="58">
                  <c:v>37940</c:v>
                </c:pt>
                <c:pt idx="59">
                  <c:v>37970.5</c:v>
                </c:pt>
                <c:pt idx="60">
                  <c:v>38001.5</c:v>
                </c:pt>
                <c:pt idx="61">
                  <c:v>38031.5</c:v>
                </c:pt>
                <c:pt idx="62">
                  <c:v>38061.5</c:v>
                </c:pt>
                <c:pt idx="63">
                  <c:v>38092</c:v>
                </c:pt>
                <c:pt idx="64">
                  <c:v>38122.5</c:v>
                </c:pt>
                <c:pt idx="65">
                  <c:v>38153</c:v>
                </c:pt>
                <c:pt idx="66">
                  <c:v>38183.5</c:v>
                </c:pt>
                <c:pt idx="67">
                  <c:v>38214.5</c:v>
                </c:pt>
                <c:pt idx="68">
                  <c:v>38245</c:v>
                </c:pt>
                <c:pt idx="69">
                  <c:v>38275.5</c:v>
                </c:pt>
                <c:pt idx="70">
                  <c:v>38306</c:v>
                </c:pt>
                <c:pt idx="71">
                  <c:v>38336.5</c:v>
                </c:pt>
                <c:pt idx="72">
                  <c:v>38367.5</c:v>
                </c:pt>
                <c:pt idx="73">
                  <c:v>38397</c:v>
                </c:pt>
                <c:pt idx="74">
                  <c:v>38426.5</c:v>
                </c:pt>
                <c:pt idx="75">
                  <c:v>38457</c:v>
                </c:pt>
                <c:pt idx="76">
                  <c:v>38487.5</c:v>
                </c:pt>
                <c:pt idx="77">
                  <c:v>38518</c:v>
                </c:pt>
                <c:pt idx="78">
                  <c:v>38548.5</c:v>
                </c:pt>
                <c:pt idx="79">
                  <c:v>38579.5</c:v>
                </c:pt>
                <c:pt idx="80">
                  <c:v>38610</c:v>
                </c:pt>
                <c:pt idx="81">
                  <c:v>38640.5</c:v>
                </c:pt>
                <c:pt idx="82">
                  <c:v>38671</c:v>
                </c:pt>
                <c:pt idx="83">
                  <c:v>38701.5</c:v>
                </c:pt>
                <c:pt idx="84">
                  <c:v>38732.5</c:v>
                </c:pt>
                <c:pt idx="85">
                  <c:v>38762</c:v>
                </c:pt>
                <c:pt idx="86">
                  <c:v>38791.5</c:v>
                </c:pt>
                <c:pt idx="87">
                  <c:v>38822</c:v>
                </c:pt>
                <c:pt idx="88">
                  <c:v>38852.5</c:v>
                </c:pt>
                <c:pt idx="89">
                  <c:v>38883</c:v>
                </c:pt>
                <c:pt idx="90">
                  <c:v>38913.5</c:v>
                </c:pt>
                <c:pt idx="91">
                  <c:v>38944.5</c:v>
                </c:pt>
                <c:pt idx="92">
                  <c:v>38975</c:v>
                </c:pt>
                <c:pt idx="93">
                  <c:v>39005.5</c:v>
                </c:pt>
                <c:pt idx="94">
                  <c:v>39036</c:v>
                </c:pt>
                <c:pt idx="95">
                  <c:v>39066.5</c:v>
                </c:pt>
                <c:pt idx="96">
                  <c:v>39097.5</c:v>
                </c:pt>
                <c:pt idx="97">
                  <c:v>39127</c:v>
                </c:pt>
                <c:pt idx="98">
                  <c:v>39156.5</c:v>
                </c:pt>
                <c:pt idx="99">
                  <c:v>39187</c:v>
                </c:pt>
                <c:pt idx="100">
                  <c:v>39217.5</c:v>
                </c:pt>
                <c:pt idx="101">
                  <c:v>39248</c:v>
                </c:pt>
                <c:pt idx="102">
                  <c:v>39278.5</c:v>
                </c:pt>
                <c:pt idx="103">
                  <c:v>39309.5</c:v>
                </c:pt>
                <c:pt idx="104">
                  <c:v>39340</c:v>
                </c:pt>
                <c:pt idx="105">
                  <c:v>39370.5</c:v>
                </c:pt>
                <c:pt idx="106">
                  <c:v>39401</c:v>
                </c:pt>
                <c:pt idx="107">
                  <c:v>39431.5</c:v>
                </c:pt>
                <c:pt idx="108">
                  <c:v>39462.5</c:v>
                </c:pt>
                <c:pt idx="109">
                  <c:v>39492.5</c:v>
                </c:pt>
                <c:pt idx="110">
                  <c:v>39522.5</c:v>
                </c:pt>
                <c:pt idx="111">
                  <c:v>39553</c:v>
                </c:pt>
                <c:pt idx="112">
                  <c:v>39583.5</c:v>
                </c:pt>
                <c:pt idx="113">
                  <c:v>39614</c:v>
                </c:pt>
                <c:pt idx="114">
                  <c:v>39644.5</c:v>
                </c:pt>
                <c:pt idx="115">
                  <c:v>39675.5</c:v>
                </c:pt>
                <c:pt idx="116">
                  <c:v>39706</c:v>
                </c:pt>
                <c:pt idx="117">
                  <c:v>39736.5</c:v>
                </c:pt>
                <c:pt idx="118">
                  <c:v>39767</c:v>
                </c:pt>
                <c:pt idx="119">
                  <c:v>39797.5</c:v>
                </c:pt>
                <c:pt idx="120">
                  <c:v>39828.5</c:v>
                </c:pt>
                <c:pt idx="121">
                  <c:v>39858</c:v>
                </c:pt>
                <c:pt idx="122">
                  <c:v>39887.5</c:v>
                </c:pt>
                <c:pt idx="123">
                  <c:v>39918</c:v>
                </c:pt>
                <c:pt idx="124">
                  <c:v>39948.5</c:v>
                </c:pt>
                <c:pt idx="125">
                  <c:v>39979</c:v>
                </c:pt>
                <c:pt idx="126">
                  <c:v>40009</c:v>
                </c:pt>
                <c:pt idx="127">
                  <c:v>40040</c:v>
                </c:pt>
                <c:pt idx="128">
                  <c:v>40071</c:v>
                </c:pt>
                <c:pt idx="129">
                  <c:v>40101</c:v>
                </c:pt>
                <c:pt idx="130">
                  <c:v>40132</c:v>
                </c:pt>
                <c:pt idx="131">
                  <c:v>40162</c:v>
                </c:pt>
                <c:pt idx="132">
                  <c:v>40193</c:v>
                </c:pt>
                <c:pt idx="133">
                  <c:v>40224</c:v>
                </c:pt>
                <c:pt idx="134">
                  <c:v>40252</c:v>
                </c:pt>
                <c:pt idx="135">
                  <c:v>40283</c:v>
                </c:pt>
                <c:pt idx="136">
                  <c:v>40313</c:v>
                </c:pt>
                <c:pt idx="137">
                  <c:v>40344</c:v>
                </c:pt>
                <c:pt idx="138">
                  <c:v>40374</c:v>
                </c:pt>
                <c:pt idx="139">
                  <c:v>40405</c:v>
                </c:pt>
                <c:pt idx="140">
                  <c:v>40436</c:v>
                </c:pt>
                <c:pt idx="141">
                  <c:v>40466</c:v>
                </c:pt>
                <c:pt idx="142">
                  <c:v>40497</c:v>
                </c:pt>
                <c:pt idx="143">
                  <c:v>40527</c:v>
                </c:pt>
                <c:pt idx="144">
                  <c:v>40558</c:v>
                </c:pt>
                <c:pt idx="145">
                  <c:v>40589</c:v>
                </c:pt>
                <c:pt idx="146">
                  <c:v>40617</c:v>
                </c:pt>
                <c:pt idx="147">
                  <c:v>40648</c:v>
                </c:pt>
                <c:pt idx="148">
                  <c:v>40678</c:v>
                </c:pt>
                <c:pt idx="149">
                  <c:v>40709</c:v>
                </c:pt>
                <c:pt idx="150">
                  <c:v>40739</c:v>
                </c:pt>
                <c:pt idx="151">
                  <c:v>40770</c:v>
                </c:pt>
                <c:pt idx="152">
                  <c:v>40801</c:v>
                </c:pt>
                <c:pt idx="153">
                  <c:v>40831</c:v>
                </c:pt>
                <c:pt idx="154">
                  <c:v>40862</c:v>
                </c:pt>
                <c:pt idx="155">
                  <c:v>40892</c:v>
                </c:pt>
                <c:pt idx="156">
                  <c:v>40923</c:v>
                </c:pt>
                <c:pt idx="157">
                  <c:v>40954</c:v>
                </c:pt>
                <c:pt idx="158">
                  <c:v>40983</c:v>
                </c:pt>
                <c:pt idx="159">
                  <c:v>41014</c:v>
                </c:pt>
                <c:pt idx="160">
                  <c:v>41044</c:v>
                </c:pt>
                <c:pt idx="161">
                  <c:v>41075</c:v>
                </c:pt>
                <c:pt idx="162">
                  <c:v>41105</c:v>
                </c:pt>
                <c:pt idx="163">
                  <c:v>41136</c:v>
                </c:pt>
                <c:pt idx="164">
                  <c:v>41167</c:v>
                </c:pt>
                <c:pt idx="165">
                  <c:v>41197</c:v>
                </c:pt>
                <c:pt idx="166">
                  <c:v>41228</c:v>
                </c:pt>
                <c:pt idx="167">
                  <c:v>41258</c:v>
                </c:pt>
                <c:pt idx="168">
                  <c:v>41289</c:v>
                </c:pt>
                <c:pt idx="169">
                  <c:v>41320</c:v>
                </c:pt>
                <c:pt idx="170">
                  <c:v>41348</c:v>
                </c:pt>
                <c:pt idx="171">
                  <c:v>41379</c:v>
                </c:pt>
                <c:pt idx="172">
                  <c:v>41409</c:v>
                </c:pt>
                <c:pt idx="173">
                  <c:v>41440</c:v>
                </c:pt>
                <c:pt idx="174">
                  <c:v>41470</c:v>
                </c:pt>
                <c:pt idx="175">
                  <c:v>41501</c:v>
                </c:pt>
                <c:pt idx="176">
                  <c:v>41532</c:v>
                </c:pt>
                <c:pt idx="177">
                  <c:v>41562</c:v>
                </c:pt>
                <c:pt idx="178">
                  <c:v>41593</c:v>
                </c:pt>
                <c:pt idx="179">
                  <c:v>41623</c:v>
                </c:pt>
                <c:pt idx="180">
                  <c:v>41654</c:v>
                </c:pt>
                <c:pt idx="181">
                  <c:v>41685</c:v>
                </c:pt>
                <c:pt idx="182">
                  <c:v>41713</c:v>
                </c:pt>
                <c:pt idx="183">
                  <c:v>41744</c:v>
                </c:pt>
                <c:pt idx="184">
                  <c:v>41774</c:v>
                </c:pt>
                <c:pt idx="185">
                  <c:v>41805</c:v>
                </c:pt>
                <c:pt idx="186">
                  <c:v>41835</c:v>
                </c:pt>
                <c:pt idx="187">
                  <c:v>41866</c:v>
                </c:pt>
                <c:pt idx="188">
                  <c:v>41897</c:v>
                </c:pt>
                <c:pt idx="189">
                  <c:v>41927</c:v>
                </c:pt>
                <c:pt idx="190">
                  <c:v>41958</c:v>
                </c:pt>
                <c:pt idx="191">
                  <c:v>41988</c:v>
                </c:pt>
                <c:pt idx="192">
                  <c:v>42019</c:v>
                </c:pt>
                <c:pt idx="193">
                  <c:v>42050</c:v>
                </c:pt>
                <c:pt idx="194">
                  <c:v>42078</c:v>
                </c:pt>
                <c:pt idx="195">
                  <c:v>42109</c:v>
                </c:pt>
                <c:pt idx="196">
                  <c:v>42139</c:v>
                </c:pt>
                <c:pt idx="197">
                  <c:v>42170</c:v>
                </c:pt>
                <c:pt idx="198">
                  <c:v>42200</c:v>
                </c:pt>
                <c:pt idx="199">
                  <c:v>42231</c:v>
                </c:pt>
                <c:pt idx="200">
                  <c:v>42262</c:v>
                </c:pt>
                <c:pt idx="201">
                  <c:v>42292</c:v>
                </c:pt>
                <c:pt idx="202">
                  <c:v>42323</c:v>
                </c:pt>
                <c:pt idx="203">
                  <c:v>42353</c:v>
                </c:pt>
                <c:pt idx="204">
                  <c:v>42384</c:v>
                </c:pt>
                <c:pt idx="205">
                  <c:v>42415</c:v>
                </c:pt>
                <c:pt idx="206">
                  <c:v>42444</c:v>
                </c:pt>
                <c:pt idx="207">
                  <c:v>42475</c:v>
                </c:pt>
                <c:pt idx="208">
                  <c:v>42505</c:v>
                </c:pt>
                <c:pt idx="209">
                  <c:v>42536</c:v>
                </c:pt>
                <c:pt idx="210">
                  <c:v>42566</c:v>
                </c:pt>
                <c:pt idx="211">
                  <c:v>42597</c:v>
                </c:pt>
                <c:pt idx="212">
                  <c:v>42628</c:v>
                </c:pt>
                <c:pt idx="213">
                  <c:v>42658</c:v>
                </c:pt>
                <c:pt idx="214">
                  <c:v>42689</c:v>
                </c:pt>
                <c:pt idx="215">
                  <c:v>42719</c:v>
                </c:pt>
                <c:pt idx="216">
                  <c:v>42750</c:v>
                </c:pt>
                <c:pt idx="217">
                  <c:v>42781</c:v>
                </c:pt>
                <c:pt idx="218">
                  <c:v>42809</c:v>
                </c:pt>
                <c:pt idx="219">
                  <c:v>42840</c:v>
                </c:pt>
                <c:pt idx="220">
                  <c:v>42870</c:v>
                </c:pt>
                <c:pt idx="221">
                  <c:v>42901</c:v>
                </c:pt>
                <c:pt idx="222">
                  <c:v>42931</c:v>
                </c:pt>
                <c:pt idx="223">
                  <c:v>42962</c:v>
                </c:pt>
                <c:pt idx="224">
                  <c:v>42993</c:v>
                </c:pt>
                <c:pt idx="225">
                  <c:v>43023</c:v>
                </c:pt>
                <c:pt idx="226">
                  <c:v>43054</c:v>
                </c:pt>
                <c:pt idx="227">
                  <c:v>43084</c:v>
                </c:pt>
                <c:pt idx="228">
                  <c:v>43115</c:v>
                </c:pt>
                <c:pt idx="229">
                  <c:v>43146</c:v>
                </c:pt>
                <c:pt idx="230">
                  <c:v>43174</c:v>
                </c:pt>
                <c:pt idx="231">
                  <c:v>43205</c:v>
                </c:pt>
                <c:pt idx="232">
                  <c:v>43235</c:v>
                </c:pt>
                <c:pt idx="233">
                  <c:v>43266</c:v>
                </c:pt>
                <c:pt idx="234">
                  <c:v>43296</c:v>
                </c:pt>
                <c:pt idx="235">
                  <c:v>43327</c:v>
                </c:pt>
                <c:pt idx="236">
                  <c:v>43358</c:v>
                </c:pt>
                <c:pt idx="237">
                  <c:v>43388</c:v>
                </c:pt>
                <c:pt idx="238">
                  <c:v>43419</c:v>
                </c:pt>
                <c:pt idx="239">
                  <c:v>43449</c:v>
                </c:pt>
                <c:pt idx="240">
                  <c:v>43480</c:v>
                </c:pt>
                <c:pt idx="241">
                  <c:v>43511</c:v>
                </c:pt>
                <c:pt idx="242">
                  <c:v>43539</c:v>
                </c:pt>
                <c:pt idx="243">
                  <c:v>43570</c:v>
                </c:pt>
                <c:pt idx="244">
                  <c:v>43600</c:v>
                </c:pt>
                <c:pt idx="245">
                  <c:v>43631</c:v>
                </c:pt>
                <c:pt idx="246">
                  <c:v>43661</c:v>
                </c:pt>
                <c:pt idx="247">
                  <c:v>43692</c:v>
                </c:pt>
                <c:pt idx="248">
                  <c:v>43723</c:v>
                </c:pt>
                <c:pt idx="249">
                  <c:v>43753</c:v>
                </c:pt>
                <c:pt idx="250">
                  <c:v>43784</c:v>
                </c:pt>
                <c:pt idx="251">
                  <c:v>43814</c:v>
                </c:pt>
                <c:pt idx="252">
                  <c:v>43845</c:v>
                </c:pt>
                <c:pt idx="253">
                  <c:v>43876</c:v>
                </c:pt>
                <c:pt idx="254">
                  <c:v>43905</c:v>
                </c:pt>
                <c:pt idx="255">
                  <c:v>43936</c:v>
                </c:pt>
                <c:pt idx="256">
                  <c:v>43966</c:v>
                </c:pt>
                <c:pt idx="257">
                  <c:v>43997</c:v>
                </c:pt>
                <c:pt idx="258">
                  <c:v>44027</c:v>
                </c:pt>
                <c:pt idx="259">
                  <c:v>44058</c:v>
                </c:pt>
                <c:pt idx="260">
                  <c:v>44089</c:v>
                </c:pt>
                <c:pt idx="261">
                  <c:v>44119</c:v>
                </c:pt>
                <c:pt idx="262">
                  <c:v>44150</c:v>
                </c:pt>
                <c:pt idx="263">
                  <c:v>44180</c:v>
                </c:pt>
                <c:pt idx="264">
                  <c:v>44211</c:v>
                </c:pt>
                <c:pt idx="265">
                  <c:v>44242</c:v>
                </c:pt>
                <c:pt idx="266">
                  <c:v>44270</c:v>
                </c:pt>
                <c:pt idx="267">
                  <c:v>44301</c:v>
                </c:pt>
                <c:pt idx="268">
                  <c:v>44331</c:v>
                </c:pt>
                <c:pt idx="269">
                  <c:v>44362</c:v>
                </c:pt>
                <c:pt idx="270">
                  <c:v>44392</c:v>
                </c:pt>
                <c:pt idx="271">
                  <c:v>44423</c:v>
                </c:pt>
                <c:pt idx="272">
                  <c:v>44454</c:v>
                </c:pt>
                <c:pt idx="273">
                  <c:v>44484</c:v>
                </c:pt>
                <c:pt idx="274">
                  <c:v>44515</c:v>
                </c:pt>
                <c:pt idx="275">
                  <c:v>44545</c:v>
                </c:pt>
                <c:pt idx="276">
                  <c:v>44576</c:v>
                </c:pt>
                <c:pt idx="277">
                  <c:v>44607</c:v>
                </c:pt>
                <c:pt idx="278">
                  <c:v>44635</c:v>
                </c:pt>
                <c:pt idx="279">
                  <c:v>44666</c:v>
                </c:pt>
                <c:pt idx="280">
                  <c:v>44696</c:v>
                </c:pt>
                <c:pt idx="281">
                  <c:v>44727</c:v>
                </c:pt>
                <c:pt idx="282">
                  <c:v>44757</c:v>
                </c:pt>
                <c:pt idx="283">
                  <c:v>44788</c:v>
                </c:pt>
                <c:pt idx="284">
                  <c:v>44819</c:v>
                </c:pt>
                <c:pt idx="285">
                  <c:v>44849</c:v>
                </c:pt>
                <c:pt idx="286">
                  <c:v>44880</c:v>
                </c:pt>
                <c:pt idx="287">
                  <c:v>44910</c:v>
                </c:pt>
                <c:pt idx="288">
                  <c:v>44941</c:v>
                </c:pt>
                <c:pt idx="289">
                  <c:v>44972</c:v>
                </c:pt>
                <c:pt idx="290">
                  <c:v>45000</c:v>
                </c:pt>
                <c:pt idx="291">
                  <c:v>45031</c:v>
                </c:pt>
                <c:pt idx="292">
                  <c:v>45061</c:v>
                </c:pt>
                <c:pt idx="293">
                  <c:v>45092</c:v>
                </c:pt>
                <c:pt idx="294">
                  <c:v>45122</c:v>
                </c:pt>
                <c:pt idx="295">
                  <c:v>45153</c:v>
                </c:pt>
                <c:pt idx="296">
                  <c:v>45184</c:v>
                </c:pt>
                <c:pt idx="297">
                  <c:v>45214</c:v>
                </c:pt>
                <c:pt idx="298">
                  <c:v>45245</c:v>
                </c:pt>
                <c:pt idx="299">
                  <c:v>45275</c:v>
                </c:pt>
                <c:pt idx="300">
                  <c:v>45306</c:v>
                </c:pt>
                <c:pt idx="301">
                  <c:v>45337</c:v>
                </c:pt>
                <c:pt idx="302">
                  <c:v>45366</c:v>
                </c:pt>
                <c:pt idx="303">
                  <c:v>45397</c:v>
                </c:pt>
                <c:pt idx="304">
                  <c:v>45427</c:v>
                </c:pt>
                <c:pt idx="305">
                  <c:v>45458</c:v>
                </c:pt>
                <c:pt idx="306">
                  <c:v>45488</c:v>
                </c:pt>
                <c:pt idx="307">
                  <c:v>45519</c:v>
                </c:pt>
                <c:pt idx="308">
                  <c:v>45550</c:v>
                </c:pt>
                <c:pt idx="309">
                  <c:v>45580</c:v>
                </c:pt>
                <c:pt idx="310">
                  <c:v>45611</c:v>
                </c:pt>
                <c:pt idx="311">
                  <c:v>45641</c:v>
                </c:pt>
                <c:pt idx="312">
                  <c:v>45672</c:v>
                </c:pt>
                <c:pt idx="313">
                  <c:v>45703</c:v>
                </c:pt>
                <c:pt idx="314">
                  <c:v>45731</c:v>
                </c:pt>
                <c:pt idx="315">
                  <c:v>45762</c:v>
                </c:pt>
              </c:numCache>
            </c:numRef>
          </c:xVal>
          <c:yVal>
            <c:numRef>
              <c:f>'U.S. EW &amp; VW'!$U$42:$U$357</c:f>
              <c:numCache>
                <c:formatCode>0.0%</c:formatCode>
                <c:ptCount val="316"/>
                <c:pt idx="0">
                  <c:v>4.1184369108769214E-2</c:v>
                </c:pt>
                <c:pt idx="1">
                  <c:v>3.5077150310591998E-2</c:v>
                </c:pt>
                <c:pt idx="2">
                  <c:v>2.8855420967192291E-2</c:v>
                </c:pt>
                <c:pt idx="3">
                  <c:v>3.0550083549372387E-2</c:v>
                </c:pt>
                <c:pt idx="4">
                  <c:v>1.1237366676874805E-2</c:v>
                </c:pt>
                <c:pt idx="5">
                  <c:v>2.0817151667771316E-3</c:v>
                </c:pt>
                <c:pt idx="6">
                  <c:v>1.3663151344492475E-2</c:v>
                </c:pt>
                <c:pt idx="7">
                  <c:v>3.6650776680137831E-2</c:v>
                </c:pt>
                <c:pt idx="8">
                  <c:v>5.3303608949490044E-2</c:v>
                </c:pt>
                <c:pt idx="9">
                  <c:v>5.411696373967545E-2</c:v>
                </c:pt>
                <c:pt idx="10">
                  <c:v>4.890985838333517E-2</c:v>
                </c:pt>
                <c:pt idx="11">
                  <c:v>4.6507917189488213E-2</c:v>
                </c:pt>
                <c:pt idx="12">
                  <c:v>5.1525362438650246E-2</c:v>
                </c:pt>
                <c:pt idx="13">
                  <c:v>4.5568194293691633E-2</c:v>
                </c:pt>
                <c:pt idx="14">
                  <c:v>5.0195031426624404E-2</c:v>
                </c:pt>
                <c:pt idx="15">
                  <c:v>5.4438317757601551E-2</c:v>
                </c:pt>
                <c:pt idx="16">
                  <c:v>9.0341740083125677E-2</c:v>
                </c:pt>
                <c:pt idx="17">
                  <c:v>0.10538280832905733</c:v>
                </c:pt>
                <c:pt idx="18">
                  <c:v>0.10767043469399962</c:v>
                </c:pt>
                <c:pt idx="19">
                  <c:v>8.4279544722180022E-2</c:v>
                </c:pt>
                <c:pt idx="20">
                  <c:v>7.9509240473948584E-2</c:v>
                </c:pt>
                <c:pt idx="21">
                  <c:v>8.0136075854422506E-2</c:v>
                </c:pt>
                <c:pt idx="22">
                  <c:v>9.1726879147836504E-2</c:v>
                </c:pt>
                <c:pt idx="23">
                  <c:v>9.6824069922256895E-2</c:v>
                </c:pt>
                <c:pt idx="24">
                  <c:v>9.5689463456386514E-2</c:v>
                </c:pt>
                <c:pt idx="25">
                  <c:v>0.11443322317620419</c:v>
                </c:pt>
                <c:pt idx="26">
                  <c:v>0.12650316794589478</c:v>
                </c:pt>
                <c:pt idx="27">
                  <c:v>0.13719294140327998</c:v>
                </c:pt>
                <c:pt idx="28">
                  <c:v>0.108117395596113</c:v>
                </c:pt>
                <c:pt idx="29">
                  <c:v>8.0258948185106593E-2</c:v>
                </c:pt>
                <c:pt idx="30">
                  <c:v>6.3755838366195583E-2</c:v>
                </c:pt>
                <c:pt idx="31">
                  <c:v>5.1784292532661702E-2</c:v>
                </c:pt>
                <c:pt idx="32">
                  <c:v>3.601883172152931E-2</c:v>
                </c:pt>
                <c:pt idx="33">
                  <c:v>7.3300554123956196E-3</c:v>
                </c:pt>
                <c:pt idx="34">
                  <c:v>-1.1487422815114834E-2</c:v>
                </c:pt>
                <c:pt idx="35">
                  <c:v>-2.3509186184917041E-2</c:v>
                </c:pt>
                <c:pt idx="36">
                  <c:v>-1.4751111930511152E-2</c:v>
                </c:pt>
                <c:pt idx="37">
                  <c:v>6.6328690336159291E-4</c:v>
                </c:pt>
                <c:pt idx="38">
                  <c:v>1.6482438196133486E-2</c:v>
                </c:pt>
                <c:pt idx="39">
                  <c:v>1.8730512911558694E-2</c:v>
                </c:pt>
                <c:pt idx="40">
                  <c:v>1.2361760177643566E-2</c:v>
                </c:pt>
                <c:pt idx="41">
                  <c:v>6.5779227385083239E-3</c:v>
                </c:pt>
                <c:pt idx="42">
                  <c:v>6.2357970664383977E-4</c:v>
                </c:pt>
                <c:pt idx="43">
                  <c:v>3.0159164341749811E-3</c:v>
                </c:pt>
                <c:pt idx="44">
                  <c:v>7.2586455900494062E-3</c:v>
                </c:pt>
                <c:pt idx="45">
                  <c:v>2.8258948892787128E-2</c:v>
                </c:pt>
                <c:pt idx="46">
                  <c:v>5.4004947520390978E-2</c:v>
                </c:pt>
                <c:pt idx="47">
                  <c:v>8.5374522558923083E-2</c:v>
                </c:pt>
                <c:pt idx="48">
                  <c:v>9.8097500453999231E-2</c:v>
                </c:pt>
                <c:pt idx="49">
                  <c:v>9.4058045529461953E-2</c:v>
                </c:pt>
                <c:pt idx="50">
                  <c:v>8.3302820909499253E-2</c:v>
                </c:pt>
                <c:pt idx="51">
                  <c:v>7.628841123565544E-2</c:v>
                </c:pt>
                <c:pt idx="52">
                  <c:v>8.3835133486747315E-2</c:v>
                </c:pt>
                <c:pt idx="53">
                  <c:v>8.687269050845825E-2</c:v>
                </c:pt>
                <c:pt idx="54">
                  <c:v>9.0642656825056012E-2</c:v>
                </c:pt>
                <c:pt idx="55">
                  <c:v>7.2562302829443759E-2</c:v>
                </c:pt>
                <c:pt idx="56">
                  <c:v>5.8475892087374248E-2</c:v>
                </c:pt>
                <c:pt idx="57">
                  <c:v>4.5862330989680622E-2</c:v>
                </c:pt>
                <c:pt idx="58">
                  <c:v>3.7207126450274242E-2</c:v>
                </c:pt>
                <c:pt idx="59">
                  <c:v>2.9621739709495554E-2</c:v>
                </c:pt>
                <c:pt idx="60">
                  <c:v>1.4493977505717348E-2</c:v>
                </c:pt>
                <c:pt idx="61">
                  <c:v>3.1085001877008578E-2</c:v>
                </c:pt>
                <c:pt idx="62">
                  <c:v>4.3765080411726665E-2</c:v>
                </c:pt>
                <c:pt idx="63">
                  <c:v>7.2918925955606451E-2</c:v>
                </c:pt>
                <c:pt idx="64">
                  <c:v>7.3656077237359785E-2</c:v>
                </c:pt>
                <c:pt idx="65">
                  <c:v>9.2041878130572741E-2</c:v>
                </c:pt>
                <c:pt idx="66">
                  <c:v>0.11024872194543556</c:v>
                </c:pt>
                <c:pt idx="67">
                  <c:v>0.15209934103388778</c:v>
                </c:pt>
                <c:pt idx="68">
                  <c:v>0.18213262052272938</c:v>
                </c:pt>
                <c:pt idx="69">
                  <c:v>0.19605597327416646</c:v>
                </c:pt>
                <c:pt idx="70">
                  <c:v>0.18402036420757906</c:v>
                </c:pt>
                <c:pt idx="71">
                  <c:v>0.16455236601722567</c:v>
                </c:pt>
                <c:pt idx="72">
                  <c:v>0.1562092174967511</c:v>
                </c:pt>
                <c:pt idx="73">
                  <c:v>0.15292698911432456</c:v>
                </c:pt>
                <c:pt idx="74">
                  <c:v>0.15899911025706537</c:v>
                </c:pt>
                <c:pt idx="75">
                  <c:v>0.15188672693765604</c:v>
                </c:pt>
                <c:pt idx="76">
                  <c:v>0.14499298013987638</c:v>
                </c:pt>
                <c:pt idx="77">
                  <c:v>0.12926182820252885</c:v>
                </c:pt>
                <c:pt idx="78">
                  <c:v>0.12108563981909137</c:v>
                </c:pt>
                <c:pt idx="79">
                  <c:v>0.11544203078717596</c:v>
                </c:pt>
                <c:pt idx="80">
                  <c:v>0.11990477868067129</c:v>
                </c:pt>
                <c:pt idx="81">
                  <c:v>0.13396648361876706</c:v>
                </c:pt>
                <c:pt idx="82">
                  <c:v>0.15359263867255057</c:v>
                </c:pt>
                <c:pt idx="83">
                  <c:v>0.16211703012173495</c:v>
                </c:pt>
                <c:pt idx="84">
                  <c:v>0.15933593589218931</c:v>
                </c:pt>
                <c:pt idx="85">
                  <c:v>0.14020584095195732</c:v>
                </c:pt>
                <c:pt idx="86">
                  <c:v>0.13350108241749137</c:v>
                </c:pt>
                <c:pt idx="87">
                  <c:v>0.13189332829621381</c:v>
                </c:pt>
                <c:pt idx="88">
                  <c:v>0.13906431765800487</c:v>
                </c:pt>
                <c:pt idx="89">
                  <c:v>0.13750693991910756</c:v>
                </c:pt>
                <c:pt idx="90">
                  <c:v>0.13119089465620903</c:v>
                </c:pt>
                <c:pt idx="91">
                  <c:v>0.12076770558991234</c:v>
                </c:pt>
                <c:pt idx="92">
                  <c:v>0.10063179967953273</c:v>
                </c:pt>
                <c:pt idx="93">
                  <c:v>8.9680924033200826E-2</c:v>
                </c:pt>
                <c:pt idx="94">
                  <c:v>8.8750045451365223E-2</c:v>
                </c:pt>
                <c:pt idx="95">
                  <c:v>0.1101802084157899</c:v>
                </c:pt>
                <c:pt idx="96">
                  <c:v>0.11617225241613771</c:v>
                </c:pt>
                <c:pt idx="97">
                  <c:v>0.1140564055123312</c:v>
                </c:pt>
                <c:pt idx="98">
                  <c:v>9.4489432638966697E-2</c:v>
                </c:pt>
                <c:pt idx="99">
                  <c:v>9.0826893406447562E-2</c:v>
                </c:pt>
                <c:pt idx="100">
                  <c:v>9.4790563329972599E-2</c:v>
                </c:pt>
                <c:pt idx="101">
                  <c:v>0.10368086969877566</c:v>
                </c:pt>
                <c:pt idx="102">
                  <c:v>0.10426440479849686</c:v>
                </c:pt>
                <c:pt idx="103">
                  <c:v>9.5909642562793218E-2</c:v>
                </c:pt>
                <c:pt idx="104">
                  <c:v>9.4850953161086604E-2</c:v>
                </c:pt>
                <c:pt idx="105">
                  <c:v>7.6944204144425932E-2</c:v>
                </c:pt>
                <c:pt idx="106">
                  <c:v>6.2614719476245417E-2</c:v>
                </c:pt>
                <c:pt idx="107">
                  <c:v>3.0425130475387974E-2</c:v>
                </c:pt>
                <c:pt idx="108">
                  <c:v>2.048365239047456E-2</c:v>
                </c:pt>
                <c:pt idx="109">
                  <c:v>-1.2159004922796646E-2</c:v>
                </c:pt>
                <c:pt idx="110">
                  <c:v>-3.1233153828512439E-2</c:v>
                </c:pt>
                <c:pt idx="111">
                  <c:v>-6.518355730794656E-2</c:v>
                </c:pt>
                <c:pt idx="112">
                  <c:v>-6.4624331956436798E-2</c:v>
                </c:pt>
                <c:pt idx="113">
                  <c:v>-6.4813941394883057E-2</c:v>
                </c:pt>
                <c:pt idx="114">
                  <c:v>-5.8909044282954959E-2</c:v>
                </c:pt>
                <c:pt idx="115">
                  <c:v>-7.3684612054047305E-2</c:v>
                </c:pt>
                <c:pt idx="116">
                  <c:v>-8.6739123903102788E-2</c:v>
                </c:pt>
                <c:pt idx="117">
                  <c:v>-9.4447070779098752E-2</c:v>
                </c:pt>
                <c:pt idx="118">
                  <c:v>-0.11023909806186893</c:v>
                </c:pt>
                <c:pt idx="119">
                  <c:v>-0.1277395380136892</c:v>
                </c:pt>
                <c:pt idx="120">
                  <c:v>-0.14194752885448225</c:v>
                </c:pt>
                <c:pt idx="121">
                  <c:v>-0.12381677543994873</c:v>
                </c:pt>
                <c:pt idx="122">
                  <c:v>-0.12050453178184162</c:v>
                </c:pt>
                <c:pt idx="123">
                  <c:v>-0.12842526716491964</c:v>
                </c:pt>
                <c:pt idx="124">
                  <c:v>-0.19409282093234403</c:v>
                </c:pt>
                <c:pt idx="125">
                  <c:v>-0.24569118015147196</c:v>
                </c:pt>
                <c:pt idx="126">
                  <c:v>-0.28976116989126188</c:v>
                </c:pt>
                <c:pt idx="127">
                  <c:v>-0.27729243244426161</c:v>
                </c:pt>
                <c:pt idx="128">
                  <c:v>-0.26626000760239121</c:v>
                </c:pt>
                <c:pt idx="129">
                  <c:v>-0.25761163941122212</c:v>
                </c:pt>
                <c:pt idx="130">
                  <c:v>-0.26446548538296122</c:v>
                </c:pt>
                <c:pt idx="131">
                  <c:v>-0.26146608284710093</c:v>
                </c:pt>
                <c:pt idx="132">
                  <c:v>-0.25095798505312572</c:v>
                </c:pt>
                <c:pt idx="133">
                  <c:v>-0.23778811093954633</c:v>
                </c:pt>
                <c:pt idx="134">
                  <c:v>-0.20552505809025123</c:v>
                </c:pt>
                <c:pt idx="135">
                  <c:v>-0.15353749102281167</c:v>
                </c:pt>
                <c:pt idx="136">
                  <c:v>-7.4760572796731983E-2</c:v>
                </c:pt>
                <c:pt idx="137">
                  <c:v>-1.4845343429292557E-2</c:v>
                </c:pt>
                <c:pt idx="138">
                  <c:v>2.8922779362523965E-2</c:v>
                </c:pt>
                <c:pt idx="139">
                  <c:v>3.9287943124280522E-2</c:v>
                </c:pt>
                <c:pt idx="140">
                  <c:v>5.7276610558513186E-2</c:v>
                </c:pt>
                <c:pt idx="141">
                  <c:v>8.2359771915451407E-2</c:v>
                </c:pt>
                <c:pt idx="142">
                  <c:v>0.11079153027853161</c:v>
                </c:pt>
                <c:pt idx="143">
                  <c:v>0.14128761806142154</c:v>
                </c:pt>
                <c:pt idx="144">
                  <c:v>0.1602164057207438</c:v>
                </c:pt>
                <c:pt idx="145">
                  <c:v>0.16168923596579132</c:v>
                </c:pt>
                <c:pt idx="146">
                  <c:v>0.13194183274639326</c:v>
                </c:pt>
                <c:pt idx="147">
                  <c:v>8.957599661292992E-2</c:v>
                </c:pt>
                <c:pt idx="148">
                  <c:v>6.3109358118656145E-2</c:v>
                </c:pt>
                <c:pt idx="149">
                  <c:v>5.7807131990891936E-2</c:v>
                </c:pt>
                <c:pt idx="150">
                  <c:v>5.8480890830418852E-2</c:v>
                </c:pt>
                <c:pt idx="151">
                  <c:v>5.0636839058099126E-2</c:v>
                </c:pt>
                <c:pt idx="152">
                  <c:v>4.7911268307474941E-2</c:v>
                </c:pt>
                <c:pt idx="153">
                  <c:v>5.1257513163162072E-2</c:v>
                </c:pt>
                <c:pt idx="154">
                  <c:v>7.1307376931706745E-2</c:v>
                </c:pt>
                <c:pt idx="155">
                  <c:v>7.4039900990864105E-2</c:v>
                </c:pt>
                <c:pt idx="156">
                  <c:v>6.6436930037777175E-2</c:v>
                </c:pt>
                <c:pt idx="157">
                  <c:v>4.8071535239499585E-2</c:v>
                </c:pt>
                <c:pt idx="158">
                  <c:v>4.1470667808452655E-2</c:v>
                </c:pt>
                <c:pt idx="159">
                  <c:v>4.7469549028091862E-2</c:v>
                </c:pt>
                <c:pt idx="160">
                  <c:v>5.077839333429579E-2</c:v>
                </c:pt>
                <c:pt idx="161">
                  <c:v>5.4438714902138363E-2</c:v>
                </c:pt>
                <c:pt idx="162">
                  <c:v>6.7077431808405752E-2</c:v>
                </c:pt>
                <c:pt idx="163">
                  <c:v>7.8327211816688669E-2</c:v>
                </c:pt>
                <c:pt idx="164">
                  <c:v>7.4927448945530051E-2</c:v>
                </c:pt>
                <c:pt idx="165">
                  <c:v>5.8227495942507312E-2</c:v>
                </c:pt>
                <c:pt idx="166">
                  <c:v>4.266071543457306E-2</c:v>
                </c:pt>
                <c:pt idx="167">
                  <c:v>4.198182411135476E-2</c:v>
                </c:pt>
                <c:pt idx="168">
                  <c:v>4.1007136032180869E-2</c:v>
                </c:pt>
                <c:pt idx="169">
                  <c:v>5.3341950398395399E-2</c:v>
                </c:pt>
                <c:pt idx="170">
                  <c:v>7.0134420027379241E-2</c:v>
                </c:pt>
                <c:pt idx="171">
                  <c:v>8.6260163461532091E-2</c:v>
                </c:pt>
                <c:pt idx="172">
                  <c:v>0.10283632256411934</c:v>
                </c:pt>
                <c:pt idx="173">
                  <c:v>0.1121947317755787</c:v>
                </c:pt>
                <c:pt idx="174">
                  <c:v>0.12180156883619553</c:v>
                </c:pt>
                <c:pt idx="175">
                  <c:v>0.11441276965154756</c:v>
                </c:pt>
                <c:pt idx="176">
                  <c:v>0.11733425382242157</c:v>
                </c:pt>
                <c:pt idx="177">
                  <c:v>0.11786431495455507</c:v>
                </c:pt>
                <c:pt idx="178">
                  <c:v>0.12586007810248412</c:v>
                </c:pt>
                <c:pt idx="179">
                  <c:v>0.11443271964534385</c:v>
                </c:pt>
                <c:pt idx="180">
                  <c:v>0.11571369537610399</c:v>
                </c:pt>
                <c:pt idx="181">
                  <c:v>0.10620006699252293</c:v>
                </c:pt>
                <c:pt idx="182">
                  <c:v>0.10632532420531127</c:v>
                </c:pt>
                <c:pt idx="183">
                  <c:v>9.8115855780434247E-2</c:v>
                </c:pt>
                <c:pt idx="184">
                  <c:v>8.401718661898161E-2</c:v>
                </c:pt>
                <c:pt idx="185">
                  <c:v>6.8285694903480243E-2</c:v>
                </c:pt>
                <c:pt idx="186">
                  <c:v>4.8167557526773042E-2</c:v>
                </c:pt>
                <c:pt idx="187">
                  <c:v>6.0329159017015632E-2</c:v>
                </c:pt>
                <c:pt idx="188">
                  <c:v>6.101377138178643E-2</c:v>
                </c:pt>
                <c:pt idx="189">
                  <c:v>7.1907396760876097E-2</c:v>
                </c:pt>
                <c:pt idx="190">
                  <c:v>6.8118222118743077E-2</c:v>
                </c:pt>
                <c:pt idx="191">
                  <c:v>9.424094967955976E-2</c:v>
                </c:pt>
                <c:pt idx="192">
                  <c:v>0.11215889546513469</c:v>
                </c:pt>
                <c:pt idx="193">
                  <c:v>0.13353765832094089</c:v>
                </c:pt>
                <c:pt idx="194">
                  <c:v>0.12413094991370888</c:v>
                </c:pt>
                <c:pt idx="195">
                  <c:v>0.12669594772747295</c:v>
                </c:pt>
                <c:pt idx="196">
                  <c:v>0.13133635830413914</c:v>
                </c:pt>
                <c:pt idx="197">
                  <c:v>0.1439536433365689</c:v>
                </c:pt>
                <c:pt idx="198">
                  <c:v>0.14416807298052747</c:v>
                </c:pt>
                <c:pt idx="199">
                  <c:v>0.12106619585171363</c:v>
                </c:pt>
                <c:pt idx="200">
                  <c:v>0.1062202128841514</c:v>
                </c:pt>
                <c:pt idx="201">
                  <c:v>8.3307664729807662E-2</c:v>
                </c:pt>
                <c:pt idx="202">
                  <c:v>7.9640022507480923E-2</c:v>
                </c:pt>
                <c:pt idx="203">
                  <c:v>6.0733274740946586E-2</c:v>
                </c:pt>
                <c:pt idx="204">
                  <c:v>5.5328586656182566E-2</c:v>
                </c:pt>
                <c:pt idx="205">
                  <c:v>3.7392073175567031E-2</c:v>
                </c:pt>
                <c:pt idx="206">
                  <c:v>4.10995467296289E-2</c:v>
                </c:pt>
                <c:pt idx="207">
                  <c:v>3.0204472474344879E-2</c:v>
                </c:pt>
                <c:pt idx="208">
                  <c:v>3.4434525009323425E-2</c:v>
                </c:pt>
                <c:pt idx="209">
                  <c:v>3.0610915923771964E-2</c:v>
                </c:pt>
                <c:pt idx="210">
                  <c:v>4.5959200911002807E-2</c:v>
                </c:pt>
                <c:pt idx="211">
                  <c:v>5.5973883176135386E-2</c:v>
                </c:pt>
                <c:pt idx="212">
                  <c:v>6.0927021049653973E-2</c:v>
                </c:pt>
                <c:pt idx="213">
                  <c:v>7.0484143779969921E-2</c:v>
                </c:pt>
                <c:pt idx="214">
                  <c:v>6.8030552153041102E-2</c:v>
                </c:pt>
                <c:pt idx="215">
                  <c:v>6.348578935825322E-2</c:v>
                </c:pt>
                <c:pt idx="216">
                  <c:v>3.7550496877684525E-2</c:v>
                </c:pt>
                <c:pt idx="217">
                  <c:v>2.989466419924991E-2</c:v>
                </c:pt>
                <c:pt idx="218">
                  <c:v>3.2999324005107855E-2</c:v>
                </c:pt>
                <c:pt idx="219">
                  <c:v>5.8920146965343978E-2</c:v>
                </c:pt>
                <c:pt idx="220">
                  <c:v>7.1217941962521181E-2</c:v>
                </c:pt>
                <c:pt idx="221">
                  <c:v>7.6236643657044523E-2</c:v>
                </c:pt>
                <c:pt idx="222">
                  <c:v>5.7147727789719216E-2</c:v>
                </c:pt>
                <c:pt idx="223">
                  <c:v>4.82074511634214E-2</c:v>
                </c:pt>
                <c:pt idx="224">
                  <c:v>4.4418856723460909E-2</c:v>
                </c:pt>
                <c:pt idx="225">
                  <c:v>5.1258744639870013E-2</c:v>
                </c:pt>
                <c:pt idx="226">
                  <c:v>5.6166471316327682E-2</c:v>
                </c:pt>
                <c:pt idx="227">
                  <c:v>5.8053627678138486E-2</c:v>
                </c:pt>
                <c:pt idx="228">
                  <c:v>6.6528669692311304E-2</c:v>
                </c:pt>
                <c:pt idx="229">
                  <c:v>8.3057161371848709E-2</c:v>
                </c:pt>
                <c:pt idx="230">
                  <c:v>9.6944702919916192E-2</c:v>
                </c:pt>
                <c:pt idx="231">
                  <c:v>9.1947115269561452E-2</c:v>
                </c:pt>
                <c:pt idx="232">
                  <c:v>6.5021358173522614E-2</c:v>
                </c:pt>
                <c:pt idx="233">
                  <c:v>3.8840388319957952E-2</c:v>
                </c:pt>
                <c:pt idx="234">
                  <c:v>3.788891693887253E-2</c:v>
                </c:pt>
                <c:pt idx="235">
                  <c:v>4.7581731650568226E-2</c:v>
                </c:pt>
                <c:pt idx="236">
                  <c:v>5.4744042545138649E-2</c:v>
                </c:pt>
                <c:pt idx="237">
                  <c:v>4.0375650124300222E-2</c:v>
                </c:pt>
                <c:pt idx="238">
                  <c:v>2.9494739707310647E-2</c:v>
                </c:pt>
                <c:pt idx="239">
                  <c:v>2.9135967897067072E-2</c:v>
                </c:pt>
                <c:pt idx="240">
                  <c:v>4.1823096054899533E-2</c:v>
                </c:pt>
                <c:pt idx="241">
                  <c:v>4.6303636858109121E-2</c:v>
                </c:pt>
                <c:pt idx="242">
                  <c:v>3.8619251400543675E-2</c:v>
                </c:pt>
                <c:pt idx="243">
                  <c:v>3.5200376485379659E-2</c:v>
                </c:pt>
                <c:pt idx="244">
                  <c:v>5.0615923991564227E-2</c:v>
                </c:pt>
                <c:pt idx="245">
                  <c:v>7.6298715302405062E-2</c:v>
                </c:pt>
                <c:pt idx="246">
                  <c:v>8.4485803989738484E-2</c:v>
                </c:pt>
                <c:pt idx="247">
                  <c:v>7.4446152024401746E-2</c:v>
                </c:pt>
                <c:pt idx="248">
                  <c:v>6.0980497458530181E-2</c:v>
                </c:pt>
                <c:pt idx="249">
                  <c:v>5.8138489105244107E-2</c:v>
                </c:pt>
                <c:pt idx="250">
                  <c:v>6.2243649614316832E-2</c:v>
                </c:pt>
                <c:pt idx="251">
                  <c:v>6.6418700784618423E-2</c:v>
                </c:pt>
                <c:pt idx="252">
                  <c:v>6.4469281957212798E-2</c:v>
                </c:pt>
                <c:pt idx="253">
                  <c:v>5.9813020127753358E-2</c:v>
                </c:pt>
                <c:pt idx="254">
                  <c:v>5.5626475956960242E-2</c:v>
                </c:pt>
                <c:pt idx="255">
                  <c:v>4.7420577871685632E-2</c:v>
                </c:pt>
                <c:pt idx="256">
                  <c:v>3.1357982196875911E-2</c:v>
                </c:pt>
                <c:pt idx="257">
                  <c:v>1.2864705999050763E-2</c:v>
                </c:pt>
                <c:pt idx="258">
                  <c:v>6.3220424945455989E-3</c:v>
                </c:pt>
                <c:pt idx="259">
                  <c:v>1.4593313681147579E-2</c:v>
                </c:pt>
                <c:pt idx="260">
                  <c:v>2.9981803995712264E-2</c:v>
                </c:pt>
                <c:pt idx="261">
                  <c:v>5.1301295533559887E-2</c:v>
                </c:pt>
                <c:pt idx="262">
                  <c:v>6.9124349074599634E-2</c:v>
                </c:pt>
                <c:pt idx="263">
                  <c:v>7.3999363996233081E-2</c:v>
                </c:pt>
                <c:pt idx="264">
                  <c:v>6.7989586218268894E-2</c:v>
                </c:pt>
                <c:pt idx="265">
                  <c:v>5.5143961468586244E-2</c:v>
                </c:pt>
                <c:pt idx="266">
                  <c:v>5.896019224248894E-2</c:v>
                </c:pt>
                <c:pt idx="267">
                  <c:v>6.3403145560046337E-2</c:v>
                </c:pt>
                <c:pt idx="268">
                  <c:v>8.2922772910094311E-2</c:v>
                </c:pt>
                <c:pt idx="269">
                  <c:v>0.10523413228929468</c:v>
                </c:pt>
                <c:pt idx="270">
                  <c:v>0.13806961256769368</c:v>
                </c:pt>
                <c:pt idx="271">
                  <c:v>0.16369241973951221</c:v>
                </c:pt>
                <c:pt idx="272">
                  <c:v>0.17856223431763474</c:v>
                </c:pt>
                <c:pt idx="273">
                  <c:v>0.18067744711366918</c:v>
                </c:pt>
                <c:pt idx="274">
                  <c:v>0.18855685293399493</c:v>
                </c:pt>
                <c:pt idx="275">
                  <c:v>0.20209230671609801</c:v>
                </c:pt>
                <c:pt idx="276">
                  <c:v>0.21661237917125487</c:v>
                </c:pt>
                <c:pt idx="277">
                  <c:v>0.20797262440861064</c:v>
                </c:pt>
                <c:pt idx="278">
                  <c:v>0.18676822395641102</c:v>
                </c:pt>
                <c:pt idx="279">
                  <c:v>0.17976152417392988</c:v>
                </c:pt>
                <c:pt idx="280">
                  <c:v>0.18891297557440634</c:v>
                </c:pt>
                <c:pt idx="281">
                  <c:v>0.19397873174876223</c:v>
                </c:pt>
                <c:pt idx="282">
                  <c:v>0.17560474421035122</c:v>
                </c:pt>
                <c:pt idx="283">
                  <c:v>0.13240762343010148</c:v>
                </c:pt>
                <c:pt idx="284">
                  <c:v>8.7014278242754539E-2</c:v>
                </c:pt>
                <c:pt idx="285">
                  <c:v>3.5771833562669997E-2</c:v>
                </c:pt>
                <c:pt idx="286">
                  <c:v>-7.5839854711194921E-3</c:v>
                </c:pt>
                <c:pt idx="287">
                  <c:v>-3.9986168278962397E-2</c:v>
                </c:pt>
                <c:pt idx="288">
                  <c:v>-5.7074599311658702E-2</c:v>
                </c:pt>
                <c:pt idx="289">
                  <c:v>-5.2922468304713699E-2</c:v>
                </c:pt>
                <c:pt idx="290">
                  <c:v>-6.2680887791477513E-2</c:v>
                </c:pt>
                <c:pt idx="291">
                  <c:v>-7.1925858104444962E-2</c:v>
                </c:pt>
                <c:pt idx="292">
                  <c:v>-9.5525072531379762E-2</c:v>
                </c:pt>
                <c:pt idx="293">
                  <c:v>-9.6263037556576947E-2</c:v>
                </c:pt>
                <c:pt idx="294">
                  <c:v>-0.10472111008686857</c:v>
                </c:pt>
                <c:pt idx="295">
                  <c:v>-9.5639085640497168E-2</c:v>
                </c:pt>
                <c:pt idx="296">
                  <c:v>-9.8090424534247322E-2</c:v>
                </c:pt>
                <c:pt idx="297">
                  <c:v>-8.3462243704665151E-2</c:v>
                </c:pt>
                <c:pt idx="298">
                  <c:v>-8.7226473987984776E-2</c:v>
                </c:pt>
                <c:pt idx="299">
                  <c:v>-8.4586277229747986E-2</c:v>
                </c:pt>
                <c:pt idx="300">
                  <c:v>-0.1015654132402749</c:v>
                </c:pt>
                <c:pt idx="301">
                  <c:v>-0.10609338994026729</c:v>
                </c:pt>
                <c:pt idx="302">
                  <c:v>-0.10605869589846184</c:v>
                </c:pt>
                <c:pt idx="303">
                  <c:v>-9.2632635720826473E-2</c:v>
                </c:pt>
                <c:pt idx="304">
                  <c:v>-8.9741316792464332E-2</c:v>
                </c:pt>
                <c:pt idx="305">
                  <c:v>-0.10459661427653155</c:v>
                </c:pt>
                <c:pt idx="306">
                  <c:v>-0.11583601173529801</c:v>
                </c:pt>
                <c:pt idx="307">
                  <c:v>-0.11574016731525794</c:v>
                </c:pt>
                <c:pt idx="308">
                  <c:v>-9.0108622029340335E-2</c:v>
                </c:pt>
                <c:pt idx="309">
                  <c:v>-6.0682496586165424E-2</c:v>
                </c:pt>
                <c:pt idx="310">
                  <c:v>-3.2652419874119154E-2</c:v>
                </c:pt>
                <c:pt idx="311">
                  <c:v>-1.8929078830699608E-2</c:v>
                </c:pt>
                <c:pt idx="312">
                  <c:v>-4.2448007246856934E-3</c:v>
                </c:pt>
                <c:pt idx="313">
                  <c:v>9.395437797338646E-3</c:v>
                </c:pt>
                <c:pt idx="314">
                  <c:v>2.6250135791106244E-2</c:v>
                </c:pt>
                <c:pt idx="315">
                  <c:v>4.2087640422883155E-3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8E-44CF-9C3F-5030E3C90EF7}"/>
            </c:ext>
          </c:extLst>
        </c:ser>
        <c:ser>
          <c:idx val="3"/>
          <c:order val="1"/>
          <c:tx>
            <c:strRef>
              <c:f>'U.S. EW &amp; VW'!$P$5</c:f>
              <c:strCache>
                <c:ptCount val="1"/>
                <c:pt idx="0">
                  <c:v> U.S. Composite - EW YoY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VW'!$L$42:$L$357</c:f>
              <c:numCache>
                <c:formatCode>[$-409]mmm\-yy;@</c:formatCode>
                <c:ptCount val="316"/>
                <c:pt idx="0">
                  <c:v>36191</c:v>
                </c:pt>
                <c:pt idx="1">
                  <c:v>36219</c:v>
                </c:pt>
                <c:pt idx="2">
                  <c:v>36250</c:v>
                </c:pt>
                <c:pt idx="3">
                  <c:v>36280</c:v>
                </c:pt>
                <c:pt idx="4">
                  <c:v>36311</c:v>
                </c:pt>
                <c:pt idx="5">
                  <c:v>36341</c:v>
                </c:pt>
                <c:pt idx="6">
                  <c:v>36372</c:v>
                </c:pt>
                <c:pt idx="7">
                  <c:v>36403</c:v>
                </c:pt>
                <c:pt idx="8">
                  <c:v>36433</c:v>
                </c:pt>
                <c:pt idx="9">
                  <c:v>36464</c:v>
                </c:pt>
                <c:pt idx="10">
                  <c:v>36494</c:v>
                </c:pt>
                <c:pt idx="11">
                  <c:v>36525</c:v>
                </c:pt>
                <c:pt idx="12">
                  <c:v>36556</c:v>
                </c:pt>
                <c:pt idx="13">
                  <c:v>36585</c:v>
                </c:pt>
                <c:pt idx="14">
                  <c:v>36616</c:v>
                </c:pt>
                <c:pt idx="15">
                  <c:v>36646</c:v>
                </c:pt>
                <c:pt idx="16">
                  <c:v>36677</c:v>
                </c:pt>
                <c:pt idx="17">
                  <c:v>36707</c:v>
                </c:pt>
                <c:pt idx="18">
                  <c:v>36738</c:v>
                </c:pt>
                <c:pt idx="19">
                  <c:v>36769</c:v>
                </c:pt>
                <c:pt idx="20">
                  <c:v>36799</c:v>
                </c:pt>
                <c:pt idx="21">
                  <c:v>36830</c:v>
                </c:pt>
                <c:pt idx="22">
                  <c:v>36860</c:v>
                </c:pt>
                <c:pt idx="23">
                  <c:v>36891</c:v>
                </c:pt>
                <c:pt idx="24">
                  <c:v>36922</c:v>
                </c:pt>
                <c:pt idx="25">
                  <c:v>36950</c:v>
                </c:pt>
                <c:pt idx="26">
                  <c:v>36981</c:v>
                </c:pt>
                <c:pt idx="27">
                  <c:v>37011</c:v>
                </c:pt>
                <c:pt idx="28">
                  <c:v>37042</c:v>
                </c:pt>
                <c:pt idx="29">
                  <c:v>37072</c:v>
                </c:pt>
                <c:pt idx="30">
                  <c:v>37103</c:v>
                </c:pt>
                <c:pt idx="31">
                  <c:v>37134</c:v>
                </c:pt>
                <c:pt idx="32">
                  <c:v>37164</c:v>
                </c:pt>
                <c:pt idx="33">
                  <c:v>37195</c:v>
                </c:pt>
                <c:pt idx="34">
                  <c:v>37225</c:v>
                </c:pt>
                <c:pt idx="35">
                  <c:v>37256</c:v>
                </c:pt>
                <c:pt idx="36">
                  <c:v>37287</c:v>
                </c:pt>
                <c:pt idx="37">
                  <c:v>37315</c:v>
                </c:pt>
                <c:pt idx="38">
                  <c:v>37346</c:v>
                </c:pt>
                <c:pt idx="39">
                  <c:v>37376</c:v>
                </c:pt>
                <c:pt idx="40">
                  <c:v>37407</c:v>
                </c:pt>
                <c:pt idx="41">
                  <c:v>37437</c:v>
                </c:pt>
                <c:pt idx="42">
                  <c:v>37468</c:v>
                </c:pt>
                <c:pt idx="43">
                  <c:v>37499</c:v>
                </c:pt>
                <c:pt idx="44">
                  <c:v>37529</c:v>
                </c:pt>
                <c:pt idx="45">
                  <c:v>37560</c:v>
                </c:pt>
                <c:pt idx="46">
                  <c:v>37590</c:v>
                </c:pt>
                <c:pt idx="47">
                  <c:v>37621</c:v>
                </c:pt>
                <c:pt idx="48">
                  <c:v>37652</c:v>
                </c:pt>
                <c:pt idx="49">
                  <c:v>37680</c:v>
                </c:pt>
                <c:pt idx="50">
                  <c:v>37711</c:v>
                </c:pt>
                <c:pt idx="51">
                  <c:v>37741</c:v>
                </c:pt>
                <c:pt idx="52">
                  <c:v>37772</c:v>
                </c:pt>
                <c:pt idx="53">
                  <c:v>37802</c:v>
                </c:pt>
                <c:pt idx="54">
                  <c:v>37833</c:v>
                </c:pt>
                <c:pt idx="55">
                  <c:v>37864</c:v>
                </c:pt>
                <c:pt idx="56">
                  <c:v>37894</c:v>
                </c:pt>
                <c:pt idx="57">
                  <c:v>37925</c:v>
                </c:pt>
                <c:pt idx="58">
                  <c:v>37955</c:v>
                </c:pt>
                <c:pt idx="59">
                  <c:v>37986</c:v>
                </c:pt>
                <c:pt idx="60">
                  <c:v>38017</c:v>
                </c:pt>
                <c:pt idx="61">
                  <c:v>38046</c:v>
                </c:pt>
                <c:pt idx="62">
                  <c:v>38077</c:v>
                </c:pt>
                <c:pt idx="63">
                  <c:v>38107</c:v>
                </c:pt>
                <c:pt idx="64">
                  <c:v>38138</c:v>
                </c:pt>
                <c:pt idx="65">
                  <c:v>38168</c:v>
                </c:pt>
                <c:pt idx="66">
                  <c:v>38199</c:v>
                </c:pt>
                <c:pt idx="67">
                  <c:v>38230</c:v>
                </c:pt>
                <c:pt idx="68">
                  <c:v>38260</c:v>
                </c:pt>
                <c:pt idx="69">
                  <c:v>38291</c:v>
                </c:pt>
                <c:pt idx="70">
                  <c:v>38321</c:v>
                </c:pt>
                <c:pt idx="71">
                  <c:v>38352</c:v>
                </c:pt>
                <c:pt idx="72">
                  <c:v>38383</c:v>
                </c:pt>
                <c:pt idx="73">
                  <c:v>38411</c:v>
                </c:pt>
                <c:pt idx="74">
                  <c:v>38442</c:v>
                </c:pt>
                <c:pt idx="75">
                  <c:v>38472</c:v>
                </c:pt>
                <c:pt idx="76">
                  <c:v>38503</c:v>
                </c:pt>
                <c:pt idx="77">
                  <c:v>38533</c:v>
                </c:pt>
                <c:pt idx="78">
                  <c:v>38564</c:v>
                </c:pt>
                <c:pt idx="79">
                  <c:v>38595</c:v>
                </c:pt>
                <c:pt idx="80">
                  <c:v>38625</c:v>
                </c:pt>
                <c:pt idx="81">
                  <c:v>38656</c:v>
                </c:pt>
                <c:pt idx="82">
                  <c:v>38686</c:v>
                </c:pt>
                <c:pt idx="83">
                  <c:v>38717</c:v>
                </c:pt>
                <c:pt idx="84">
                  <c:v>38748</c:v>
                </c:pt>
                <c:pt idx="85">
                  <c:v>38776</c:v>
                </c:pt>
                <c:pt idx="86">
                  <c:v>38807</c:v>
                </c:pt>
                <c:pt idx="87">
                  <c:v>38837</c:v>
                </c:pt>
                <c:pt idx="88">
                  <c:v>38868</c:v>
                </c:pt>
                <c:pt idx="89">
                  <c:v>38898</c:v>
                </c:pt>
                <c:pt idx="90">
                  <c:v>38929</c:v>
                </c:pt>
                <c:pt idx="91">
                  <c:v>38960</c:v>
                </c:pt>
                <c:pt idx="92">
                  <c:v>38990</c:v>
                </c:pt>
                <c:pt idx="93">
                  <c:v>39021</c:v>
                </c:pt>
                <c:pt idx="94">
                  <c:v>39051</c:v>
                </c:pt>
                <c:pt idx="95">
                  <c:v>39082</c:v>
                </c:pt>
                <c:pt idx="96">
                  <c:v>39113</c:v>
                </c:pt>
                <c:pt idx="97">
                  <c:v>39141</c:v>
                </c:pt>
                <c:pt idx="98">
                  <c:v>39172</c:v>
                </c:pt>
                <c:pt idx="99">
                  <c:v>39202</c:v>
                </c:pt>
                <c:pt idx="100">
                  <c:v>39233</c:v>
                </c:pt>
                <c:pt idx="101">
                  <c:v>39263</c:v>
                </c:pt>
                <c:pt idx="102">
                  <c:v>39294</c:v>
                </c:pt>
                <c:pt idx="103">
                  <c:v>39325</c:v>
                </c:pt>
                <c:pt idx="104">
                  <c:v>39355</c:v>
                </c:pt>
                <c:pt idx="105">
                  <c:v>39386</c:v>
                </c:pt>
                <c:pt idx="106">
                  <c:v>39416</c:v>
                </c:pt>
                <c:pt idx="107">
                  <c:v>39447</c:v>
                </c:pt>
                <c:pt idx="108">
                  <c:v>39478</c:v>
                </c:pt>
                <c:pt idx="109">
                  <c:v>39507</c:v>
                </c:pt>
                <c:pt idx="110">
                  <c:v>39538</c:v>
                </c:pt>
                <c:pt idx="111">
                  <c:v>39568</c:v>
                </c:pt>
                <c:pt idx="112">
                  <c:v>39599</c:v>
                </c:pt>
                <c:pt idx="113">
                  <c:v>39629</c:v>
                </c:pt>
                <c:pt idx="114">
                  <c:v>39660</c:v>
                </c:pt>
                <c:pt idx="115">
                  <c:v>39691</c:v>
                </c:pt>
                <c:pt idx="116">
                  <c:v>39721</c:v>
                </c:pt>
                <c:pt idx="117">
                  <c:v>39752</c:v>
                </c:pt>
                <c:pt idx="118">
                  <c:v>39782</c:v>
                </c:pt>
                <c:pt idx="119">
                  <c:v>39813</c:v>
                </c:pt>
                <c:pt idx="120">
                  <c:v>39844</c:v>
                </c:pt>
                <c:pt idx="121">
                  <c:v>39872</c:v>
                </c:pt>
                <c:pt idx="122">
                  <c:v>39903</c:v>
                </c:pt>
                <c:pt idx="123">
                  <c:v>39933</c:v>
                </c:pt>
                <c:pt idx="124">
                  <c:v>39964</c:v>
                </c:pt>
                <c:pt idx="125">
                  <c:v>39994</c:v>
                </c:pt>
                <c:pt idx="126">
                  <c:v>40025</c:v>
                </c:pt>
                <c:pt idx="127">
                  <c:v>40056</c:v>
                </c:pt>
                <c:pt idx="128">
                  <c:v>40086</c:v>
                </c:pt>
                <c:pt idx="129">
                  <c:v>40117</c:v>
                </c:pt>
                <c:pt idx="130">
                  <c:v>40147</c:v>
                </c:pt>
                <c:pt idx="131">
                  <c:v>40178</c:v>
                </c:pt>
                <c:pt idx="132">
                  <c:v>40209</c:v>
                </c:pt>
                <c:pt idx="133">
                  <c:v>40237</c:v>
                </c:pt>
                <c:pt idx="134">
                  <c:v>40268</c:v>
                </c:pt>
                <c:pt idx="135">
                  <c:v>40298</c:v>
                </c:pt>
                <c:pt idx="136">
                  <c:v>40329</c:v>
                </c:pt>
                <c:pt idx="137">
                  <c:v>40359</c:v>
                </c:pt>
                <c:pt idx="138">
                  <c:v>40390</c:v>
                </c:pt>
                <c:pt idx="139">
                  <c:v>40421</c:v>
                </c:pt>
                <c:pt idx="140">
                  <c:v>40451</c:v>
                </c:pt>
                <c:pt idx="141">
                  <c:v>40482</c:v>
                </c:pt>
                <c:pt idx="142">
                  <c:v>40512</c:v>
                </c:pt>
                <c:pt idx="143">
                  <c:v>40543</c:v>
                </c:pt>
                <c:pt idx="144">
                  <c:v>40574</c:v>
                </c:pt>
                <c:pt idx="145">
                  <c:v>40602</c:v>
                </c:pt>
                <c:pt idx="146">
                  <c:v>40633</c:v>
                </c:pt>
                <c:pt idx="147">
                  <c:v>40663</c:v>
                </c:pt>
                <c:pt idx="148">
                  <c:v>40694</c:v>
                </c:pt>
                <c:pt idx="149">
                  <c:v>40724</c:v>
                </c:pt>
                <c:pt idx="150">
                  <c:v>40755</c:v>
                </c:pt>
                <c:pt idx="151">
                  <c:v>40786</c:v>
                </c:pt>
                <c:pt idx="152">
                  <c:v>40816</c:v>
                </c:pt>
                <c:pt idx="153">
                  <c:v>40847</c:v>
                </c:pt>
                <c:pt idx="154">
                  <c:v>40877</c:v>
                </c:pt>
                <c:pt idx="155">
                  <c:v>40908</c:v>
                </c:pt>
                <c:pt idx="156">
                  <c:v>40939</c:v>
                </c:pt>
                <c:pt idx="157">
                  <c:v>40968</c:v>
                </c:pt>
                <c:pt idx="158">
                  <c:v>40999</c:v>
                </c:pt>
                <c:pt idx="159">
                  <c:v>41029</c:v>
                </c:pt>
                <c:pt idx="160">
                  <c:v>41060</c:v>
                </c:pt>
                <c:pt idx="161">
                  <c:v>41090</c:v>
                </c:pt>
                <c:pt idx="162">
                  <c:v>41121</c:v>
                </c:pt>
                <c:pt idx="163">
                  <c:v>41152</c:v>
                </c:pt>
                <c:pt idx="164">
                  <c:v>41182</c:v>
                </c:pt>
                <c:pt idx="165">
                  <c:v>41213</c:v>
                </c:pt>
                <c:pt idx="166">
                  <c:v>41243</c:v>
                </c:pt>
                <c:pt idx="167">
                  <c:v>41274</c:v>
                </c:pt>
                <c:pt idx="168">
                  <c:v>41305</c:v>
                </c:pt>
                <c:pt idx="169">
                  <c:v>41333</c:v>
                </c:pt>
                <c:pt idx="170">
                  <c:v>41364</c:v>
                </c:pt>
                <c:pt idx="171">
                  <c:v>41394</c:v>
                </c:pt>
                <c:pt idx="172">
                  <c:v>41425</c:v>
                </c:pt>
                <c:pt idx="173">
                  <c:v>41455</c:v>
                </c:pt>
                <c:pt idx="174">
                  <c:v>41486</c:v>
                </c:pt>
                <c:pt idx="175">
                  <c:v>41517</c:v>
                </c:pt>
                <c:pt idx="176">
                  <c:v>41547</c:v>
                </c:pt>
                <c:pt idx="177">
                  <c:v>41578</c:v>
                </c:pt>
                <c:pt idx="178">
                  <c:v>41608</c:v>
                </c:pt>
                <c:pt idx="179">
                  <c:v>41639</c:v>
                </c:pt>
                <c:pt idx="180">
                  <c:v>41670</c:v>
                </c:pt>
                <c:pt idx="181">
                  <c:v>41698</c:v>
                </c:pt>
                <c:pt idx="182">
                  <c:v>41729</c:v>
                </c:pt>
                <c:pt idx="183">
                  <c:v>41759</c:v>
                </c:pt>
                <c:pt idx="184">
                  <c:v>41790</c:v>
                </c:pt>
                <c:pt idx="185">
                  <c:v>41820</c:v>
                </c:pt>
                <c:pt idx="186">
                  <c:v>41851</c:v>
                </c:pt>
                <c:pt idx="187">
                  <c:v>41882</c:v>
                </c:pt>
                <c:pt idx="188">
                  <c:v>41912</c:v>
                </c:pt>
                <c:pt idx="189">
                  <c:v>41943</c:v>
                </c:pt>
                <c:pt idx="190">
                  <c:v>41973</c:v>
                </c:pt>
                <c:pt idx="191">
                  <c:v>42004</c:v>
                </c:pt>
                <c:pt idx="192">
                  <c:v>42035</c:v>
                </c:pt>
                <c:pt idx="193">
                  <c:v>42063</c:v>
                </c:pt>
                <c:pt idx="194">
                  <c:v>42094</c:v>
                </c:pt>
                <c:pt idx="195">
                  <c:v>42124</c:v>
                </c:pt>
                <c:pt idx="196">
                  <c:v>42155</c:v>
                </c:pt>
                <c:pt idx="197">
                  <c:v>42185</c:v>
                </c:pt>
                <c:pt idx="198">
                  <c:v>42216</c:v>
                </c:pt>
                <c:pt idx="199">
                  <c:v>42247</c:v>
                </c:pt>
                <c:pt idx="200">
                  <c:v>42277</c:v>
                </c:pt>
                <c:pt idx="201">
                  <c:v>42308</c:v>
                </c:pt>
                <c:pt idx="202">
                  <c:v>42338</c:v>
                </c:pt>
                <c:pt idx="203">
                  <c:v>42369</c:v>
                </c:pt>
                <c:pt idx="204">
                  <c:v>42400</c:v>
                </c:pt>
                <c:pt idx="205">
                  <c:v>42429</c:v>
                </c:pt>
                <c:pt idx="206">
                  <c:v>42460</c:v>
                </c:pt>
                <c:pt idx="207">
                  <c:v>42490</c:v>
                </c:pt>
                <c:pt idx="208">
                  <c:v>42521</c:v>
                </c:pt>
                <c:pt idx="209">
                  <c:v>42551</c:v>
                </c:pt>
                <c:pt idx="210">
                  <c:v>42582</c:v>
                </c:pt>
                <c:pt idx="211">
                  <c:v>42613</c:v>
                </c:pt>
                <c:pt idx="212">
                  <c:v>42643</c:v>
                </c:pt>
                <c:pt idx="213">
                  <c:v>42674</c:v>
                </c:pt>
                <c:pt idx="214">
                  <c:v>42704</c:v>
                </c:pt>
                <c:pt idx="215">
                  <c:v>42735</c:v>
                </c:pt>
                <c:pt idx="216">
                  <c:v>42766</c:v>
                </c:pt>
                <c:pt idx="217">
                  <c:v>42794</c:v>
                </c:pt>
                <c:pt idx="218">
                  <c:v>42825</c:v>
                </c:pt>
                <c:pt idx="219">
                  <c:v>42855</c:v>
                </c:pt>
                <c:pt idx="220">
                  <c:v>42886</c:v>
                </c:pt>
                <c:pt idx="221">
                  <c:v>42916</c:v>
                </c:pt>
                <c:pt idx="222">
                  <c:v>42947</c:v>
                </c:pt>
                <c:pt idx="223">
                  <c:v>42978</c:v>
                </c:pt>
                <c:pt idx="224">
                  <c:v>43008</c:v>
                </c:pt>
                <c:pt idx="225">
                  <c:v>43039</c:v>
                </c:pt>
                <c:pt idx="226">
                  <c:v>43069</c:v>
                </c:pt>
                <c:pt idx="227">
                  <c:v>43100</c:v>
                </c:pt>
                <c:pt idx="228">
                  <c:v>43131</c:v>
                </c:pt>
                <c:pt idx="229">
                  <c:v>43159</c:v>
                </c:pt>
                <c:pt idx="230">
                  <c:v>43190</c:v>
                </c:pt>
                <c:pt idx="231">
                  <c:v>43220</c:v>
                </c:pt>
                <c:pt idx="232">
                  <c:v>43251</c:v>
                </c:pt>
                <c:pt idx="233">
                  <c:v>43281</c:v>
                </c:pt>
                <c:pt idx="234">
                  <c:v>43312</c:v>
                </c:pt>
                <c:pt idx="235">
                  <c:v>43343</c:v>
                </c:pt>
                <c:pt idx="236">
                  <c:v>43373</c:v>
                </c:pt>
                <c:pt idx="237">
                  <c:v>43404</c:v>
                </c:pt>
                <c:pt idx="238">
                  <c:v>43434</c:v>
                </c:pt>
                <c:pt idx="239">
                  <c:v>43465</c:v>
                </c:pt>
                <c:pt idx="240">
                  <c:v>43496</c:v>
                </c:pt>
                <c:pt idx="241">
                  <c:v>43524</c:v>
                </c:pt>
                <c:pt idx="242">
                  <c:v>43555</c:v>
                </c:pt>
                <c:pt idx="243">
                  <c:v>43585</c:v>
                </c:pt>
                <c:pt idx="244">
                  <c:v>43616</c:v>
                </c:pt>
                <c:pt idx="245">
                  <c:v>43646</c:v>
                </c:pt>
                <c:pt idx="246">
                  <c:v>43677</c:v>
                </c:pt>
                <c:pt idx="247">
                  <c:v>43708</c:v>
                </c:pt>
                <c:pt idx="248">
                  <c:v>43738</c:v>
                </c:pt>
                <c:pt idx="249">
                  <c:v>43769</c:v>
                </c:pt>
                <c:pt idx="250">
                  <c:v>43799</c:v>
                </c:pt>
                <c:pt idx="251">
                  <c:v>43830</c:v>
                </c:pt>
                <c:pt idx="252">
                  <c:v>43861</c:v>
                </c:pt>
                <c:pt idx="253">
                  <c:v>43890</c:v>
                </c:pt>
                <c:pt idx="254">
                  <c:v>43921</c:v>
                </c:pt>
                <c:pt idx="255">
                  <c:v>43951</c:v>
                </c:pt>
                <c:pt idx="256">
                  <c:v>43982</c:v>
                </c:pt>
                <c:pt idx="257">
                  <c:v>44012</c:v>
                </c:pt>
                <c:pt idx="258">
                  <c:v>44043</c:v>
                </c:pt>
                <c:pt idx="259">
                  <c:v>44074</c:v>
                </c:pt>
                <c:pt idx="260">
                  <c:v>44104</c:v>
                </c:pt>
                <c:pt idx="261">
                  <c:v>44135</c:v>
                </c:pt>
                <c:pt idx="262">
                  <c:v>44165</c:v>
                </c:pt>
                <c:pt idx="263">
                  <c:v>44196</c:v>
                </c:pt>
                <c:pt idx="264">
                  <c:v>44227</c:v>
                </c:pt>
                <c:pt idx="265">
                  <c:v>44255</c:v>
                </c:pt>
                <c:pt idx="266">
                  <c:v>44286</c:v>
                </c:pt>
                <c:pt idx="267">
                  <c:v>44316</c:v>
                </c:pt>
                <c:pt idx="268">
                  <c:v>44347</c:v>
                </c:pt>
                <c:pt idx="269">
                  <c:v>44377</c:v>
                </c:pt>
                <c:pt idx="270">
                  <c:v>44408</c:v>
                </c:pt>
                <c:pt idx="271">
                  <c:v>44439</c:v>
                </c:pt>
                <c:pt idx="272">
                  <c:v>44469</c:v>
                </c:pt>
                <c:pt idx="273">
                  <c:v>44500</c:v>
                </c:pt>
                <c:pt idx="274">
                  <c:v>44530</c:v>
                </c:pt>
                <c:pt idx="275">
                  <c:v>44561</c:v>
                </c:pt>
                <c:pt idx="276">
                  <c:v>44592</c:v>
                </c:pt>
                <c:pt idx="277">
                  <c:v>44620</c:v>
                </c:pt>
                <c:pt idx="278">
                  <c:v>44651</c:v>
                </c:pt>
                <c:pt idx="279">
                  <c:v>44681</c:v>
                </c:pt>
                <c:pt idx="280">
                  <c:v>44712</c:v>
                </c:pt>
                <c:pt idx="281">
                  <c:v>44742</c:v>
                </c:pt>
                <c:pt idx="282">
                  <c:v>44773</c:v>
                </c:pt>
                <c:pt idx="283">
                  <c:v>44804</c:v>
                </c:pt>
                <c:pt idx="284">
                  <c:v>44834</c:v>
                </c:pt>
                <c:pt idx="285">
                  <c:v>44865</c:v>
                </c:pt>
                <c:pt idx="286">
                  <c:v>44895</c:v>
                </c:pt>
                <c:pt idx="287">
                  <c:v>44926</c:v>
                </c:pt>
                <c:pt idx="288">
                  <c:v>44957</c:v>
                </c:pt>
                <c:pt idx="289">
                  <c:v>44985</c:v>
                </c:pt>
                <c:pt idx="290">
                  <c:v>45016</c:v>
                </c:pt>
                <c:pt idx="291">
                  <c:v>45046</c:v>
                </c:pt>
                <c:pt idx="292">
                  <c:v>45077</c:v>
                </c:pt>
                <c:pt idx="293">
                  <c:v>45107</c:v>
                </c:pt>
                <c:pt idx="294">
                  <c:v>45138</c:v>
                </c:pt>
                <c:pt idx="295">
                  <c:v>45169</c:v>
                </c:pt>
                <c:pt idx="296">
                  <c:v>45199</c:v>
                </c:pt>
                <c:pt idx="297">
                  <c:v>45230</c:v>
                </c:pt>
                <c:pt idx="298">
                  <c:v>45260</c:v>
                </c:pt>
                <c:pt idx="299">
                  <c:v>45291</c:v>
                </c:pt>
                <c:pt idx="300">
                  <c:v>45322</c:v>
                </c:pt>
                <c:pt idx="301">
                  <c:v>45351</c:v>
                </c:pt>
                <c:pt idx="302">
                  <c:v>45382</c:v>
                </c:pt>
                <c:pt idx="303">
                  <c:v>45412</c:v>
                </c:pt>
                <c:pt idx="304">
                  <c:v>45443</c:v>
                </c:pt>
                <c:pt idx="305">
                  <c:v>45473</c:v>
                </c:pt>
                <c:pt idx="306">
                  <c:v>45504</c:v>
                </c:pt>
                <c:pt idx="307">
                  <c:v>45535</c:v>
                </c:pt>
                <c:pt idx="308">
                  <c:v>45565</c:v>
                </c:pt>
                <c:pt idx="309">
                  <c:v>45596</c:v>
                </c:pt>
                <c:pt idx="310">
                  <c:v>45626</c:v>
                </c:pt>
                <c:pt idx="311">
                  <c:v>45657</c:v>
                </c:pt>
                <c:pt idx="312">
                  <c:v>45688</c:v>
                </c:pt>
                <c:pt idx="313">
                  <c:v>45716</c:v>
                </c:pt>
                <c:pt idx="314">
                  <c:v>45747</c:v>
                </c:pt>
                <c:pt idx="315">
                  <c:v>45777</c:v>
                </c:pt>
              </c:numCache>
            </c:numRef>
          </c:xVal>
          <c:yVal>
            <c:numRef>
              <c:f>'U.S. EW &amp; VW'!$P$42:$P$357</c:f>
              <c:numCache>
                <c:formatCode>0.0%</c:formatCode>
                <c:ptCount val="316"/>
                <c:pt idx="0">
                  <c:v>7.4072716416902162E-2</c:v>
                </c:pt>
                <c:pt idx="1">
                  <c:v>7.3350895402979566E-2</c:v>
                </c:pt>
                <c:pt idx="2">
                  <c:v>7.7417630072434962E-2</c:v>
                </c:pt>
                <c:pt idx="3">
                  <c:v>8.036280423103892E-2</c:v>
                </c:pt>
                <c:pt idx="4">
                  <c:v>8.3839271496968459E-2</c:v>
                </c:pt>
                <c:pt idx="5">
                  <c:v>8.4618059166798432E-2</c:v>
                </c:pt>
                <c:pt idx="6">
                  <c:v>9.4327426856499086E-2</c:v>
                </c:pt>
                <c:pt idx="7">
                  <c:v>0.10775416759036416</c:v>
                </c:pt>
                <c:pt idx="8">
                  <c:v>0.11740417170990369</c:v>
                </c:pt>
                <c:pt idx="9">
                  <c:v>0.11194889322820267</c:v>
                </c:pt>
                <c:pt idx="10">
                  <c:v>0.10024645961997347</c:v>
                </c:pt>
                <c:pt idx="11">
                  <c:v>8.9434746964487832E-2</c:v>
                </c:pt>
                <c:pt idx="12">
                  <c:v>9.7818562434607959E-2</c:v>
                </c:pt>
                <c:pt idx="13">
                  <c:v>0.10639515507243025</c:v>
                </c:pt>
                <c:pt idx="14">
                  <c:v>0.1113575555444597</c:v>
                </c:pt>
                <c:pt idx="15">
                  <c:v>0.1034564166342764</c:v>
                </c:pt>
                <c:pt idx="16">
                  <c:v>0.10486787853629509</c:v>
                </c:pt>
                <c:pt idx="17">
                  <c:v>0.1107732751843884</c:v>
                </c:pt>
                <c:pt idx="18">
                  <c:v>0.11048622739010105</c:v>
                </c:pt>
                <c:pt idx="19">
                  <c:v>0.10256464643723828</c:v>
                </c:pt>
                <c:pt idx="20">
                  <c:v>9.1642086422386582E-2</c:v>
                </c:pt>
                <c:pt idx="21">
                  <c:v>9.426158856994582E-2</c:v>
                </c:pt>
                <c:pt idx="22">
                  <c:v>9.3160071339090766E-2</c:v>
                </c:pt>
                <c:pt idx="23">
                  <c:v>9.489563567924364E-2</c:v>
                </c:pt>
                <c:pt idx="24">
                  <c:v>8.4943719402403195E-2</c:v>
                </c:pt>
                <c:pt idx="25">
                  <c:v>8.3640431623879685E-2</c:v>
                </c:pt>
                <c:pt idx="26">
                  <c:v>7.744348681987745E-2</c:v>
                </c:pt>
                <c:pt idx="27">
                  <c:v>7.0447676040964469E-2</c:v>
                </c:pt>
                <c:pt idx="28">
                  <c:v>5.4210981905853162E-2</c:v>
                </c:pt>
                <c:pt idx="29">
                  <c:v>4.7456069539835166E-2</c:v>
                </c:pt>
                <c:pt idx="30">
                  <c:v>5.935188414056336E-2</c:v>
                </c:pt>
                <c:pt idx="31">
                  <c:v>8.4044487889477715E-2</c:v>
                </c:pt>
                <c:pt idx="32">
                  <c:v>9.9377966325824074E-2</c:v>
                </c:pt>
                <c:pt idx="33">
                  <c:v>8.430421068781313E-2</c:v>
                </c:pt>
                <c:pt idx="34">
                  <c:v>6.1116859895027353E-2</c:v>
                </c:pt>
                <c:pt idx="35">
                  <c:v>4.0401730518490053E-2</c:v>
                </c:pt>
                <c:pt idx="36">
                  <c:v>4.1960400199976711E-2</c:v>
                </c:pt>
                <c:pt idx="37">
                  <c:v>5.1961886848382655E-2</c:v>
                </c:pt>
                <c:pt idx="38">
                  <c:v>7.0879119119003464E-2</c:v>
                </c:pt>
                <c:pt idx="39">
                  <c:v>8.0146173509029417E-2</c:v>
                </c:pt>
                <c:pt idx="40">
                  <c:v>8.3515931316447523E-2</c:v>
                </c:pt>
                <c:pt idx="41">
                  <c:v>7.3304448981156956E-2</c:v>
                </c:pt>
                <c:pt idx="42">
                  <c:v>6.4645780736369618E-2</c:v>
                </c:pt>
                <c:pt idx="43">
                  <c:v>5.551726169880622E-2</c:v>
                </c:pt>
                <c:pt idx="44">
                  <c:v>5.9830927308041515E-2</c:v>
                </c:pt>
                <c:pt idx="45">
                  <c:v>8.0315211578049883E-2</c:v>
                </c:pt>
                <c:pt idx="46">
                  <c:v>0.1086257298627662</c:v>
                </c:pt>
                <c:pt idx="47">
                  <c:v>0.13197158014982757</c:v>
                </c:pt>
                <c:pt idx="48">
                  <c:v>0.12733705157634168</c:v>
                </c:pt>
                <c:pt idx="49">
                  <c:v>0.11309113277796956</c:v>
                </c:pt>
                <c:pt idx="50">
                  <c:v>0.10136807357403921</c:v>
                </c:pt>
                <c:pt idx="51">
                  <c:v>0.10747069706522261</c:v>
                </c:pt>
                <c:pt idx="52">
                  <c:v>0.11467792297833546</c:v>
                </c:pt>
                <c:pt idx="53">
                  <c:v>0.11739807918978284</c:v>
                </c:pt>
                <c:pt idx="54">
                  <c:v>0.11632353105885929</c:v>
                </c:pt>
                <c:pt idx="55">
                  <c:v>0.11627676261018638</c:v>
                </c:pt>
                <c:pt idx="56">
                  <c:v>0.11664528801380181</c:v>
                </c:pt>
                <c:pt idx="57">
                  <c:v>0.10859233242014255</c:v>
                </c:pt>
                <c:pt idx="58">
                  <c:v>9.5304568179268356E-2</c:v>
                </c:pt>
                <c:pt idx="59">
                  <c:v>9.0524544782679239E-2</c:v>
                </c:pt>
                <c:pt idx="60">
                  <c:v>0.10176136192389751</c:v>
                </c:pt>
                <c:pt idx="61">
                  <c:v>0.12450897670158101</c:v>
                </c:pt>
                <c:pt idx="62">
                  <c:v>0.13694418411125997</c:v>
                </c:pt>
                <c:pt idx="63">
                  <c:v>0.14198708099450275</c:v>
                </c:pt>
                <c:pt idx="64">
                  <c:v>0.13980657730495394</c:v>
                </c:pt>
                <c:pt idx="65">
                  <c:v>0.14970076696635481</c:v>
                </c:pt>
                <c:pt idx="66">
                  <c:v>0.15627175616061662</c:v>
                </c:pt>
                <c:pt idx="67">
                  <c:v>0.16269332141628401</c:v>
                </c:pt>
                <c:pt idx="68">
                  <c:v>0.15378205686206825</c:v>
                </c:pt>
                <c:pt idx="69">
                  <c:v>0.14151435432087034</c:v>
                </c:pt>
                <c:pt idx="70">
                  <c:v>0.1361834719791315</c:v>
                </c:pt>
                <c:pt idx="71">
                  <c:v>0.1417037469599054</c:v>
                </c:pt>
                <c:pt idx="72">
                  <c:v>0.15641600234161745</c:v>
                </c:pt>
                <c:pt idx="73">
                  <c:v>0.1628584807419402</c:v>
                </c:pt>
                <c:pt idx="74">
                  <c:v>0.16580632790175542</c:v>
                </c:pt>
                <c:pt idx="75">
                  <c:v>0.15937241935783297</c:v>
                </c:pt>
                <c:pt idx="76">
                  <c:v>0.15866044933476453</c:v>
                </c:pt>
                <c:pt idx="77">
                  <c:v>0.15108444016194578</c:v>
                </c:pt>
                <c:pt idx="78">
                  <c:v>0.14778803071574687</c:v>
                </c:pt>
                <c:pt idx="79">
                  <c:v>0.14507969997417214</c:v>
                </c:pt>
                <c:pt idx="80">
                  <c:v>0.15085504119654658</c:v>
                </c:pt>
                <c:pt idx="81">
                  <c:v>0.16207690097675287</c:v>
                </c:pt>
                <c:pt idx="82">
                  <c:v>0.16362748513756609</c:v>
                </c:pt>
                <c:pt idx="83">
                  <c:v>0.16364408863043267</c:v>
                </c:pt>
                <c:pt idx="84">
                  <c:v>0.14976723300780126</c:v>
                </c:pt>
                <c:pt idx="85">
                  <c:v>0.13976856247608738</c:v>
                </c:pt>
                <c:pt idx="86">
                  <c:v>0.11984514471709873</c:v>
                </c:pt>
                <c:pt idx="87">
                  <c:v>0.11246852596860446</c:v>
                </c:pt>
                <c:pt idx="88">
                  <c:v>0.10422331514483063</c:v>
                </c:pt>
                <c:pt idx="89">
                  <c:v>0.10462736970648123</c:v>
                </c:pt>
                <c:pt idx="90">
                  <c:v>9.0593139651910404E-2</c:v>
                </c:pt>
                <c:pt idx="91">
                  <c:v>7.2066159268360463E-2</c:v>
                </c:pt>
                <c:pt idx="92">
                  <c:v>4.9334210716411864E-2</c:v>
                </c:pt>
                <c:pt idx="93">
                  <c:v>3.4611762934825929E-2</c:v>
                </c:pt>
                <c:pt idx="94">
                  <c:v>3.6951723850011442E-2</c:v>
                </c:pt>
                <c:pt idx="95">
                  <c:v>3.6897635276743834E-2</c:v>
                </c:pt>
                <c:pt idx="96">
                  <c:v>4.2803661968005446E-2</c:v>
                </c:pt>
                <c:pt idx="97">
                  <c:v>3.8178474134319185E-2</c:v>
                </c:pt>
                <c:pt idx="98">
                  <c:v>4.3311753127130759E-2</c:v>
                </c:pt>
                <c:pt idx="99">
                  <c:v>4.5487948206079709E-2</c:v>
                </c:pt>
                <c:pt idx="100">
                  <c:v>4.4063297443198701E-2</c:v>
                </c:pt>
                <c:pt idx="101">
                  <c:v>4.0584503833644314E-2</c:v>
                </c:pt>
                <c:pt idx="102">
                  <c:v>4.1624954900921773E-2</c:v>
                </c:pt>
                <c:pt idx="103">
                  <c:v>5.0657726390930025E-2</c:v>
                </c:pt>
                <c:pt idx="104">
                  <c:v>5.1387580282761469E-2</c:v>
                </c:pt>
                <c:pt idx="105">
                  <c:v>4.0903883156809595E-2</c:v>
                </c:pt>
                <c:pt idx="106">
                  <c:v>2.2413853683588059E-2</c:v>
                </c:pt>
                <c:pt idx="107">
                  <c:v>1.1109562481764756E-2</c:v>
                </c:pt>
                <c:pt idx="108">
                  <c:v>4.9108272320552704E-3</c:v>
                </c:pt>
                <c:pt idx="109">
                  <c:v>-7.3775153055392062E-3</c:v>
                </c:pt>
                <c:pt idx="110">
                  <c:v>-2.7189541938418382E-2</c:v>
                </c:pt>
                <c:pt idx="111">
                  <c:v>-5.3534085006346488E-2</c:v>
                </c:pt>
                <c:pt idx="112">
                  <c:v>-6.3627819226191762E-2</c:v>
                </c:pt>
                <c:pt idx="113">
                  <c:v>-7.2426179598886198E-2</c:v>
                </c:pt>
                <c:pt idx="114">
                  <c:v>-7.279656496626763E-2</c:v>
                </c:pt>
                <c:pt idx="115">
                  <c:v>-8.2958217031747217E-2</c:v>
                </c:pt>
                <c:pt idx="116">
                  <c:v>-9.3484517202763739E-2</c:v>
                </c:pt>
                <c:pt idx="117">
                  <c:v>-0.10094091134909933</c:v>
                </c:pt>
                <c:pt idx="118">
                  <c:v>-0.1191063747040586</c:v>
                </c:pt>
                <c:pt idx="119">
                  <c:v>-0.13268984910917214</c:v>
                </c:pt>
                <c:pt idx="120">
                  <c:v>-0.1608797110512582</c:v>
                </c:pt>
                <c:pt idx="121">
                  <c:v>-0.17383748637458152</c:v>
                </c:pt>
                <c:pt idx="122">
                  <c:v>-0.19057129921441662</c:v>
                </c:pt>
                <c:pt idx="123">
                  <c:v>-0.19353214477967229</c:v>
                </c:pt>
                <c:pt idx="124">
                  <c:v>-0.19770180659504055</c:v>
                </c:pt>
                <c:pt idx="125">
                  <c:v>-0.19328381139495732</c:v>
                </c:pt>
                <c:pt idx="126">
                  <c:v>-0.18982825657404601</c:v>
                </c:pt>
                <c:pt idx="127">
                  <c:v>-0.19064387624749024</c:v>
                </c:pt>
                <c:pt idx="128">
                  <c:v>-0.19575368621180844</c:v>
                </c:pt>
                <c:pt idx="129">
                  <c:v>-0.20417949738142838</c:v>
                </c:pt>
                <c:pt idx="130">
                  <c:v>-0.18732742739464592</c:v>
                </c:pt>
                <c:pt idx="131">
                  <c:v>-0.16901837197269121</c:v>
                </c:pt>
                <c:pt idx="132">
                  <c:v>-0.1339017684474364</c:v>
                </c:pt>
                <c:pt idx="133">
                  <c:v>-0.11143680183699989</c:v>
                </c:pt>
                <c:pt idx="134">
                  <c:v>-8.7668568282707415E-2</c:v>
                </c:pt>
                <c:pt idx="135">
                  <c:v>-8.5070475317317595E-2</c:v>
                </c:pt>
                <c:pt idx="136">
                  <c:v>-9.6113609317538651E-2</c:v>
                </c:pt>
                <c:pt idx="137">
                  <c:v>-0.1111876655479036</c:v>
                </c:pt>
                <c:pt idx="138">
                  <c:v>-0.11533501596416862</c:v>
                </c:pt>
                <c:pt idx="139">
                  <c:v>-0.10309152011905254</c:v>
                </c:pt>
                <c:pt idx="140">
                  <c:v>-8.1161821803930723E-2</c:v>
                </c:pt>
                <c:pt idx="141">
                  <c:v>-5.5201553477192467E-2</c:v>
                </c:pt>
                <c:pt idx="142">
                  <c:v>-4.5499487732519661E-2</c:v>
                </c:pt>
                <c:pt idx="143">
                  <c:v>-4.5132263762909797E-2</c:v>
                </c:pt>
                <c:pt idx="144">
                  <c:v>-6.7304297721964668E-2</c:v>
                </c:pt>
                <c:pt idx="145">
                  <c:v>-8.7414292336814192E-2</c:v>
                </c:pt>
                <c:pt idx="146">
                  <c:v>-9.2624592573097519E-2</c:v>
                </c:pt>
                <c:pt idx="147">
                  <c:v>-7.0917850087345746E-2</c:v>
                </c:pt>
                <c:pt idx="148">
                  <c:v>-3.9883090328890369E-2</c:v>
                </c:pt>
                <c:pt idx="149">
                  <c:v>-2.6300478200491306E-2</c:v>
                </c:pt>
                <c:pt idx="150">
                  <c:v>-2.7040805788581035E-2</c:v>
                </c:pt>
                <c:pt idx="151">
                  <c:v>-2.743166074721981E-2</c:v>
                </c:pt>
                <c:pt idx="152">
                  <c:v>-1.1207920886741385E-2</c:v>
                </c:pt>
                <c:pt idx="153">
                  <c:v>6.2257257211586481E-3</c:v>
                </c:pt>
                <c:pt idx="154">
                  <c:v>1.2526545004628131E-2</c:v>
                </c:pt>
                <c:pt idx="155">
                  <c:v>3.3297975229025223E-3</c:v>
                </c:pt>
                <c:pt idx="156">
                  <c:v>-2.2642931668416244E-3</c:v>
                </c:pt>
                <c:pt idx="157">
                  <c:v>-4.9105887088441991E-3</c:v>
                </c:pt>
                <c:pt idx="158">
                  <c:v>5.8085734358763741E-3</c:v>
                </c:pt>
                <c:pt idx="159">
                  <c:v>6.8467900102238133E-3</c:v>
                </c:pt>
                <c:pt idx="160">
                  <c:v>1.2990681357948564E-2</c:v>
                </c:pt>
                <c:pt idx="161">
                  <c:v>1.9485351633874881E-2</c:v>
                </c:pt>
                <c:pt idx="162">
                  <c:v>3.1673336427977317E-2</c:v>
                </c:pt>
                <c:pt idx="163">
                  <c:v>3.6092473216621679E-2</c:v>
                </c:pt>
                <c:pt idx="164">
                  <c:v>3.3280593539780856E-2</c:v>
                </c:pt>
                <c:pt idx="165">
                  <c:v>3.8150445087391516E-2</c:v>
                </c:pt>
                <c:pt idx="166">
                  <c:v>4.4640111201062815E-2</c:v>
                </c:pt>
                <c:pt idx="167">
                  <c:v>5.5391860536899262E-2</c:v>
                </c:pt>
                <c:pt idx="168">
                  <c:v>5.4354278922861488E-2</c:v>
                </c:pt>
                <c:pt idx="169">
                  <c:v>5.7191077648061528E-2</c:v>
                </c:pt>
                <c:pt idx="170">
                  <c:v>5.4716711945473673E-2</c:v>
                </c:pt>
                <c:pt idx="171">
                  <c:v>6.81681166199406E-2</c:v>
                </c:pt>
                <c:pt idx="172">
                  <c:v>7.7657649518575456E-2</c:v>
                </c:pt>
                <c:pt idx="173">
                  <c:v>9.1729802032153307E-2</c:v>
                </c:pt>
                <c:pt idx="174">
                  <c:v>9.0104060446082546E-2</c:v>
                </c:pt>
                <c:pt idx="175">
                  <c:v>8.4855901314238702E-2</c:v>
                </c:pt>
                <c:pt idx="176">
                  <c:v>7.9296838018164229E-2</c:v>
                </c:pt>
                <c:pt idx="177">
                  <c:v>6.9039944985846091E-2</c:v>
                </c:pt>
                <c:pt idx="178">
                  <c:v>6.8004334678594569E-2</c:v>
                </c:pt>
                <c:pt idx="179">
                  <c:v>7.2248035661698795E-2</c:v>
                </c:pt>
                <c:pt idx="180">
                  <c:v>0.10167035712785899</c:v>
                </c:pt>
                <c:pt idx="181">
                  <c:v>0.12140879875486354</c:v>
                </c:pt>
                <c:pt idx="182">
                  <c:v>0.12785442307584338</c:v>
                </c:pt>
                <c:pt idx="183">
                  <c:v>0.10987809904869494</c:v>
                </c:pt>
                <c:pt idx="184">
                  <c:v>0.10230518502295327</c:v>
                </c:pt>
                <c:pt idx="185">
                  <c:v>9.9588364883659963E-2</c:v>
                </c:pt>
                <c:pt idx="186">
                  <c:v>0.11030156354776621</c:v>
                </c:pt>
                <c:pt idx="187">
                  <c:v>0.11500909468377674</c:v>
                </c:pt>
                <c:pt idx="188">
                  <c:v>0.1176778492710151</c:v>
                </c:pt>
                <c:pt idx="189">
                  <c:v>0.11605352230671739</c:v>
                </c:pt>
                <c:pt idx="190">
                  <c:v>0.11599230089536827</c:v>
                </c:pt>
                <c:pt idx="191">
                  <c:v>0.11254891735367956</c:v>
                </c:pt>
                <c:pt idx="192">
                  <c:v>0.10799432913731311</c:v>
                </c:pt>
                <c:pt idx="193">
                  <c:v>0.10679079057347152</c:v>
                </c:pt>
                <c:pt idx="194">
                  <c:v>0.10974082236589355</c:v>
                </c:pt>
                <c:pt idx="195">
                  <c:v>0.11249615201060603</c:v>
                </c:pt>
                <c:pt idx="196">
                  <c:v>0.11002661564756</c:v>
                </c:pt>
                <c:pt idx="197">
                  <c:v>0.10680637099660428</c:v>
                </c:pt>
                <c:pt idx="198">
                  <c:v>0.1032639721719717</c:v>
                </c:pt>
                <c:pt idx="199">
                  <c:v>0.10108797653592272</c:v>
                </c:pt>
                <c:pt idx="200">
                  <c:v>9.3918247346231443E-2</c:v>
                </c:pt>
                <c:pt idx="201">
                  <c:v>8.2541420353945405E-2</c:v>
                </c:pt>
                <c:pt idx="202">
                  <c:v>7.5412512408464361E-2</c:v>
                </c:pt>
                <c:pt idx="203">
                  <c:v>7.5958581387379542E-2</c:v>
                </c:pt>
                <c:pt idx="204">
                  <c:v>8.506026324617344E-2</c:v>
                </c:pt>
                <c:pt idx="205">
                  <c:v>8.797425773101164E-2</c:v>
                </c:pt>
                <c:pt idx="206">
                  <c:v>8.1997118665663393E-2</c:v>
                </c:pt>
                <c:pt idx="207">
                  <c:v>7.017870065399312E-2</c:v>
                </c:pt>
                <c:pt idx="208">
                  <c:v>6.7737634147248205E-2</c:v>
                </c:pt>
                <c:pt idx="209">
                  <c:v>6.9508609378505115E-2</c:v>
                </c:pt>
                <c:pt idx="210">
                  <c:v>8.0329082442631927E-2</c:v>
                </c:pt>
                <c:pt idx="211">
                  <c:v>8.5373952742668457E-2</c:v>
                </c:pt>
                <c:pt idx="212">
                  <c:v>9.2676903985687176E-2</c:v>
                </c:pt>
                <c:pt idx="213">
                  <c:v>9.4624889129078404E-2</c:v>
                </c:pt>
                <c:pt idx="214">
                  <c:v>9.2406250853430016E-2</c:v>
                </c:pt>
                <c:pt idx="215">
                  <c:v>8.9783638055381365E-2</c:v>
                </c:pt>
                <c:pt idx="216">
                  <c:v>9.0681477669965815E-2</c:v>
                </c:pt>
                <c:pt idx="217">
                  <c:v>0.1106640705432127</c:v>
                </c:pt>
                <c:pt idx="218">
                  <c:v>0.12816994372220347</c:v>
                </c:pt>
                <c:pt idx="219">
                  <c:v>0.14767465928615575</c:v>
                </c:pt>
                <c:pt idx="220">
                  <c:v>0.14848936877422103</c:v>
                </c:pt>
                <c:pt idx="221">
                  <c:v>0.15521403052867422</c:v>
                </c:pt>
                <c:pt idx="222">
                  <c:v>0.14079489567598746</c:v>
                </c:pt>
                <c:pt idx="223">
                  <c:v>0.1283844843171924</c:v>
                </c:pt>
                <c:pt idx="224">
                  <c:v>0.10974531809251409</c:v>
                </c:pt>
                <c:pt idx="225">
                  <c:v>0.11371725197616489</c:v>
                </c:pt>
                <c:pt idx="226">
                  <c:v>0.12522221117525389</c:v>
                </c:pt>
                <c:pt idx="227">
                  <c:v>0.13618691072761968</c:v>
                </c:pt>
                <c:pt idx="228">
                  <c:v>0.12618241847057732</c:v>
                </c:pt>
                <c:pt idx="229">
                  <c:v>9.2626807124040367E-2</c:v>
                </c:pt>
                <c:pt idx="230">
                  <c:v>6.3159830802542727E-2</c:v>
                </c:pt>
                <c:pt idx="231">
                  <c:v>4.9085706034005083E-2</c:v>
                </c:pt>
                <c:pt idx="232">
                  <c:v>4.8152381073820472E-2</c:v>
                </c:pt>
                <c:pt idx="233">
                  <c:v>4.9099676566078942E-2</c:v>
                </c:pt>
                <c:pt idx="234">
                  <c:v>4.860901885783564E-2</c:v>
                </c:pt>
                <c:pt idx="235">
                  <c:v>5.3239316435385042E-2</c:v>
                </c:pt>
                <c:pt idx="236">
                  <c:v>5.6293398940503225E-2</c:v>
                </c:pt>
                <c:pt idx="237">
                  <c:v>6.1222684168655395E-2</c:v>
                </c:pt>
                <c:pt idx="238">
                  <c:v>5.843218421619123E-2</c:v>
                </c:pt>
                <c:pt idx="239">
                  <c:v>5.2773391504038925E-2</c:v>
                </c:pt>
                <c:pt idx="240">
                  <c:v>4.8376376149524836E-2</c:v>
                </c:pt>
                <c:pt idx="241">
                  <c:v>5.5196751842537362E-2</c:v>
                </c:pt>
                <c:pt idx="242">
                  <c:v>6.8736825181509031E-2</c:v>
                </c:pt>
                <c:pt idx="243">
                  <c:v>7.23726110881866E-2</c:v>
                </c:pt>
                <c:pt idx="244">
                  <c:v>6.9004039035405196E-2</c:v>
                </c:pt>
                <c:pt idx="245">
                  <c:v>5.2735661193853201E-2</c:v>
                </c:pt>
                <c:pt idx="246">
                  <c:v>5.024685382653904E-2</c:v>
                </c:pt>
                <c:pt idx="247">
                  <c:v>5.1622046691096823E-2</c:v>
                </c:pt>
                <c:pt idx="248">
                  <c:v>6.0740482813663066E-2</c:v>
                </c:pt>
                <c:pt idx="249">
                  <c:v>5.4073900410168463E-2</c:v>
                </c:pt>
                <c:pt idx="250">
                  <c:v>4.4691209754024852E-2</c:v>
                </c:pt>
                <c:pt idx="251">
                  <c:v>3.9515536424188147E-2</c:v>
                </c:pt>
                <c:pt idx="252">
                  <c:v>4.5149052198473427E-2</c:v>
                </c:pt>
                <c:pt idx="253">
                  <c:v>6.0340885003816735E-2</c:v>
                </c:pt>
                <c:pt idx="254">
                  <c:v>6.5015958665474383E-2</c:v>
                </c:pt>
                <c:pt idx="255">
                  <c:v>6.1458192540452705E-2</c:v>
                </c:pt>
                <c:pt idx="256">
                  <c:v>4.0765663483702363E-2</c:v>
                </c:pt>
                <c:pt idx="257">
                  <c:v>2.9935771000753064E-2</c:v>
                </c:pt>
                <c:pt idx="258">
                  <c:v>1.8810090437901383E-2</c:v>
                </c:pt>
                <c:pt idx="259">
                  <c:v>2.1568803743832632E-2</c:v>
                </c:pt>
                <c:pt idx="260">
                  <c:v>3.2562868525801703E-2</c:v>
                </c:pt>
                <c:pt idx="261">
                  <c:v>6.4063104049409736E-2</c:v>
                </c:pt>
                <c:pt idx="262">
                  <c:v>8.6993036302630111E-2</c:v>
                </c:pt>
                <c:pt idx="263">
                  <c:v>9.1423134207690993E-2</c:v>
                </c:pt>
                <c:pt idx="264">
                  <c:v>7.2212872783150139E-2</c:v>
                </c:pt>
                <c:pt idx="265">
                  <c:v>5.1029686193161172E-2</c:v>
                </c:pt>
                <c:pt idx="266">
                  <c:v>5.2264917098379771E-2</c:v>
                </c:pt>
                <c:pt idx="267">
                  <c:v>7.3661816957444337E-2</c:v>
                </c:pt>
                <c:pt idx="268">
                  <c:v>0.10731518698593789</c:v>
                </c:pt>
                <c:pt idx="269">
                  <c:v>0.13020497919815321</c:v>
                </c:pt>
                <c:pt idx="270">
                  <c:v>0.14779726013859906</c:v>
                </c:pt>
                <c:pt idx="271">
                  <c:v>0.15395350816273146</c:v>
                </c:pt>
                <c:pt idx="272">
                  <c:v>0.14837138730262756</c:v>
                </c:pt>
                <c:pt idx="273">
                  <c:v>0.14381742110780382</c:v>
                </c:pt>
                <c:pt idx="274">
                  <c:v>0.14118964575754123</c:v>
                </c:pt>
                <c:pt idx="275">
                  <c:v>0.14689747810299436</c:v>
                </c:pt>
                <c:pt idx="276">
                  <c:v>0.14735986864877582</c:v>
                </c:pt>
                <c:pt idx="277">
                  <c:v>0.1511829669055158</c:v>
                </c:pt>
                <c:pt idx="278">
                  <c:v>0.15628001743242481</c:v>
                </c:pt>
                <c:pt idx="279">
                  <c:v>0.17226150857015887</c:v>
                </c:pt>
                <c:pt idx="280">
                  <c:v>0.1777039559085829</c:v>
                </c:pt>
                <c:pt idx="281">
                  <c:v>0.16613358475226447</c:v>
                </c:pt>
                <c:pt idx="282">
                  <c:v>0.14421761960019874</c:v>
                </c:pt>
                <c:pt idx="283">
                  <c:v>0.12767570638246917</c:v>
                </c:pt>
                <c:pt idx="284">
                  <c:v>0.11514087726708522</c:v>
                </c:pt>
                <c:pt idx="285">
                  <c:v>9.7422414860862006E-2</c:v>
                </c:pt>
                <c:pt idx="286">
                  <c:v>7.2022753092801484E-2</c:v>
                </c:pt>
                <c:pt idx="287">
                  <c:v>4.9893901232058058E-2</c:v>
                </c:pt>
                <c:pt idx="288">
                  <c:v>4.9604813703957529E-2</c:v>
                </c:pt>
                <c:pt idx="289">
                  <c:v>5.2190632296966522E-2</c:v>
                </c:pt>
                <c:pt idx="290">
                  <c:v>4.4580304560696282E-2</c:v>
                </c:pt>
                <c:pt idx="291">
                  <c:v>1.5488791393512225E-2</c:v>
                </c:pt>
                <c:pt idx="292">
                  <c:v>4.35068572208408E-3</c:v>
                </c:pt>
                <c:pt idx="293">
                  <c:v>2.3529473874310813E-3</c:v>
                </c:pt>
                <c:pt idx="294">
                  <c:v>2.5199643152825857E-2</c:v>
                </c:pt>
                <c:pt idx="295">
                  <c:v>2.57907532012569E-2</c:v>
                </c:pt>
                <c:pt idx="296">
                  <c:v>3.4301090777983045E-2</c:v>
                </c:pt>
                <c:pt idx="297">
                  <c:v>2.0092909974978701E-2</c:v>
                </c:pt>
                <c:pt idx="298">
                  <c:v>3.1453878032398075E-2</c:v>
                </c:pt>
                <c:pt idx="299">
                  <c:v>2.8761818071558531E-2</c:v>
                </c:pt>
                <c:pt idx="300">
                  <c:v>4.4720506994188503E-2</c:v>
                </c:pt>
                <c:pt idx="301">
                  <c:v>4.1283719353698567E-2</c:v>
                </c:pt>
                <c:pt idx="302">
                  <c:v>4.5671349385139948E-2</c:v>
                </c:pt>
                <c:pt idx="303">
                  <c:v>4.1321028954725003E-2</c:v>
                </c:pt>
                <c:pt idx="304">
                  <c:v>3.2481155867263523E-2</c:v>
                </c:pt>
                <c:pt idx="305">
                  <c:v>1.9186153433236486E-2</c:v>
                </c:pt>
                <c:pt idx="306">
                  <c:v>2.1809851039853445E-3</c:v>
                </c:pt>
                <c:pt idx="307">
                  <c:v>2.3419295235682647E-3</c:v>
                </c:pt>
                <c:pt idx="308">
                  <c:v>9.3293005132921714E-3</c:v>
                </c:pt>
                <c:pt idx="309">
                  <c:v>1.9696988272240201E-2</c:v>
                </c:pt>
                <c:pt idx="310">
                  <c:v>1.0306817597440121E-2</c:v>
                </c:pt>
                <c:pt idx="311">
                  <c:v>5.7568600422861493E-3</c:v>
                </c:pt>
                <c:pt idx="312">
                  <c:v>-2.5365924769685799E-3</c:v>
                </c:pt>
                <c:pt idx="313">
                  <c:v>1.1608703389972108E-2</c:v>
                </c:pt>
                <c:pt idx="314">
                  <c:v>2.0252075619415555E-2</c:v>
                </c:pt>
                <c:pt idx="315">
                  <c:v>1.2355382325649478E-2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8E-44CF-9C3F-5030E3C90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777"/>
          <c:min val="3617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TransactionActivity!$N$2:$N$305</c:f>
              <c:numCache>
                <c:formatCode>m/d/yyyy</c:formatCode>
                <c:ptCount val="30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  <c:pt idx="300">
                  <c:v>45688</c:v>
                </c:pt>
                <c:pt idx="301">
                  <c:v>45716</c:v>
                </c:pt>
                <c:pt idx="302">
                  <c:v>45747</c:v>
                </c:pt>
                <c:pt idx="303">
                  <c:v>45777</c:v>
                </c:pt>
              </c:numCache>
            </c:numRef>
          </c:cat>
          <c:val>
            <c:numRef>
              <c:f>TransactionActivity!$P$2:$P$305</c:f>
              <c:numCache>
                <c:formatCode>#,##0</c:formatCode>
                <c:ptCount val="304"/>
                <c:pt idx="0">
                  <c:v>20</c:v>
                </c:pt>
                <c:pt idx="1">
                  <c:v>24</c:v>
                </c:pt>
                <c:pt idx="2">
                  <c:v>34</c:v>
                </c:pt>
                <c:pt idx="3">
                  <c:v>27</c:v>
                </c:pt>
                <c:pt idx="4">
                  <c:v>36</c:v>
                </c:pt>
                <c:pt idx="5">
                  <c:v>42</c:v>
                </c:pt>
                <c:pt idx="6">
                  <c:v>28</c:v>
                </c:pt>
                <c:pt idx="7">
                  <c:v>41</c:v>
                </c:pt>
                <c:pt idx="8">
                  <c:v>45</c:v>
                </c:pt>
                <c:pt idx="9">
                  <c:v>43</c:v>
                </c:pt>
                <c:pt idx="10">
                  <c:v>50</c:v>
                </c:pt>
                <c:pt idx="11">
                  <c:v>95</c:v>
                </c:pt>
                <c:pt idx="12">
                  <c:v>43</c:v>
                </c:pt>
                <c:pt idx="13">
                  <c:v>34</c:v>
                </c:pt>
                <c:pt idx="14">
                  <c:v>49</c:v>
                </c:pt>
                <c:pt idx="15">
                  <c:v>39</c:v>
                </c:pt>
                <c:pt idx="16">
                  <c:v>61</c:v>
                </c:pt>
                <c:pt idx="17">
                  <c:v>56</c:v>
                </c:pt>
                <c:pt idx="18">
                  <c:v>43</c:v>
                </c:pt>
                <c:pt idx="19">
                  <c:v>49</c:v>
                </c:pt>
                <c:pt idx="20">
                  <c:v>43</c:v>
                </c:pt>
                <c:pt idx="21">
                  <c:v>41</c:v>
                </c:pt>
                <c:pt idx="22">
                  <c:v>41</c:v>
                </c:pt>
                <c:pt idx="23">
                  <c:v>60</c:v>
                </c:pt>
                <c:pt idx="24">
                  <c:v>41</c:v>
                </c:pt>
                <c:pt idx="25">
                  <c:v>28</c:v>
                </c:pt>
                <c:pt idx="26">
                  <c:v>61</c:v>
                </c:pt>
                <c:pt idx="27">
                  <c:v>37</c:v>
                </c:pt>
                <c:pt idx="28">
                  <c:v>60</c:v>
                </c:pt>
                <c:pt idx="29">
                  <c:v>72</c:v>
                </c:pt>
                <c:pt idx="30">
                  <c:v>50</c:v>
                </c:pt>
                <c:pt idx="31">
                  <c:v>65</c:v>
                </c:pt>
                <c:pt idx="32">
                  <c:v>67</c:v>
                </c:pt>
                <c:pt idx="33">
                  <c:v>68</c:v>
                </c:pt>
                <c:pt idx="34">
                  <c:v>71</c:v>
                </c:pt>
                <c:pt idx="35">
                  <c:v>112</c:v>
                </c:pt>
                <c:pt idx="36">
                  <c:v>67</c:v>
                </c:pt>
                <c:pt idx="37">
                  <c:v>69</c:v>
                </c:pt>
                <c:pt idx="38">
                  <c:v>73</c:v>
                </c:pt>
                <c:pt idx="39">
                  <c:v>78</c:v>
                </c:pt>
                <c:pt idx="40">
                  <c:v>84</c:v>
                </c:pt>
                <c:pt idx="41">
                  <c:v>75</c:v>
                </c:pt>
                <c:pt idx="42">
                  <c:v>102</c:v>
                </c:pt>
                <c:pt idx="43">
                  <c:v>92</c:v>
                </c:pt>
                <c:pt idx="44">
                  <c:v>101</c:v>
                </c:pt>
                <c:pt idx="45">
                  <c:v>107</c:v>
                </c:pt>
                <c:pt idx="46">
                  <c:v>73</c:v>
                </c:pt>
                <c:pt idx="47">
                  <c:v>175</c:v>
                </c:pt>
                <c:pt idx="48">
                  <c:v>102</c:v>
                </c:pt>
                <c:pt idx="49">
                  <c:v>84</c:v>
                </c:pt>
                <c:pt idx="50">
                  <c:v>136</c:v>
                </c:pt>
                <c:pt idx="51">
                  <c:v>104</c:v>
                </c:pt>
                <c:pt idx="52">
                  <c:v>117</c:v>
                </c:pt>
                <c:pt idx="53">
                  <c:v>134</c:v>
                </c:pt>
                <c:pt idx="54">
                  <c:v>143</c:v>
                </c:pt>
                <c:pt idx="55">
                  <c:v>124</c:v>
                </c:pt>
                <c:pt idx="56">
                  <c:v>128</c:v>
                </c:pt>
                <c:pt idx="57">
                  <c:v>158</c:v>
                </c:pt>
                <c:pt idx="58">
                  <c:v>142</c:v>
                </c:pt>
                <c:pt idx="59">
                  <c:v>216</c:v>
                </c:pt>
                <c:pt idx="60">
                  <c:v>127</c:v>
                </c:pt>
                <c:pt idx="61">
                  <c:v>128</c:v>
                </c:pt>
                <c:pt idx="62">
                  <c:v>141</c:v>
                </c:pt>
                <c:pt idx="63">
                  <c:v>154</c:v>
                </c:pt>
                <c:pt idx="64">
                  <c:v>175</c:v>
                </c:pt>
                <c:pt idx="65">
                  <c:v>209</c:v>
                </c:pt>
                <c:pt idx="66">
                  <c:v>189</c:v>
                </c:pt>
                <c:pt idx="67">
                  <c:v>204</c:v>
                </c:pt>
                <c:pt idx="68">
                  <c:v>241</c:v>
                </c:pt>
                <c:pt idx="69">
                  <c:v>169</c:v>
                </c:pt>
                <c:pt idx="70">
                  <c:v>180</c:v>
                </c:pt>
                <c:pt idx="71">
                  <c:v>239</c:v>
                </c:pt>
                <c:pt idx="72">
                  <c:v>178</c:v>
                </c:pt>
                <c:pt idx="73">
                  <c:v>131</c:v>
                </c:pt>
                <c:pt idx="74">
                  <c:v>196</c:v>
                </c:pt>
                <c:pt idx="75">
                  <c:v>151</c:v>
                </c:pt>
                <c:pt idx="76">
                  <c:v>156</c:v>
                </c:pt>
                <c:pt idx="77">
                  <c:v>195</c:v>
                </c:pt>
                <c:pt idx="78">
                  <c:v>167</c:v>
                </c:pt>
                <c:pt idx="79">
                  <c:v>181</c:v>
                </c:pt>
                <c:pt idx="80">
                  <c:v>169</c:v>
                </c:pt>
                <c:pt idx="81">
                  <c:v>148</c:v>
                </c:pt>
                <c:pt idx="82">
                  <c:v>155</c:v>
                </c:pt>
                <c:pt idx="83">
                  <c:v>225</c:v>
                </c:pt>
                <c:pt idx="84">
                  <c:v>167</c:v>
                </c:pt>
                <c:pt idx="85">
                  <c:v>147</c:v>
                </c:pt>
                <c:pt idx="86">
                  <c:v>173</c:v>
                </c:pt>
                <c:pt idx="87">
                  <c:v>167</c:v>
                </c:pt>
                <c:pt idx="88">
                  <c:v>192</c:v>
                </c:pt>
                <c:pt idx="89">
                  <c:v>212</c:v>
                </c:pt>
                <c:pt idx="90">
                  <c:v>179</c:v>
                </c:pt>
                <c:pt idx="91">
                  <c:v>197</c:v>
                </c:pt>
                <c:pt idx="92">
                  <c:v>150</c:v>
                </c:pt>
                <c:pt idx="93">
                  <c:v>128</c:v>
                </c:pt>
                <c:pt idx="94">
                  <c:v>130</c:v>
                </c:pt>
                <c:pt idx="95">
                  <c:v>152</c:v>
                </c:pt>
                <c:pt idx="96">
                  <c:v>108</c:v>
                </c:pt>
                <c:pt idx="97">
                  <c:v>89</c:v>
                </c:pt>
                <c:pt idx="98">
                  <c:v>79</c:v>
                </c:pt>
                <c:pt idx="99">
                  <c:v>97</c:v>
                </c:pt>
                <c:pt idx="100">
                  <c:v>94</c:v>
                </c:pt>
                <c:pt idx="101">
                  <c:v>98</c:v>
                </c:pt>
                <c:pt idx="102">
                  <c:v>99</c:v>
                </c:pt>
                <c:pt idx="103">
                  <c:v>82</c:v>
                </c:pt>
                <c:pt idx="104">
                  <c:v>81</c:v>
                </c:pt>
                <c:pt idx="105">
                  <c:v>68</c:v>
                </c:pt>
                <c:pt idx="106">
                  <c:v>45</c:v>
                </c:pt>
                <c:pt idx="107">
                  <c:v>89</c:v>
                </c:pt>
                <c:pt idx="108">
                  <c:v>45</c:v>
                </c:pt>
                <c:pt idx="109">
                  <c:v>34</c:v>
                </c:pt>
                <c:pt idx="110">
                  <c:v>52</c:v>
                </c:pt>
                <c:pt idx="111">
                  <c:v>49</c:v>
                </c:pt>
                <c:pt idx="112">
                  <c:v>33</c:v>
                </c:pt>
                <c:pt idx="113">
                  <c:v>62</c:v>
                </c:pt>
                <c:pt idx="114">
                  <c:v>49</c:v>
                </c:pt>
                <c:pt idx="115">
                  <c:v>55</c:v>
                </c:pt>
                <c:pt idx="116">
                  <c:v>70</c:v>
                </c:pt>
                <c:pt idx="117">
                  <c:v>77</c:v>
                </c:pt>
                <c:pt idx="118">
                  <c:v>68</c:v>
                </c:pt>
                <c:pt idx="119">
                  <c:v>142</c:v>
                </c:pt>
                <c:pt idx="120">
                  <c:v>55</c:v>
                </c:pt>
                <c:pt idx="121">
                  <c:v>52</c:v>
                </c:pt>
                <c:pt idx="122">
                  <c:v>78</c:v>
                </c:pt>
                <c:pt idx="123">
                  <c:v>81</c:v>
                </c:pt>
                <c:pt idx="124">
                  <c:v>92</c:v>
                </c:pt>
                <c:pt idx="125">
                  <c:v>125</c:v>
                </c:pt>
                <c:pt idx="126">
                  <c:v>102</c:v>
                </c:pt>
                <c:pt idx="127">
                  <c:v>99</c:v>
                </c:pt>
                <c:pt idx="128">
                  <c:v>137</c:v>
                </c:pt>
                <c:pt idx="129">
                  <c:v>102</c:v>
                </c:pt>
                <c:pt idx="130">
                  <c:v>134</c:v>
                </c:pt>
                <c:pt idx="131">
                  <c:v>225</c:v>
                </c:pt>
                <c:pt idx="132">
                  <c:v>111</c:v>
                </c:pt>
                <c:pt idx="133">
                  <c:v>107</c:v>
                </c:pt>
                <c:pt idx="134">
                  <c:v>133</c:v>
                </c:pt>
                <c:pt idx="135">
                  <c:v>142</c:v>
                </c:pt>
                <c:pt idx="136">
                  <c:v>160</c:v>
                </c:pt>
                <c:pt idx="137">
                  <c:v>201</c:v>
                </c:pt>
                <c:pt idx="138">
                  <c:v>163</c:v>
                </c:pt>
                <c:pt idx="139">
                  <c:v>151</c:v>
                </c:pt>
                <c:pt idx="140">
                  <c:v>161</c:v>
                </c:pt>
                <c:pt idx="141">
                  <c:v>157</c:v>
                </c:pt>
                <c:pt idx="142">
                  <c:v>127</c:v>
                </c:pt>
                <c:pt idx="143">
                  <c:v>235</c:v>
                </c:pt>
                <c:pt idx="144">
                  <c:v>121</c:v>
                </c:pt>
                <c:pt idx="145">
                  <c:v>144</c:v>
                </c:pt>
                <c:pt idx="146">
                  <c:v>177</c:v>
                </c:pt>
                <c:pt idx="147">
                  <c:v>144</c:v>
                </c:pt>
                <c:pt idx="148">
                  <c:v>174</c:v>
                </c:pt>
                <c:pt idx="149">
                  <c:v>191</c:v>
                </c:pt>
                <c:pt idx="150">
                  <c:v>168</c:v>
                </c:pt>
                <c:pt idx="151">
                  <c:v>187</c:v>
                </c:pt>
                <c:pt idx="152">
                  <c:v>155</c:v>
                </c:pt>
                <c:pt idx="153">
                  <c:v>166</c:v>
                </c:pt>
                <c:pt idx="154">
                  <c:v>219</c:v>
                </c:pt>
                <c:pt idx="155">
                  <c:v>370</c:v>
                </c:pt>
                <c:pt idx="156">
                  <c:v>129</c:v>
                </c:pt>
                <c:pt idx="157">
                  <c:v>117</c:v>
                </c:pt>
                <c:pt idx="158">
                  <c:v>175</c:v>
                </c:pt>
                <c:pt idx="159">
                  <c:v>187</c:v>
                </c:pt>
                <c:pt idx="160">
                  <c:v>195</c:v>
                </c:pt>
                <c:pt idx="161">
                  <c:v>254</c:v>
                </c:pt>
                <c:pt idx="162">
                  <c:v>195</c:v>
                </c:pt>
                <c:pt idx="163">
                  <c:v>244</c:v>
                </c:pt>
                <c:pt idx="164">
                  <c:v>197</c:v>
                </c:pt>
                <c:pt idx="165">
                  <c:v>224</c:v>
                </c:pt>
                <c:pt idx="166">
                  <c:v>196</c:v>
                </c:pt>
                <c:pt idx="167">
                  <c:v>369</c:v>
                </c:pt>
                <c:pt idx="168">
                  <c:v>187</c:v>
                </c:pt>
                <c:pt idx="169">
                  <c:v>165</c:v>
                </c:pt>
                <c:pt idx="170">
                  <c:v>219</c:v>
                </c:pt>
                <c:pt idx="171">
                  <c:v>198</c:v>
                </c:pt>
                <c:pt idx="172">
                  <c:v>234</c:v>
                </c:pt>
                <c:pt idx="173">
                  <c:v>276</c:v>
                </c:pt>
                <c:pt idx="174">
                  <c:v>276</c:v>
                </c:pt>
                <c:pt idx="175">
                  <c:v>240</c:v>
                </c:pt>
                <c:pt idx="176">
                  <c:v>266</c:v>
                </c:pt>
                <c:pt idx="177">
                  <c:v>294</c:v>
                </c:pt>
                <c:pt idx="178">
                  <c:v>239</c:v>
                </c:pt>
                <c:pt idx="179">
                  <c:v>395</c:v>
                </c:pt>
                <c:pt idx="180">
                  <c:v>234</c:v>
                </c:pt>
                <c:pt idx="181">
                  <c:v>197</c:v>
                </c:pt>
                <c:pt idx="182">
                  <c:v>243</c:v>
                </c:pt>
                <c:pt idx="183">
                  <c:v>229</c:v>
                </c:pt>
                <c:pt idx="184">
                  <c:v>247</c:v>
                </c:pt>
                <c:pt idx="185">
                  <c:v>299</c:v>
                </c:pt>
                <c:pt idx="186">
                  <c:v>299</c:v>
                </c:pt>
                <c:pt idx="187">
                  <c:v>259</c:v>
                </c:pt>
                <c:pt idx="188">
                  <c:v>290</c:v>
                </c:pt>
                <c:pt idx="189">
                  <c:v>312</c:v>
                </c:pt>
                <c:pt idx="190">
                  <c:v>248</c:v>
                </c:pt>
                <c:pt idx="191">
                  <c:v>420</c:v>
                </c:pt>
                <c:pt idx="192">
                  <c:v>234</c:v>
                </c:pt>
                <c:pt idx="193">
                  <c:v>233</c:v>
                </c:pt>
                <c:pt idx="194">
                  <c:v>291</c:v>
                </c:pt>
                <c:pt idx="195">
                  <c:v>217</c:v>
                </c:pt>
                <c:pt idx="196">
                  <c:v>270</c:v>
                </c:pt>
                <c:pt idx="197">
                  <c:v>365</c:v>
                </c:pt>
                <c:pt idx="198">
                  <c:v>273</c:v>
                </c:pt>
                <c:pt idx="199">
                  <c:v>293</c:v>
                </c:pt>
                <c:pt idx="200">
                  <c:v>327</c:v>
                </c:pt>
                <c:pt idx="201">
                  <c:v>280</c:v>
                </c:pt>
                <c:pt idx="202">
                  <c:v>312</c:v>
                </c:pt>
                <c:pt idx="203">
                  <c:v>378</c:v>
                </c:pt>
                <c:pt idx="204">
                  <c:v>284</c:v>
                </c:pt>
                <c:pt idx="205">
                  <c:v>208</c:v>
                </c:pt>
                <c:pt idx="206">
                  <c:v>272</c:v>
                </c:pt>
                <c:pt idx="207">
                  <c:v>239</c:v>
                </c:pt>
                <c:pt idx="208">
                  <c:v>283</c:v>
                </c:pt>
                <c:pt idx="209">
                  <c:v>370</c:v>
                </c:pt>
                <c:pt idx="210">
                  <c:v>268</c:v>
                </c:pt>
                <c:pt idx="211">
                  <c:v>299</c:v>
                </c:pt>
                <c:pt idx="212">
                  <c:v>291</c:v>
                </c:pt>
                <c:pt idx="213">
                  <c:v>306</c:v>
                </c:pt>
                <c:pt idx="214">
                  <c:v>277</c:v>
                </c:pt>
                <c:pt idx="215">
                  <c:v>350</c:v>
                </c:pt>
                <c:pt idx="216">
                  <c:v>274</c:v>
                </c:pt>
                <c:pt idx="217">
                  <c:v>237</c:v>
                </c:pt>
                <c:pt idx="218">
                  <c:v>270</c:v>
                </c:pt>
                <c:pt idx="219">
                  <c:v>246</c:v>
                </c:pt>
                <c:pt idx="220">
                  <c:v>271</c:v>
                </c:pt>
                <c:pt idx="221">
                  <c:v>307</c:v>
                </c:pt>
                <c:pt idx="222">
                  <c:v>304</c:v>
                </c:pt>
                <c:pt idx="223">
                  <c:v>346</c:v>
                </c:pt>
                <c:pt idx="224">
                  <c:v>248</c:v>
                </c:pt>
                <c:pt idx="225">
                  <c:v>324</c:v>
                </c:pt>
                <c:pt idx="226">
                  <c:v>324</c:v>
                </c:pt>
                <c:pt idx="227">
                  <c:v>395</c:v>
                </c:pt>
                <c:pt idx="228">
                  <c:v>243</c:v>
                </c:pt>
                <c:pt idx="229">
                  <c:v>231</c:v>
                </c:pt>
                <c:pt idx="230">
                  <c:v>261</c:v>
                </c:pt>
                <c:pt idx="231">
                  <c:v>248</c:v>
                </c:pt>
                <c:pt idx="232">
                  <c:v>317</c:v>
                </c:pt>
                <c:pt idx="233">
                  <c:v>337</c:v>
                </c:pt>
                <c:pt idx="234">
                  <c:v>316</c:v>
                </c:pt>
                <c:pt idx="235">
                  <c:v>342</c:v>
                </c:pt>
                <c:pt idx="236">
                  <c:v>347</c:v>
                </c:pt>
                <c:pt idx="237">
                  <c:v>312</c:v>
                </c:pt>
                <c:pt idx="238">
                  <c:v>288</c:v>
                </c:pt>
                <c:pt idx="239">
                  <c:v>429</c:v>
                </c:pt>
                <c:pt idx="240">
                  <c:v>272</c:v>
                </c:pt>
                <c:pt idx="241">
                  <c:v>243</c:v>
                </c:pt>
                <c:pt idx="242">
                  <c:v>217</c:v>
                </c:pt>
                <c:pt idx="243">
                  <c:v>125</c:v>
                </c:pt>
                <c:pt idx="244">
                  <c:v>108</c:v>
                </c:pt>
                <c:pt idx="245">
                  <c:v>143</c:v>
                </c:pt>
                <c:pt idx="246">
                  <c:v>160</c:v>
                </c:pt>
                <c:pt idx="247">
                  <c:v>150</c:v>
                </c:pt>
                <c:pt idx="248">
                  <c:v>227</c:v>
                </c:pt>
                <c:pt idx="249">
                  <c:v>259</c:v>
                </c:pt>
                <c:pt idx="250">
                  <c:v>226</c:v>
                </c:pt>
                <c:pt idx="251">
                  <c:v>483</c:v>
                </c:pt>
                <c:pt idx="252">
                  <c:v>234</c:v>
                </c:pt>
                <c:pt idx="253">
                  <c:v>193</c:v>
                </c:pt>
                <c:pt idx="254">
                  <c:v>264</c:v>
                </c:pt>
                <c:pt idx="255">
                  <c:v>331</c:v>
                </c:pt>
                <c:pt idx="256">
                  <c:v>306</c:v>
                </c:pt>
                <c:pt idx="257">
                  <c:v>386</c:v>
                </c:pt>
                <c:pt idx="258">
                  <c:v>368</c:v>
                </c:pt>
                <c:pt idx="259">
                  <c:v>405</c:v>
                </c:pt>
                <c:pt idx="260">
                  <c:v>417</c:v>
                </c:pt>
                <c:pt idx="261">
                  <c:v>414</c:v>
                </c:pt>
                <c:pt idx="262">
                  <c:v>411</c:v>
                </c:pt>
                <c:pt idx="263">
                  <c:v>800</c:v>
                </c:pt>
                <c:pt idx="264">
                  <c:v>274</c:v>
                </c:pt>
                <c:pt idx="265">
                  <c:v>279</c:v>
                </c:pt>
                <c:pt idx="266">
                  <c:v>378</c:v>
                </c:pt>
                <c:pt idx="267">
                  <c:v>351</c:v>
                </c:pt>
                <c:pt idx="268">
                  <c:v>352</c:v>
                </c:pt>
                <c:pt idx="269">
                  <c:v>434</c:v>
                </c:pt>
                <c:pt idx="270">
                  <c:v>332</c:v>
                </c:pt>
                <c:pt idx="271">
                  <c:v>315</c:v>
                </c:pt>
                <c:pt idx="272">
                  <c:v>303</c:v>
                </c:pt>
                <c:pt idx="273">
                  <c:v>261</c:v>
                </c:pt>
                <c:pt idx="274">
                  <c:v>256</c:v>
                </c:pt>
                <c:pt idx="275">
                  <c:v>287</c:v>
                </c:pt>
                <c:pt idx="276">
                  <c:v>146</c:v>
                </c:pt>
                <c:pt idx="277">
                  <c:v>141</c:v>
                </c:pt>
                <c:pt idx="278">
                  <c:v>176</c:v>
                </c:pt>
                <c:pt idx="279">
                  <c:v>131</c:v>
                </c:pt>
                <c:pt idx="280">
                  <c:v>157</c:v>
                </c:pt>
                <c:pt idx="281">
                  <c:v>207</c:v>
                </c:pt>
                <c:pt idx="282">
                  <c:v>155</c:v>
                </c:pt>
                <c:pt idx="283">
                  <c:v>198</c:v>
                </c:pt>
                <c:pt idx="284">
                  <c:v>202</c:v>
                </c:pt>
                <c:pt idx="285">
                  <c:v>194</c:v>
                </c:pt>
                <c:pt idx="286">
                  <c:v>153</c:v>
                </c:pt>
                <c:pt idx="287">
                  <c:v>244</c:v>
                </c:pt>
                <c:pt idx="288">
                  <c:v>147</c:v>
                </c:pt>
                <c:pt idx="289">
                  <c:v>147</c:v>
                </c:pt>
                <c:pt idx="290">
                  <c:v>163</c:v>
                </c:pt>
                <c:pt idx="291">
                  <c:v>189</c:v>
                </c:pt>
                <c:pt idx="292">
                  <c:v>195</c:v>
                </c:pt>
                <c:pt idx="293">
                  <c:v>190</c:v>
                </c:pt>
                <c:pt idx="294">
                  <c:v>200</c:v>
                </c:pt>
                <c:pt idx="295">
                  <c:v>237</c:v>
                </c:pt>
                <c:pt idx="296">
                  <c:v>234</c:v>
                </c:pt>
                <c:pt idx="297">
                  <c:v>233</c:v>
                </c:pt>
                <c:pt idx="298">
                  <c:v>233</c:v>
                </c:pt>
                <c:pt idx="299">
                  <c:v>370</c:v>
                </c:pt>
                <c:pt idx="300">
                  <c:v>230</c:v>
                </c:pt>
                <c:pt idx="301">
                  <c:v>176</c:v>
                </c:pt>
                <c:pt idx="302">
                  <c:v>218</c:v>
                </c:pt>
                <c:pt idx="303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5-46DC-9916-C3D14D3F0AAD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TransactionActivity!$N$2:$N$305</c:f>
              <c:numCache>
                <c:formatCode>m/d/yyyy</c:formatCode>
                <c:ptCount val="30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  <c:pt idx="300">
                  <c:v>45688</c:v>
                </c:pt>
                <c:pt idx="301">
                  <c:v>45716</c:v>
                </c:pt>
                <c:pt idx="302">
                  <c:v>45747</c:v>
                </c:pt>
                <c:pt idx="303">
                  <c:v>45777</c:v>
                </c:pt>
              </c:numCache>
            </c:numRef>
          </c:cat>
          <c:val>
            <c:numRef>
              <c:f>TransactionActivity!$Q$2:$Q$305</c:f>
              <c:numCache>
                <c:formatCode>#,##0</c:formatCode>
                <c:ptCount val="304"/>
                <c:pt idx="0">
                  <c:v>175</c:v>
                </c:pt>
                <c:pt idx="1">
                  <c:v>128</c:v>
                </c:pt>
                <c:pt idx="2">
                  <c:v>195</c:v>
                </c:pt>
                <c:pt idx="3">
                  <c:v>157</c:v>
                </c:pt>
                <c:pt idx="4">
                  <c:v>175</c:v>
                </c:pt>
                <c:pt idx="5">
                  <c:v>202</c:v>
                </c:pt>
                <c:pt idx="6">
                  <c:v>177</c:v>
                </c:pt>
                <c:pt idx="7">
                  <c:v>198</c:v>
                </c:pt>
                <c:pt idx="8">
                  <c:v>182</c:v>
                </c:pt>
                <c:pt idx="9">
                  <c:v>173</c:v>
                </c:pt>
                <c:pt idx="10">
                  <c:v>157</c:v>
                </c:pt>
                <c:pt idx="11">
                  <c:v>236</c:v>
                </c:pt>
                <c:pt idx="12">
                  <c:v>205</c:v>
                </c:pt>
                <c:pt idx="13">
                  <c:v>185</c:v>
                </c:pt>
                <c:pt idx="14">
                  <c:v>233</c:v>
                </c:pt>
                <c:pt idx="15">
                  <c:v>215</c:v>
                </c:pt>
                <c:pt idx="16">
                  <c:v>262</c:v>
                </c:pt>
                <c:pt idx="17">
                  <c:v>310</c:v>
                </c:pt>
                <c:pt idx="18">
                  <c:v>262</c:v>
                </c:pt>
                <c:pt idx="19">
                  <c:v>343</c:v>
                </c:pt>
                <c:pt idx="20">
                  <c:v>251</c:v>
                </c:pt>
                <c:pt idx="21">
                  <c:v>283</c:v>
                </c:pt>
                <c:pt idx="22">
                  <c:v>268</c:v>
                </c:pt>
                <c:pt idx="23">
                  <c:v>314</c:v>
                </c:pt>
                <c:pt idx="24">
                  <c:v>292</c:v>
                </c:pt>
                <c:pt idx="25">
                  <c:v>252</c:v>
                </c:pt>
                <c:pt idx="26">
                  <c:v>305</c:v>
                </c:pt>
                <c:pt idx="27">
                  <c:v>329</c:v>
                </c:pt>
                <c:pt idx="28">
                  <c:v>413</c:v>
                </c:pt>
                <c:pt idx="29">
                  <c:v>359</c:v>
                </c:pt>
                <c:pt idx="30">
                  <c:v>386</c:v>
                </c:pt>
                <c:pt idx="31">
                  <c:v>428</c:v>
                </c:pt>
                <c:pt idx="32">
                  <c:v>366</c:v>
                </c:pt>
                <c:pt idx="33">
                  <c:v>393</c:v>
                </c:pt>
                <c:pt idx="34">
                  <c:v>329</c:v>
                </c:pt>
                <c:pt idx="35">
                  <c:v>475</c:v>
                </c:pt>
                <c:pt idx="36">
                  <c:v>380</c:v>
                </c:pt>
                <c:pt idx="37">
                  <c:v>358</c:v>
                </c:pt>
                <c:pt idx="38">
                  <c:v>399</c:v>
                </c:pt>
                <c:pt idx="39">
                  <c:v>466</c:v>
                </c:pt>
                <c:pt idx="40">
                  <c:v>454</c:v>
                </c:pt>
                <c:pt idx="41">
                  <c:v>482</c:v>
                </c:pt>
                <c:pt idx="42">
                  <c:v>486</c:v>
                </c:pt>
                <c:pt idx="43">
                  <c:v>507</c:v>
                </c:pt>
                <c:pt idx="44">
                  <c:v>483</c:v>
                </c:pt>
                <c:pt idx="45">
                  <c:v>551</c:v>
                </c:pt>
                <c:pt idx="46">
                  <c:v>443</c:v>
                </c:pt>
                <c:pt idx="47">
                  <c:v>631</c:v>
                </c:pt>
                <c:pt idx="48">
                  <c:v>528</c:v>
                </c:pt>
                <c:pt idx="49">
                  <c:v>439</c:v>
                </c:pt>
                <c:pt idx="50">
                  <c:v>634</c:v>
                </c:pt>
                <c:pt idx="51">
                  <c:v>598</c:v>
                </c:pt>
                <c:pt idx="52">
                  <c:v>573</c:v>
                </c:pt>
                <c:pt idx="53">
                  <c:v>675</c:v>
                </c:pt>
                <c:pt idx="54">
                  <c:v>680</c:v>
                </c:pt>
                <c:pt idx="55">
                  <c:v>628</c:v>
                </c:pt>
                <c:pt idx="56">
                  <c:v>614</c:v>
                </c:pt>
                <c:pt idx="57">
                  <c:v>590</c:v>
                </c:pt>
                <c:pt idx="58">
                  <c:v>625</c:v>
                </c:pt>
                <c:pt idx="59">
                  <c:v>708</c:v>
                </c:pt>
                <c:pt idx="60">
                  <c:v>614</c:v>
                </c:pt>
                <c:pt idx="61">
                  <c:v>528</c:v>
                </c:pt>
                <c:pt idx="62">
                  <c:v>690</c:v>
                </c:pt>
                <c:pt idx="63">
                  <c:v>615</c:v>
                </c:pt>
                <c:pt idx="64">
                  <c:v>600</c:v>
                </c:pt>
                <c:pt idx="65">
                  <c:v>812</c:v>
                </c:pt>
                <c:pt idx="66">
                  <c:v>570</c:v>
                </c:pt>
                <c:pt idx="67">
                  <c:v>614</c:v>
                </c:pt>
                <c:pt idx="68">
                  <c:v>713</c:v>
                </c:pt>
                <c:pt idx="69">
                  <c:v>592</c:v>
                </c:pt>
                <c:pt idx="70">
                  <c:v>598</c:v>
                </c:pt>
                <c:pt idx="71">
                  <c:v>647</c:v>
                </c:pt>
                <c:pt idx="72">
                  <c:v>602</c:v>
                </c:pt>
                <c:pt idx="73">
                  <c:v>526</c:v>
                </c:pt>
                <c:pt idx="74">
                  <c:v>681</c:v>
                </c:pt>
                <c:pt idx="75">
                  <c:v>555</c:v>
                </c:pt>
                <c:pt idx="76">
                  <c:v>677</c:v>
                </c:pt>
                <c:pt idx="77">
                  <c:v>749</c:v>
                </c:pt>
                <c:pt idx="78">
                  <c:v>606</c:v>
                </c:pt>
                <c:pt idx="79">
                  <c:v>601</c:v>
                </c:pt>
                <c:pt idx="80">
                  <c:v>579</c:v>
                </c:pt>
                <c:pt idx="81">
                  <c:v>607</c:v>
                </c:pt>
                <c:pt idx="82">
                  <c:v>590</c:v>
                </c:pt>
                <c:pt idx="83">
                  <c:v>743</c:v>
                </c:pt>
                <c:pt idx="84">
                  <c:v>659</c:v>
                </c:pt>
                <c:pt idx="85">
                  <c:v>586</c:v>
                </c:pt>
                <c:pt idx="86">
                  <c:v>737</c:v>
                </c:pt>
                <c:pt idx="87">
                  <c:v>708</c:v>
                </c:pt>
                <c:pt idx="88">
                  <c:v>810</c:v>
                </c:pt>
                <c:pt idx="89">
                  <c:v>765</c:v>
                </c:pt>
                <c:pt idx="90">
                  <c:v>736</c:v>
                </c:pt>
                <c:pt idx="91">
                  <c:v>791</c:v>
                </c:pt>
                <c:pt idx="92">
                  <c:v>642</c:v>
                </c:pt>
                <c:pt idx="93">
                  <c:v>666</c:v>
                </c:pt>
                <c:pt idx="94">
                  <c:v>620</c:v>
                </c:pt>
                <c:pt idx="95">
                  <c:v>695</c:v>
                </c:pt>
                <c:pt idx="96">
                  <c:v>604</c:v>
                </c:pt>
                <c:pt idx="97">
                  <c:v>536</c:v>
                </c:pt>
                <c:pt idx="98">
                  <c:v>584</c:v>
                </c:pt>
                <c:pt idx="99">
                  <c:v>532</c:v>
                </c:pt>
                <c:pt idx="100">
                  <c:v>599</c:v>
                </c:pt>
                <c:pt idx="101">
                  <c:v>654</c:v>
                </c:pt>
                <c:pt idx="102">
                  <c:v>599</c:v>
                </c:pt>
                <c:pt idx="103">
                  <c:v>551</c:v>
                </c:pt>
                <c:pt idx="104">
                  <c:v>529</c:v>
                </c:pt>
                <c:pt idx="105">
                  <c:v>498</c:v>
                </c:pt>
                <c:pt idx="106">
                  <c:v>379</c:v>
                </c:pt>
                <c:pt idx="107">
                  <c:v>573</c:v>
                </c:pt>
                <c:pt idx="108">
                  <c:v>317</c:v>
                </c:pt>
                <c:pt idx="109">
                  <c:v>330</c:v>
                </c:pt>
                <c:pt idx="110">
                  <c:v>375</c:v>
                </c:pt>
                <c:pt idx="111">
                  <c:v>369</c:v>
                </c:pt>
                <c:pt idx="112">
                  <c:v>406</c:v>
                </c:pt>
                <c:pt idx="113">
                  <c:v>491</c:v>
                </c:pt>
                <c:pt idx="114">
                  <c:v>450</c:v>
                </c:pt>
                <c:pt idx="115">
                  <c:v>405</c:v>
                </c:pt>
                <c:pt idx="116">
                  <c:v>451</c:v>
                </c:pt>
                <c:pt idx="117">
                  <c:v>430</c:v>
                </c:pt>
                <c:pt idx="118">
                  <c:v>400</c:v>
                </c:pt>
                <c:pt idx="119">
                  <c:v>672</c:v>
                </c:pt>
                <c:pt idx="120">
                  <c:v>433</c:v>
                </c:pt>
                <c:pt idx="121">
                  <c:v>430</c:v>
                </c:pt>
                <c:pt idx="122">
                  <c:v>584</c:v>
                </c:pt>
                <c:pt idx="123">
                  <c:v>589</c:v>
                </c:pt>
                <c:pt idx="124">
                  <c:v>487</c:v>
                </c:pt>
                <c:pt idx="125">
                  <c:v>649</c:v>
                </c:pt>
                <c:pt idx="126">
                  <c:v>575</c:v>
                </c:pt>
                <c:pt idx="127">
                  <c:v>589</c:v>
                </c:pt>
                <c:pt idx="128">
                  <c:v>619</c:v>
                </c:pt>
                <c:pt idx="129">
                  <c:v>558</c:v>
                </c:pt>
                <c:pt idx="130">
                  <c:v>595</c:v>
                </c:pt>
                <c:pt idx="131">
                  <c:v>987</c:v>
                </c:pt>
                <c:pt idx="132">
                  <c:v>523</c:v>
                </c:pt>
                <c:pt idx="133">
                  <c:v>510</c:v>
                </c:pt>
                <c:pt idx="134">
                  <c:v>803</c:v>
                </c:pt>
                <c:pt idx="135">
                  <c:v>738</c:v>
                </c:pt>
                <c:pt idx="136">
                  <c:v>790</c:v>
                </c:pt>
                <c:pt idx="137">
                  <c:v>873</c:v>
                </c:pt>
                <c:pt idx="138">
                  <c:v>710</c:v>
                </c:pt>
                <c:pt idx="139">
                  <c:v>772</c:v>
                </c:pt>
                <c:pt idx="140">
                  <c:v>754</c:v>
                </c:pt>
                <c:pt idx="141">
                  <c:v>668</c:v>
                </c:pt>
                <c:pt idx="142">
                  <c:v>705</c:v>
                </c:pt>
                <c:pt idx="143">
                  <c:v>1086</c:v>
                </c:pt>
                <c:pt idx="144">
                  <c:v>604</c:v>
                </c:pt>
                <c:pt idx="145">
                  <c:v>701</c:v>
                </c:pt>
                <c:pt idx="146">
                  <c:v>903</c:v>
                </c:pt>
                <c:pt idx="147">
                  <c:v>799</c:v>
                </c:pt>
                <c:pt idx="148">
                  <c:v>945</c:v>
                </c:pt>
                <c:pt idx="149">
                  <c:v>996</c:v>
                </c:pt>
                <c:pt idx="150">
                  <c:v>834</c:v>
                </c:pt>
                <c:pt idx="151">
                  <c:v>999</c:v>
                </c:pt>
                <c:pt idx="152">
                  <c:v>870</c:v>
                </c:pt>
                <c:pt idx="153">
                  <c:v>963</c:v>
                </c:pt>
                <c:pt idx="154">
                  <c:v>970</c:v>
                </c:pt>
                <c:pt idx="155">
                  <c:v>1647</c:v>
                </c:pt>
                <c:pt idx="156">
                  <c:v>737</c:v>
                </c:pt>
                <c:pt idx="157">
                  <c:v>721</c:v>
                </c:pt>
                <c:pt idx="158">
                  <c:v>1034</c:v>
                </c:pt>
                <c:pt idx="159">
                  <c:v>1024</c:v>
                </c:pt>
                <c:pt idx="160">
                  <c:v>1217</c:v>
                </c:pt>
                <c:pt idx="161">
                  <c:v>1188</c:v>
                </c:pt>
                <c:pt idx="162">
                  <c:v>1152</c:v>
                </c:pt>
                <c:pt idx="163">
                  <c:v>1176</c:v>
                </c:pt>
                <c:pt idx="164">
                  <c:v>1100</c:v>
                </c:pt>
                <c:pt idx="165">
                  <c:v>1188</c:v>
                </c:pt>
                <c:pt idx="166">
                  <c:v>939</c:v>
                </c:pt>
                <c:pt idx="167">
                  <c:v>1488</c:v>
                </c:pt>
                <c:pt idx="168">
                  <c:v>1031</c:v>
                </c:pt>
                <c:pt idx="169">
                  <c:v>959</c:v>
                </c:pt>
                <c:pt idx="170">
                  <c:v>1059</c:v>
                </c:pt>
                <c:pt idx="171">
                  <c:v>1087</c:v>
                </c:pt>
                <c:pt idx="172">
                  <c:v>1200</c:v>
                </c:pt>
                <c:pt idx="173">
                  <c:v>1345</c:v>
                </c:pt>
                <c:pt idx="174">
                  <c:v>1222</c:v>
                </c:pt>
                <c:pt idx="175">
                  <c:v>1197</c:v>
                </c:pt>
                <c:pt idx="176">
                  <c:v>1173</c:v>
                </c:pt>
                <c:pt idx="177">
                  <c:v>1280</c:v>
                </c:pt>
                <c:pt idx="178">
                  <c:v>1058</c:v>
                </c:pt>
                <c:pt idx="179">
                  <c:v>1569</c:v>
                </c:pt>
                <c:pt idx="180">
                  <c:v>1034</c:v>
                </c:pt>
                <c:pt idx="181">
                  <c:v>1051</c:v>
                </c:pt>
                <c:pt idx="182">
                  <c:v>1250</c:v>
                </c:pt>
                <c:pt idx="183">
                  <c:v>1222</c:v>
                </c:pt>
                <c:pt idx="184">
                  <c:v>1180</c:v>
                </c:pt>
                <c:pt idx="185">
                  <c:v>1453</c:v>
                </c:pt>
                <c:pt idx="186">
                  <c:v>1397</c:v>
                </c:pt>
                <c:pt idx="187">
                  <c:v>1213</c:v>
                </c:pt>
                <c:pt idx="188">
                  <c:v>1259</c:v>
                </c:pt>
                <c:pt idx="189">
                  <c:v>1331</c:v>
                </c:pt>
                <c:pt idx="190">
                  <c:v>1229</c:v>
                </c:pt>
                <c:pt idx="191">
                  <c:v>1704</c:v>
                </c:pt>
                <c:pt idx="192">
                  <c:v>1127</c:v>
                </c:pt>
                <c:pt idx="193">
                  <c:v>1108</c:v>
                </c:pt>
                <c:pt idx="194">
                  <c:v>1492</c:v>
                </c:pt>
                <c:pt idx="195">
                  <c:v>1362</c:v>
                </c:pt>
                <c:pt idx="196">
                  <c:v>1398</c:v>
                </c:pt>
                <c:pt idx="197">
                  <c:v>1533</c:v>
                </c:pt>
                <c:pt idx="198">
                  <c:v>1255</c:v>
                </c:pt>
                <c:pt idx="199">
                  <c:v>1342</c:v>
                </c:pt>
                <c:pt idx="200">
                  <c:v>1323</c:v>
                </c:pt>
                <c:pt idx="201">
                  <c:v>1212</c:v>
                </c:pt>
                <c:pt idx="202">
                  <c:v>1196</c:v>
                </c:pt>
                <c:pt idx="203">
                  <c:v>1415</c:v>
                </c:pt>
                <c:pt idx="204">
                  <c:v>1136</c:v>
                </c:pt>
                <c:pt idx="205">
                  <c:v>860</c:v>
                </c:pt>
                <c:pt idx="206">
                  <c:v>1116</c:v>
                </c:pt>
                <c:pt idx="207">
                  <c:v>718</c:v>
                </c:pt>
                <c:pt idx="208">
                  <c:v>848</c:v>
                </c:pt>
                <c:pt idx="209">
                  <c:v>1028</c:v>
                </c:pt>
                <c:pt idx="210">
                  <c:v>847</c:v>
                </c:pt>
                <c:pt idx="211">
                  <c:v>964</c:v>
                </c:pt>
                <c:pt idx="212">
                  <c:v>872</c:v>
                </c:pt>
                <c:pt idx="213">
                  <c:v>978</c:v>
                </c:pt>
                <c:pt idx="214">
                  <c:v>919</c:v>
                </c:pt>
                <c:pt idx="215">
                  <c:v>991</c:v>
                </c:pt>
                <c:pt idx="216">
                  <c:v>921</c:v>
                </c:pt>
                <c:pt idx="217">
                  <c:v>754</c:v>
                </c:pt>
                <c:pt idx="218">
                  <c:v>1091</c:v>
                </c:pt>
                <c:pt idx="219">
                  <c:v>1215</c:v>
                </c:pt>
                <c:pt idx="220">
                  <c:v>1286</c:v>
                </c:pt>
                <c:pt idx="221">
                  <c:v>1243</c:v>
                </c:pt>
                <c:pt idx="222">
                  <c:v>1104</c:v>
                </c:pt>
                <c:pt idx="223">
                  <c:v>1165</c:v>
                </c:pt>
                <c:pt idx="224">
                  <c:v>981</c:v>
                </c:pt>
                <c:pt idx="225">
                  <c:v>1154</c:v>
                </c:pt>
                <c:pt idx="226">
                  <c:v>1022</c:v>
                </c:pt>
                <c:pt idx="227">
                  <c:v>1246</c:v>
                </c:pt>
                <c:pt idx="228">
                  <c:v>1013</c:v>
                </c:pt>
                <c:pt idx="229">
                  <c:v>863</c:v>
                </c:pt>
                <c:pt idx="230">
                  <c:v>1040</c:v>
                </c:pt>
                <c:pt idx="231">
                  <c:v>1075</c:v>
                </c:pt>
                <c:pt idx="232">
                  <c:v>1198</c:v>
                </c:pt>
                <c:pt idx="233">
                  <c:v>1124</c:v>
                </c:pt>
                <c:pt idx="234">
                  <c:v>1147</c:v>
                </c:pt>
                <c:pt idx="235">
                  <c:v>1201</c:v>
                </c:pt>
                <c:pt idx="236">
                  <c:v>1250</c:v>
                </c:pt>
                <c:pt idx="237">
                  <c:v>1352</c:v>
                </c:pt>
                <c:pt idx="238">
                  <c:v>1123</c:v>
                </c:pt>
                <c:pt idx="239">
                  <c:v>1520</c:v>
                </c:pt>
                <c:pt idx="240">
                  <c:v>1259</c:v>
                </c:pt>
                <c:pt idx="241">
                  <c:v>1039</c:v>
                </c:pt>
                <c:pt idx="242">
                  <c:v>971</c:v>
                </c:pt>
                <c:pt idx="243">
                  <c:v>641</c:v>
                </c:pt>
                <c:pt idx="244">
                  <c:v>598</c:v>
                </c:pt>
                <c:pt idx="245">
                  <c:v>747</c:v>
                </c:pt>
                <c:pt idx="246">
                  <c:v>910</c:v>
                </c:pt>
                <c:pt idx="247">
                  <c:v>929</c:v>
                </c:pt>
                <c:pt idx="248">
                  <c:v>1096</c:v>
                </c:pt>
                <c:pt idx="249">
                  <c:v>1144</c:v>
                </c:pt>
                <c:pt idx="250">
                  <c:v>1109</c:v>
                </c:pt>
                <c:pt idx="251">
                  <c:v>1943</c:v>
                </c:pt>
                <c:pt idx="252">
                  <c:v>1102</c:v>
                </c:pt>
                <c:pt idx="253">
                  <c:v>1124</c:v>
                </c:pt>
                <c:pt idx="254">
                  <c:v>1571</c:v>
                </c:pt>
                <c:pt idx="255">
                  <c:v>1572</c:v>
                </c:pt>
                <c:pt idx="256">
                  <c:v>1639</c:v>
                </c:pt>
                <c:pt idx="257">
                  <c:v>1927</c:v>
                </c:pt>
                <c:pt idx="258">
                  <c:v>1758</c:v>
                </c:pt>
                <c:pt idx="259">
                  <c:v>1845</c:v>
                </c:pt>
                <c:pt idx="260">
                  <c:v>1867</c:v>
                </c:pt>
                <c:pt idx="261">
                  <c:v>1884</c:v>
                </c:pt>
                <c:pt idx="262">
                  <c:v>1897</c:v>
                </c:pt>
                <c:pt idx="263">
                  <c:v>3025</c:v>
                </c:pt>
                <c:pt idx="264">
                  <c:v>1469</c:v>
                </c:pt>
                <c:pt idx="265">
                  <c:v>1470</c:v>
                </c:pt>
                <c:pt idx="266">
                  <c:v>1941</c:v>
                </c:pt>
                <c:pt idx="267">
                  <c:v>1876</c:v>
                </c:pt>
                <c:pt idx="268">
                  <c:v>1799</c:v>
                </c:pt>
                <c:pt idx="269">
                  <c:v>2010</c:v>
                </c:pt>
                <c:pt idx="270">
                  <c:v>1580</c:v>
                </c:pt>
                <c:pt idx="271">
                  <c:v>1607</c:v>
                </c:pt>
                <c:pt idx="272">
                  <c:v>1502</c:v>
                </c:pt>
                <c:pt idx="273">
                  <c:v>1347</c:v>
                </c:pt>
                <c:pt idx="274">
                  <c:v>1225</c:v>
                </c:pt>
                <c:pt idx="275">
                  <c:v>1457</c:v>
                </c:pt>
                <c:pt idx="276">
                  <c:v>1056</c:v>
                </c:pt>
                <c:pt idx="277">
                  <c:v>907</c:v>
                </c:pt>
                <c:pt idx="278">
                  <c:v>1202</c:v>
                </c:pt>
                <c:pt idx="279">
                  <c:v>974</c:v>
                </c:pt>
                <c:pt idx="280">
                  <c:v>1211</c:v>
                </c:pt>
                <c:pt idx="281">
                  <c:v>1243</c:v>
                </c:pt>
                <c:pt idx="282">
                  <c:v>996</c:v>
                </c:pt>
                <c:pt idx="283">
                  <c:v>1134</c:v>
                </c:pt>
                <c:pt idx="284">
                  <c:v>1112</c:v>
                </c:pt>
                <c:pt idx="285">
                  <c:v>1199</c:v>
                </c:pt>
                <c:pt idx="286">
                  <c:v>1081</c:v>
                </c:pt>
                <c:pt idx="287">
                  <c:v>1240</c:v>
                </c:pt>
                <c:pt idx="288">
                  <c:v>1015</c:v>
                </c:pt>
                <c:pt idx="289">
                  <c:v>850</c:v>
                </c:pt>
                <c:pt idx="290">
                  <c:v>975</c:v>
                </c:pt>
                <c:pt idx="291">
                  <c:v>1134</c:v>
                </c:pt>
                <c:pt idx="292">
                  <c:v>1281</c:v>
                </c:pt>
                <c:pt idx="293">
                  <c:v>1129</c:v>
                </c:pt>
                <c:pt idx="294">
                  <c:v>1278</c:v>
                </c:pt>
                <c:pt idx="295">
                  <c:v>1246</c:v>
                </c:pt>
                <c:pt idx="296">
                  <c:v>1205</c:v>
                </c:pt>
                <c:pt idx="297">
                  <c:v>1328</c:v>
                </c:pt>
                <c:pt idx="298">
                  <c:v>1151</c:v>
                </c:pt>
                <c:pt idx="299">
                  <c:v>1705</c:v>
                </c:pt>
                <c:pt idx="300">
                  <c:v>1188</c:v>
                </c:pt>
                <c:pt idx="301">
                  <c:v>1127</c:v>
                </c:pt>
                <c:pt idx="302">
                  <c:v>1227</c:v>
                </c:pt>
                <c:pt idx="303">
                  <c:v>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A5-46DC-9916-C3D14D3F0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5777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TransactionActivity!$N$98:$N$305</c:f>
              <c:numCache>
                <c:formatCode>m/d/yyyy</c:formatCode>
                <c:ptCount val="20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  <c:pt idx="198">
                  <c:v>45504</c:v>
                </c:pt>
                <c:pt idx="199">
                  <c:v>45535</c:v>
                </c:pt>
                <c:pt idx="200">
                  <c:v>45565</c:v>
                </c:pt>
                <c:pt idx="201">
                  <c:v>45596</c:v>
                </c:pt>
                <c:pt idx="202">
                  <c:v>45626</c:v>
                </c:pt>
                <c:pt idx="203">
                  <c:v>45657</c:v>
                </c:pt>
                <c:pt idx="204">
                  <c:v>45688</c:v>
                </c:pt>
                <c:pt idx="205">
                  <c:v>45716</c:v>
                </c:pt>
                <c:pt idx="206">
                  <c:v>45747</c:v>
                </c:pt>
                <c:pt idx="207">
                  <c:v>45777</c:v>
                </c:pt>
              </c:numCache>
            </c:numRef>
          </c:cat>
          <c:val>
            <c:numRef>
              <c:f>TransactionActivity!$W$98:$W$305</c:f>
              <c:numCache>
                <c:formatCode>0.00%</c:formatCode>
                <c:ptCount val="208"/>
                <c:pt idx="0">
                  <c:v>1.4044943820224719E-2</c:v>
                </c:pt>
                <c:pt idx="1">
                  <c:v>2.4E-2</c:v>
                </c:pt>
                <c:pt idx="2">
                  <c:v>3.0165912518853696E-2</c:v>
                </c:pt>
                <c:pt idx="3">
                  <c:v>2.2257551669316374E-2</c:v>
                </c:pt>
                <c:pt idx="4">
                  <c:v>1.7316017316017316E-2</c:v>
                </c:pt>
                <c:pt idx="5">
                  <c:v>3.1914893617021274E-2</c:v>
                </c:pt>
                <c:pt idx="6">
                  <c:v>2.4355300859598854E-2</c:v>
                </c:pt>
                <c:pt idx="7">
                  <c:v>4.5813586097946286E-2</c:v>
                </c:pt>
                <c:pt idx="8">
                  <c:v>6.5573770491803282E-2</c:v>
                </c:pt>
                <c:pt idx="9">
                  <c:v>7.0671378091872794E-2</c:v>
                </c:pt>
                <c:pt idx="10">
                  <c:v>6.3679245283018868E-2</c:v>
                </c:pt>
                <c:pt idx="11">
                  <c:v>6.6465256797583083E-2</c:v>
                </c:pt>
                <c:pt idx="12">
                  <c:v>0.13535911602209943</c:v>
                </c:pt>
                <c:pt idx="13">
                  <c:v>0.12087912087912088</c:v>
                </c:pt>
                <c:pt idx="14">
                  <c:v>0.20374707259953162</c:v>
                </c:pt>
                <c:pt idx="15">
                  <c:v>0.20095693779904306</c:v>
                </c:pt>
                <c:pt idx="16">
                  <c:v>0.17539863325740318</c:v>
                </c:pt>
                <c:pt idx="17">
                  <c:v>0.17540687160940324</c:v>
                </c:pt>
                <c:pt idx="18">
                  <c:v>0.18837675350701402</c:v>
                </c:pt>
                <c:pt idx="19">
                  <c:v>0.22173913043478261</c:v>
                </c:pt>
                <c:pt idx="20">
                  <c:v>0.20537428023032631</c:v>
                </c:pt>
                <c:pt idx="21">
                  <c:v>0.20907297830374755</c:v>
                </c:pt>
                <c:pt idx="22">
                  <c:v>0.23076923076923078</c:v>
                </c:pt>
                <c:pt idx="23">
                  <c:v>0.20515970515970516</c:v>
                </c:pt>
                <c:pt idx="24">
                  <c:v>0.24590163934426229</c:v>
                </c:pt>
                <c:pt idx="25">
                  <c:v>0.23651452282157676</c:v>
                </c:pt>
                <c:pt idx="26">
                  <c:v>0.27945619335347432</c:v>
                </c:pt>
                <c:pt idx="27">
                  <c:v>0.28805970149253729</c:v>
                </c:pt>
                <c:pt idx="28">
                  <c:v>0.25906735751295334</c:v>
                </c:pt>
                <c:pt idx="29">
                  <c:v>0.25710594315245477</c:v>
                </c:pt>
                <c:pt idx="30">
                  <c:v>0.25406203840472674</c:v>
                </c:pt>
                <c:pt idx="31">
                  <c:v>0.27906976744186046</c:v>
                </c:pt>
                <c:pt idx="32">
                  <c:v>0.2724867724867725</c:v>
                </c:pt>
                <c:pt idx="33">
                  <c:v>0.2818181818181818</c:v>
                </c:pt>
                <c:pt idx="34">
                  <c:v>0.25925925925925924</c:v>
                </c:pt>
                <c:pt idx="35">
                  <c:v>0.23762376237623761</c:v>
                </c:pt>
                <c:pt idx="36">
                  <c:v>0.24447949526813881</c:v>
                </c:pt>
                <c:pt idx="37">
                  <c:v>0.25445705024311183</c:v>
                </c:pt>
                <c:pt idx="38">
                  <c:v>0.29380341880341881</c:v>
                </c:pt>
                <c:pt idx="39">
                  <c:v>0.25568181818181818</c:v>
                </c:pt>
                <c:pt idx="40">
                  <c:v>0.24526315789473685</c:v>
                </c:pt>
                <c:pt idx="41">
                  <c:v>0.21042830540037244</c:v>
                </c:pt>
                <c:pt idx="42">
                  <c:v>0.22565864833906071</c:v>
                </c:pt>
                <c:pt idx="43">
                  <c:v>0.22968580715059589</c:v>
                </c:pt>
                <c:pt idx="44">
                  <c:v>0.21967213114754097</c:v>
                </c:pt>
                <c:pt idx="45">
                  <c:v>0.19878787878787879</c:v>
                </c:pt>
                <c:pt idx="46">
                  <c:v>0.24038461538461539</c:v>
                </c:pt>
                <c:pt idx="47">
                  <c:v>0.22180166540499621</c:v>
                </c:pt>
                <c:pt idx="48">
                  <c:v>0.2</c:v>
                </c:pt>
                <c:pt idx="49">
                  <c:v>0.22366863905325443</c:v>
                </c:pt>
                <c:pt idx="50">
                  <c:v>0.21574074074074073</c:v>
                </c:pt>
                <c:pt idx="51">
                  <c:v>0.22375397667020147</c:v>
                </c:pt>
                <c:pt idx="52">
                  <c:v>0.20196604110813227</c:v>
                </c:pt>
                <c:pt idx="53">
                  <c:v>0.19882055602358889</c:v>
                </c:pt>
                <c:pt idx="54">
                  <c:v>0.19960079840319361</c:v>
                </c:pt>
                <c:pt idx="55">
                  <c:v>0.17453625632377739</c:v>
                </c:pt>
                <c:pt idx="56">
                  <c:v>0.20390243902439023</c:v>
                </c:pt>
                <c:pt idx="57">
                  <c:v>0.15234720992028344</c:v>
                </c:pt>
                <c:pt idx="58">
                  <c:v>0.14802354920100924</c:v>
                </c:pt>
                <c:pt idx="59">
                  <c:v>0.12989588497768964</c:v>
                </c:pt>
                <c:pt idx="60">
                  <c:v>0.16281755196304851</c:v>
                </c:pt>
                <c:pt idx="61">
                  <c:v>0.16587112171837709</c:v>
                </c:pt>
                <c:pt idx="62">
                  <c:v>0.16956162117452439</c:v>
                </c:pt>
                <c:pt idx="63">
                  <c:v>0.14203137902559868</c:v>
                </c:pt>
                <c:pt idx="64">
                  <c:v>0.14518413597733712</c:v>
                </c:pt>
                <c:pt idx="65">
                  <c:v>0.14285714285714285</c:v>
                </c:pt>
                <c:pt idx="66">
                  <c:v>0.11210096510764662</c:v>
                </c:pt>
                <c:pt idx="67">
                  <c:v>0.14154929577464789</c:v>
                </c:pt>
                <c:pt idx="68">
                  <c:v>0.11642251349267541</c:v>
                </c:pt>
                <c:pt idx="69">
                  <c:v>0.10977337110481586</c:v>
                </c:pt>
                <c:pt idx="70">
                  <c:v>0.14273127753303966</c:v>
                </c:pt>
                <c:pt idx="71">
                  <c:v>0.10608508346795907</c:v>
                </c:pt>
                <c:pt idx="72">
                  <c:v>9.7701149425287362E-2</c:v>
                </c:pt>
                <c:pt idx="73">
                  <c:v>8.0960854092526693E-2</c:v>
                </c:pt>
                <c:pt idx="74">
                  <c:v>0.10406885758998435</c:v>
                </c:pt>
                <c:pt idx="75">
                  <c:v>0.1198443579766537</c:v>
                </c:pt>
                <c:pt idx="76">
                  <c:v>9.1352859135285916E-2</c:v>
                </c:pt>
                <c:pt idx="77">
                  <c:v>9.0684762492288712E-2</c:v>
                </c:pt>
                <c:pt idx="78">
                  <c:v>8.077436582109479E-2</c:v>
                </c:pt>
                <c:pt idx="79">
                  <c:v>7.4460681976339593E-2</c:v>
                </c:pt>
                <c:pt idx="80">
                  <c:v>7.6441973592772758E-2</c:v>
                </c:pt>
                <c:pt idx="81">
                  <c:v>6.353240152477764E-2</c:v>
                </c:pt>
                <c:pt idx="82">
                  <c:v>7.4787972243639173E-2</c:v>
                </c:pt>
                <c:pt idx="83">
                  <c:v>6.4663951120162932E-2</c:v>
                </c:pt>
                <c:pt idx="84">
                  <c:v>5.7570977917981075E-2</c:v>
                </c:pt>
                <c:pt idx="85">
                  <c:v>5.7692307692307696E-2</c:v>
                </c:pt>
                <c:pt idx="86">
                  <c:v>6.4300066979236431E-2</c:v>
                </c:pt>
                <c:pt idx="87">
                  <c:v>6.1337008959338385E-2</c:v>
                </c:pt>
                <c:pt idx="88">
                  <c:v>6.3770147161878066E-2</c:v>
                </c:pt>
                <c:pt idx="89">
                  <c:v>5.8219178082191778E-2</c:v>
                </c:pt>
                <c:pt idx="90">
                  <c:v>5.6014150943396228E-2</c:v>
                </c:pt>
                <c:pt idx="91">
                  <c:v>5.2989130434782608E-2</c:v>
                </c:pt>
                <c:pt idx="92">
                  <c:v>4.9063912201420271E-2</c:v>
                </c:pt>
                <c:pt idx="93">
                  <c:v>4.3822276323797933E-2</c:v>
                </c:pt>
                <c:pt idx="94">
                  <c:v>4.4685172647257958E-2</c:v>
                </c:pt>
                <c:pt idx="95">
                  <c:v>5.5084745762711863E-2</c:v>
                </c:pt>
                <c:pt idx="96">
                  <c:v>4.6289493019838354E-2</c:v>
                </c:pt>
                <c:pt idx="97">
                  <c:v>4.2505592841163314E-2</c:v>
                </c:pt>
                <c:pt idx="98">
                  <c:v>4.5989904655075714E-2</c:v>
                </c:pt>
                <c:pt idx="99">
                  <c:v>5.0031665611146296E-2</c:v>
                </c:pt>
                <c:pt idx="100">
                  <c:v>4.3764988009592325E-2</c:v>
                </c:pt>
                <c:pt idx="101">
                  <c:v>3.8461538461538464E-2</c:v>
                </c:pt>
                <c:pt idx="102">
                  <c:v>2.6178010471204188E-2</c:v>
                </c:pt>
                <c:pt idx="103">
                  <c:v>3.6085626911314984E-2</c:v>
                </c:pt>
                <c:pt idx="104">
                  <c:v>2.9090909090909091E-2</c:v>
                </c:pt>
                <c:pt idx="105">
                  <c:v>2.2117962466487937E-2</c:v>
                </c:pt>
                <c:pt idx="106">
                  <c:v>3.1167108753315648E-2</c:v>
                </c:pt>
                <c:pt idx="107">
                  <c:v>3.4021193530395982E-2</c:v>
                </c:pt>
                <c:pt idx="108">
                  <c:v>2.0422535211267606E-2</c:v>
                </c:pt>
                <c:pt idx="109">
                  <c:v>1.9662921348314606E-2</c:v>
                </c:pt>
                <c:pt idx="110">
                  <c:v>2.6657060518731988E-2</c:v>
                </c:pt>
                <c:pt idx="111">
                  <c:v>1.5673981191222569E-2</c:v>
                </c:pt>
                <c:pt idx="112">
                  <c:v>1.5030946065428824E-2</c:v>
                </c:pt>
                <c:pt idx="113">
                  <c:v>8.5836909871244635E-3</c:v>
                </c:pt>
                <c:pt idx="114">
                  <c:v>1.3452914798206279E-2</c:v>
                </c:pt>
                <c:pt idx="115">
                  <c:v>1.1876484560570071E-2</c:v>
                </c:pt>
                <c:pt idx="116">
                  <c:v>1.3757523645743766E-2</c:v>
                </c:pt>
                <c:pt idx="117">
                  <c:v>1.6355140186915886E-2</c:v>
                </c:pt>
                <c:pt idx="118">
                  <c:v>1.9230769230769232E-2</c:v>
                </c:pt>
                <c:pt idx="119">
                  <c:v>1.7897091722595078E-2</c:v>
                </c:pt>
                <c:pt idx="120">
                  <c:v>1.5899581589958158E-2</c:v>
                </c:pt>
                <c:pt idx="121">
                  <c:v>1.1099899091826439E-2</c:v>
                </c:pt>
                <c:pt idx="122">
                  <c:v>1.6164584864070537E-2</c:v>
                </c:pt>
                <c:pt idx="123">
                  <c:v>1.7111567419575632E-2</c:v>
                </c:pt>
                <c:pt idx="124">
                  <c:v>1.2845215157353885E-2</c:v>
                </c:pt>
                <c:pt idx="125">
                  <c:v>1.6129032258064516E-2</c:v>
                </c:pt>
                <c:pt idx="126">
                  <c:v>1.3494318181818182E-2</c:v>
                </c:pt>
                <c:pt idx="127">
                  <c:v>1.0589013898080741E-2</c:v>
                </c:pt>
                <c:pt idx="128">
                  <c:v>1.3018714401952807E-2</c:v>
                </c:pt>
                <c:pt idx="129">
                  <c:v>9.4722598105548041E-3</c:v>
                </c:pt>
                <c:pt idx="130">
                  <c:v>1.0401188707280832E-2</c:v>
                </c:pt>
                <c:pt idx="131">
                  <c:v>1.157830591102986E-2</c:v>
                </c:pt>
                <c:pt idx="132">
                  <c:v>1.3535031847133758E-2</c:v>
                </c:pt>
                <c:pt idx="133">
                  <c:v>1.3711151736745886E-2</c:v>
                </c:pt>
                <c:pt idx="134">
                  <c:v>1.3835511145272867E-2</c:v>
                </c:pt>
                <c:pt idx="135">
                  <c:v>1.436130007558579E-2</c:v>
                </c:pt>
                <c:pt idx="136">
                  <c:v>1.4521452145214522E-2</c:v>
                </c:pt>
                <c:pt idx="137">
                  <c:v>1.1635865845311431E-2</c:v>
                </c:pt>
                <c:pt idx="138">
                  <c:v>1.5721120984278879E-2</c:v>
                </c:pt>
                <c:pt idx="139">
                  <c:v>9.7213220998055728E-3</c:v>
                </c:pt>
                <c:pt idx="140">
                  <c:v>1.1897307451471509E-2</c:v>
                </c:pt>
                <c:pt idx="141">
                  <c:v>9.6153846153846159E-3</c:v>
                </c:pt>
                <c:pt idx="142">
                  <c:v>1.4174344436569808E-2</c:v>
                </c:pt>
                <c:pt idx="143">
                  <c:v>1.3340174448435094E-2</c:v>
                </c:pt>
                <c:pt idx="144">
                  <c:v>1.1757021554539516E-2</c:v>
                </c:pt>
                <c:pt idx="145">
                  <c:v>1.0920436817472699E-2</c:v>
                </c:pt>
                <c:pt idx="146">
                  <c:v>1.5993265993265993E-2</c:v>
                </c:pt>
                <c:pt idx="147">
                  <c:v>9.138381201044387E-3</c:v>
                </c:pt>
                <c:pt idx="148">
                  <c:v>1.1331444759206799E-2</c:v>
                </c:pt>
                <c:pt idx="149">
                  <c:v>1.5730337078651686E-2</c:v>
                </c:pt>
                <c:pt idx="150">
                  <c:v>1.5887850467289719E-2</c:v>
                </c:pt>
                <c:pt idx="151">
                  <c:v>1.2974976830398516E-2</c:v>
                </c:pt>
                <c:pt idx="152">
                  <c:v>1.2849584278155708E-2</c:v>
                </c:pt>
                <c:pt idx="153">
                  <c:v>1.2829650748396294E-2</c:v>
                </c:pt>
                <c:pt idx="154">
                  <c:v>2.3220973782771534E-2</c:v>
                </c:pt>
                <c:pt idx="155">
                  <c:v>1.5251442704039572E-2</c:v>
                </c:pt>
                <c:pt idx="156">
                  <c:v>2.0209580838323353E-2</c:v>
                </c:pt>
                <c:pt idx="157">
                  <c:v>1.4426727410782081E-2</c:v>
                </c:pt>
                <c:pt idx="158">
                  <c:v>1.3079019073569483E-2</c:v>
                </c:pt>
                <c:pt idx="159">
                  <c:v>1.0509721492380452E-2</c:v>
                </c:pt>
                <c:pt idx="160">
                  <c:v>1.3881748071979434E-2</c:v>
                </c:pt>
                <c:pt idx="161">
                  <c:v>1.8158236057068743E-2</c:v>
                </c:pt>
                <c:pt idx="162">
                  <c:v>1.458137347130762E-2</c:v>
                </c:pt>
                <c:pt idx="163">
                  <c:v>1.2888888888888889E-2</c:v>
                </c:pt>
                <c:pt idx="164">
                  <c:v>1.2259194395796848E-2</c:v>
                </c:pt>
                <c:pt idx="165">
                  <c:v>1.1749347258485639E-2</c:v>
                </c:pt>
                <c:pt idx="166">
                  <c:v>1.0398613518197574E-2</c:v>
                </c:pt>
                <c:pt idx="167">
                  <c:v>7.8431372549019607E-3</c:v>
                </c:pt>
                <c:pt idx="168">
                  <c:v>1.0327022375215147E-2</c:v>
                </c:pt>
                <c:pt idx="169">
                  <c:v>1.0863350485991996E-2</c:v>
                </c:pt>
                <c:pt idx="170">
                  <c:v>1.2074169900819319E-2</c:v>
                </c:pt>
                <c:pt idx="171">
                  <c:v>1.2123933542882801E-2</c:v>
                </c:pt>
                <c:pt idx="172">
                  <c:v>1.2552301255230125E-2</c:v>
                </c:pt>
                <c:pt idx="173">
                  <c:v>9.4108019639934527E-3</c:v>
                </c:pt>
                <c:pt idx="174">
                  <c:v>1.4121338912133892E-2</c:v>
                </c:pt>
                <c:pt idx="175">
                  <c:v>1.1966701352757543E-2</c:v>
                </c:pt>
                <c:pt idx="176">
                  <c:v>1.662049861495845E-2</c:v>
                </c:pt>
                <c:pt idx="177">
                  <c:v>1.554726368159204E-2</c:v>
                </c:pt>
                <c:pt idx="178">
                  <c:v>1.350438892640108E-2</c:v>
                </c:pt>
                <c:pt idx="179">
                  <c:v>1.4908256880733946E-2</c:v>
                </c:pt>
                <c:pt idx="180">
                  <c:v>1.4143094841930116E-2</c:v>
                </c:pt>
                <c:pt idx="181">
                  <c:v>1.4312977099236641E-2</c:v>
                </c:pt>
                <c:pt idx="182">
                  <c:v>1.741654571843251E-2</c:v>
                </c:pt>
                <c:pt idx="183">
                  <c:v>2.171945701357466E-2</c:v>
                </c:pt>
                <c:pt idx="184">
                  <c:v>1.6081871345029239E-2</c:v>
                </c:pt>
                <c:pt idx="185">
                  <c:v>1.2413793103448275E-2</c:v>
                </c:pt>
                <c:pt idx="186">
                  <c:v>1.998262380538662E-2</c:v>
                </c:pt>
                <c:pt idx="187">
                  <c:v>1.7267267267267267E-2</c:v>
                </c:pt>
                <c:pt idx="188">
                  <c:v>1.3698630136986301E-2</c:v>
                </c:pt>
                <c:pt idx="189">
                  <c:v>1.6511127063890883E-2</c:v>
                </c:pt>
                <c:pt idx="190">
                  <c:v>2.674230145867099E-2</c:v>
                </c:pt>
                <c:pt idx="191">
                  <c:v>2.358490566037736E-2</c:v>
                </c:pt>
                <c:pt idx="192">
                  <c:v>1.9793459552495698E-2</c:v>
                </c:pt>
                <c:pt idx="193">
                  <c:v>1.5045135406218655E-2</c:v>
                </c:pt>
                <c:pt idx="194">
                  <c:v>2.2847100175746926E-2</c:v>
                </c:pt>
                <c:pt idx="195">
                  <c:v>2.5699168556311415E-2</c:v>
                </c:pt>
                <c:pt idx="196">
                  <c:v>1.4905149051490514E-2</c:v>
                </c:pt>
                <c:pt idx="197">
                  <c:v>1.4404852160727824E-2</c:v>
                </c:pt>
                <c:pt idx="198">
                  <c:v>2.097428958051421E-2</c:v>
                </c:pt>
                <c:pt idx="199">
                  <c:v>2.3600809170600135E-2</c:v>
                </c:pt>
                <c:pt idx="200">
                  <c:v>2.0847810979847115E-2</c:v>
                </c:pt>
                <c:pt idx="201">
                  <c:v>1.729660474055093E-2</c:v>
                </c:pt>
                <c:pt idx="202">
                  <c:v>2.6011560693641619E-2</c:v>
                </c:pt>
                <c:pt idx="203">
                  <c:v>1.9759036144578312E-2</c:v>
                </c:pt>
                <c:pt idx="204">
                  <c:v>1.763046544428773E-2</c:v>
                </c:pt>
                <c:pt idx="205">
                  <c:v>1.7651573292402148E-2</c:v>
                </c:pt>
                <c:pt idx="206">
                  <c:v>2.1453287197231833E-2</c:v>
                </c:pt>
                <c:pt idx="207">
                  <c:v>1.6200294550810016E-2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9-4425-A4AD-E17792B3C160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TransactionActivity!$N$98:$N$305</c:f>
              <c:numCache>
                <c:formatCode>m/d/yyyy</c:formatCode>
                <c:ptCount val="208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  <c:pt idx="198">
                  <c:v>45504</c:v>
                </c:pt>
                <c:pt idx="199">
                  <c:v>45535</c:v>
                </c:pt>
                <c:pt idx="200">
                  <c:v>45565</c:v>
                </c:pt>
                <c:pt idx="201">
                  <c:v>45596</c:v>
                </c:pt>
                <c:pt idx="202">
                  <c:v>45626</c:v>
                </c:pt>
                <c:pt idx="203">
                  <c:v>45657</c:v>
                </c:pt>
                <c:pt idx="204">
                  <c:v>45688</c:v>
                </c:pt>
                <c:pt idx="205">
                  <c:v>45716</c:v>
                </c:pt>
                <c:pt idx="206">
                  <c:v>45747</c:v>
                </c:pt>
                <c:pt idx="207">
                  <c:v>45777</c:v>
                </c:pt>
              </c:numCache>
            </c:numRef>
          </c:cat>
          <c:val>
            <c:numRef>
              <c:f>TransactionActivity!$X$98:$X$305</c:f>
              <c:numCache>
                <c:formatCode>0.00%</c:formatCode>
                <c:ptCount val="208"/>
                <c:pt idx="0">
                  <c:v>2.8089887640449437E-3</c:v>
                </c:pt>
                <c:pt idx="1">
                  <c:v>4.7999999999999996E-3</c:v>
                </c:pt>
                <c:pt idx="2">
                  <c:v>4.5248868778280547E-3</c:v>
                </c:pt>
                <c:pt idx="3">
                  <c:v>6.3593004769475362E-3</c:v>
                </c:pt>
                <c:pt idx="4">
                  <c:v>8.658008658008658E-3</c:v>
                </c:pt>
                <c:pt idx="5">
                  <c:v>2.6595744680851063E-3</c:v>
                </c:pt>
                <c:pt idx="6">
                  <c:v>5.7306590257879654E-3</c:v>
                </c:pt>
                <c:pt idx="7">
                  <c:v>1.1058451816745656E-2</c:v>
                </c:pt>
                <c:pt idx="8">
                  <c:v>6.5573770491803279E-3</c:v>
                </c:pt>
                <c:pt idx="9">
                  <c:v>8.8339222614840993E-3</c:v>
                </c:pt>
                <c:pt idx="10">
                  <c:v>1.6509433962264151E-2</c:v>
                </c:pt>
                <c:pt idx="11">
                  <c:v>1.6616314199395771E-2</c:v>
                </c:pt>
                <c:pt idx="12">
                  <c:v>2.4861878453038673E-2</c:v>
                </c:pt>
                <c:pt idx="13">
                  <c:v>1.3736263736263736E-2</c:v>
                </c:pt>
                <c:pt idx="14">
                  <c:v>4.2154566744730677E-2</c:v>
                </c:pt>
                <c:pt idx="15">
                  <c:v>2.8708133971291867E-2</c:v>
                </c:pt>
                <c:pt idx="16">
                  <c:v>2.5056947608200455E-2</c:v>
                </c:pt>
                <c:pt idx="17">
                  <c:v>2.7124773960216998E-2</c:v>
                </c:pt>
                <c:pt idx="18">
                  <c:v>2.8056112224448898E-2</c:v>
                </c:pt>
                <c:pt idx="19">
                  <c:v>3.6956521739130437E-2</c:v>
                </c:pt>
                <c:pt idx="20">
                  <c:v>6.1420345489443376E-2</c:v>
                </c:pt>
                <c:pt idx="21">
                  <c:v>7.1005917159763315E-2</c:v>
                </c:pt>
                <c:pt idx="22">
                  <c:v>5.9829059829059832E-2</c:v>
                </c:pt>
                <c:pt idx="23">
                  <c:v>6.0196560196560195E-2</c:v>
                </c:pt>
                <c:pt idx="24">
                  <c:v>3.8934426229508198E-2</c:v>
                </c:pt>
                <c:pt idx="25">
                  <c:v>4.1493775933609957E-2</c:v>
                </c:pt>
                <c:pt idx="26">
                  <c:v>5.2870090634441085E-2</c:v>
                </c:pt>
                <c:pt idx="27">
                  <c:v>4.9253731343283584E-2</c:v>
                </c:pt>
                <c:pt idx="28">
                  <c:v>4.8359240069084632E-2</c:v>
                </c:pt>
                <c:pt idx="29">
                  <c:v>5.4263565891472867E-2</c:v>
                </c:pt>
                <c:pt idx="30">
                  <c:v>6.0561299852289516E-2</c:v>
                </c:pt>
                <c:pt idx="31">
                  <c:v>4.7965116279069769E-2</c:v>
                </c:pt>
                <c:pt idx="32">
                  <c:v>5.0264550264550262E-2</c:v>
                </c:pt>
                <c:pt idx="33">
                  <c:v>6.5151515151515155E-2</c:v>
                </c:pt>
                <c:pt idx="34">
                  <c:v>6.9958847736625515E-2</c:v>
                </c:pt>
                <c:pt idx="35">
                  <c:v>5.5280528052805283E-2</c:v>
                </c:pt>
                <c:pt idx="36">
                  <c:v>6.1514195583596214E-2</c:v>
                </c:pt>
                <c:pt idx="37">
                  <c:v>6.3209076175040513E-2</c:v>
                </c:pt>
                <c:pt idx="38">
                  <c:v>7.4786324786324784E-2</c:v>
                </c:pt>
                <c:pt idx="39">
                  <c:v>6.931818181818182E-2</c:v>
                </c:pt>
                <c:pt idx="40">
                  <c:v>6.210526315789474E-2</c:v>
                </c:pt>
                <c:pt idx="41">
                  <c:v>6.7039106145251395E-2</c:v>
                </c:pt>
                <c:pt idx="42">
                  <c:v>6.0710194730813287E-2</c:v>
                </c:pt>
                <c:pt idx="43">
                  <c:v>5.6338028169014086E-2</c:v>
                </c:pt>
                <c:pt idx="44">
                  <c:v>5.7923497267759562E-2</c:v>
                </c:pt>
                <c:pt idx="45">
                  <c:v>6.3030303030303034E-2</c:v>
                </c:pt>
                <c:pt idx="46">
                  <c:v>3.8461538461538464E-2</c:v>
                </c:pt>
                <c:pt idx="47">
                  <c:v>4.8448145344436033E-2</c:v>
                </c:pt>
                <c:pt idx="48">
                  <c:v>3.5862068965517239E-2</c:v>
                </c:pt>
                <c:pt idx="49">
                  <c:v>5.562130177514793E-2</c:v>
                </c:pt>
                <c:pt idx="50">
                  <c:v>4.1666666666666664E-2</c:v>
                </c:pt>
                <c:pt idx="51">
                  <c:v>5.4082714740190878E-2</c:v>
                </c:pt>
                <c:pt idx="52">
                  <c:v>4.8257372654155493E-2</c:v>
                </c:pt>
                <c:pt idx="53">
                  <c:v>4.3807919123841618E-2</c:v>
                </c:pt>
                <c:pt idx="54">
                  <c:v>5.7884231536926151E-2</c:v>
                </c:pt>
                <c:pt idx="55">
                  <c:v>3.4569983136593589E-2</c:v>
                </c:pt>
                <c:pt idx="56">
                  <c:v>3.9024390243902439E-2</c:v>
                </c:pt>
                <c:pt idx="57">
                  <c:v>3.7201062887511072E-2</c:v>
                </c:pt>
                <c:pt idx="58">
                  <c:v>4.878048780487805E-2</c:v>
                </c:pt>
                <c:pt idx="59">
                  <c:v>3.5696579077838374E-2</c:v>
                </c:pt>
                <c:pt idx="60">
                  <c:v>4.8498845265588918E-2</c:v>
                </c:pt>
                <c:pt idx="61">
                  <c:v>3.5799522673031027E-2</c:v>
                </c:pt>
                <c:pt idx="62">
                  <c:v>3.0603804797353185E-2</c:v>
                </c:pt>
                <c:pt idx="63">
                  <c:v>3.1379025598678778E-2</c:v>
                </c:pt>
                <c:pt idx="64">
                  <c:v>3.4702549575070823E-2</c:v>
                </c:pt>
                <c:pt idx="65">
                  <c:v>3.3287101248266296E-2</c:v>
                </c:pt>
                <c:pt idx="66">
                  <c:v>3.4149962880475129E-2</c:v>
                </c:pt>
                <c:pt idx="67">
                  <c:v>3.0281690140845072E-2</c:v>
                </c:pt>
                <c:pt idx="68">
                  <c:v>2.6214340786430222E-2</c:v>
                </c:pt>
                <c:pt idx="69">
                  <c:v>2.4079320113314446E-2</c:v>
                </c:pt>
                <c:pt idx="70">
                  <c:v>3.8766519823788544E-2</c:v>
                </c:pt>
                <c:pt idx="71">
                  <c:v>4.0926225094238017E-2</c:v>
                </c:pt>
                <c:pt idx="72">
                  <c:v>2.7914614121510674E-2</c:v>
                </c:pt>
                <c:pt idx="73">
                  <c:v>2.4021352313167259E-2</c:v>
                </c:pt>
                <c:pt idx="74">
                  <c:v>2.5821596244131457E-2</c:v>
                </c:pt>
                <c:pt idx="75">
                  <c:v>1.9455252918287938E-2</c:v>
                </c:pt>
                <c:pt idx="76">
                  <c:v>3.4170153417015341E-2</c:v>
                </c:pt>
                <c:pt idx="77">
                  <c:v>2.0357803824799507E-2</c:v>
                </c:pt>
                <c:pt idx="78">
                  <c:v>2.069425901201602E-2</c:v>
                </c:pt>
                <c:pt idx="79">
                  <c:v>1.1830201809324982E-2</c:v>
                </c:pt>
                <c:pt idx="80">
                  <c:v>1.7373175816539264E-2</c:v>
                </c:pt>
                <c:pt idx="81">
                  <c:v>1.6518424396442185E-2</c:v>
                </c:pt>
                <c:pt idx="82">
                  <c:v>1.3107170393215111E-2</c:v>
                </c:pt>
                <c:pt idx="83">
                  <c:v>1.9348268839103868E-2</c:v>
                </c:pt>
                <c:pt idx="84">
                  <c:v>1.5772870662460567E-2</c:v>
                </c:pt>
                <c:pt idx="85">
                  <c:v>1.0416666666666666E-2</c:v>
                </c:pt>
                <c:pt idx="86">
                  <c:v>1.406563965170797E-2</c:v>
                </c:pt>
                <c:pt idx="87">
                  <c:v>1.4472777394900068E-2</c:v>
                </c:pt>
                <c:pt idx="88">
                  <c:v>1.401541695865452E-2</c:v>
                </c:pt>
                <c:pt idx="89">
                  <c:v>1.3698630136986301E-2</c:v>
                </c:pt>
                <c:pt idx="90">
                  <c:v>1.3561320754716982E-2</c:v>
                </c:pt>
                <c:pt idx="91">
                  <c:v>1.4266304347826086E-2</c:v>
                </c:pt>
                <c:pt idx="92">
                  <c:v>1.2265978050355068E-2</c:v>
                </c:pt>
                <c:pt idx="93">
                  <c:v>1.2172854534388313E-2</c:v>
                </c:pt>
                <c:pt idx="94">
                  <c:v>1.5572105619498984E-2</c:v>
                </c:pt>
                <c:pt idx="95">
                  <c:v>1.4124293785310734E-2</c:v>
                </c:pt>
                <c:pt idx="96">
                  <c:v>9.5518001469507719E-3</c:v>
                </c:pt>
                <c:pt idx="97">
                  <c:v>8.2028337061894104E-3</c:v>
                </c:pt>
                <c:pt idx="98">
                  <c:v>1.1777902411665733E-2</c:v>
                </c:pt>
                <c:pt idx="99">
                  <c:v>6.9664344521849272E-3</c:v>
                </c:pt>
                <c:pt idx="100">
                  <c:v>1.3788968824940047E-2</c:v>
                </c:pt>
                <c:pt idx="101">
                  <c:v>1.2118018967334035E-2</c:v>
                </c:pt>
                <c:pt idx="102">
                  <c:v>1.112565445026178E-2</c:v>
                </c:pt>
                <c:pt idx="103">
                  <c:v>8.5626911314984708E-3</c:v>
                </c:pt>
                <c:pt idx="104">
                  <c:v>1.4545454545454545E-2</c:v>
                </c:pt>
                <c:pt idx="105">
                  <c:v>1.3404825737265416E-2</c:v>
                </c:pt>
                <c:pt idx="106">
                  <c:v>1.0610079575596816E-2</c:v>
                </c:pt>
                <c:pt idx="107">
                  <c:v>1.0596765197992191E-2</c:v>
                </c:pt>
                <c:pt idx="108">
                  <c:v>1.0563380281690141E-2</c:v>
                </c:pt>
                <c:pt idx="109">
                  <c:v>7.4906367041198503E-3</c:v>
                </c:pt>
                <c:pt idx="110">
                  <c:v>8.6455331412103754E-3</c:v>
                </c:pt>
                <c:pt idx="111">
                  <c:v>9.4043887147335428E-3</c:v>
                </c:pt>
                <c:pt idx="112">
                  <c:v>1.3262599469496022E-2</c:v>
                </c:pt>
                <c:pt idx="113">
                  <c:v>1.7882689556509301E-2</c:v>
                </c:pt>
                <c:pt idx="114">
                  <c:v>1.0762331838565023E-2</c:v>
                </c:pt>
                <c:pt idx="115">
                  <c:v>1.4251781472684086E-2</c:v>
                </c:pt>
                <c:pt idx="116">
                  <c:v>1.117798796216681E-2</c:v>
                </c:pt>
                <c:pt idx="117">
                  <c:v>1.0903426791277258E-2</c:v>
                </c:pt>
                <c:pt idx="118">
                  <c:v>1.588628762541806E-2</c:v>
                </c:pt>
                <c:pt idx="119">
                  <c:v>1.1931394481730051E-2</c:v>
                </c:pt>
                <c:pt idx="120">
                  <c:v>1.0878661087866108E-2</c:v>
                </c:pt>
                <c:pt idx="121">
                  <c:v>1.0090817356205853E-2</c:v>
                </c:pt>
                <c:pt idx="122">
                  <c:v>8.0822924320352683E-3</c:v>
                </c:pt>
                <c:pt idx="123">
                  <c:v>8.8980150581793298E-3</c:v>
                </c:pt>
                <c:pt idx="124">
                  <c:v>9.6339113680154135E-3</c:v>
                </c:pt>
                <c:pt idx="125">
                  <c:v>1.2903225806451613E-2</c:v>
                </c:pt>
                <c:pt idx="126">
                  <c:v>9.2329545454545459E-3</c:v>
                </c:pt>
                <c:pt idx="127">
                  <c:v>1.1912640635340834E-2</c:v>
                </c:pt>
                <c:pt idx="128">
                  <c:v>8.9503661513425543E-3</c:v>
                </c:pt>
                <c:pt idx="129">
                  <c:v>1.0148849797023005E-2</c:v>
                </c:pt>
                <c:pt idx="130">
                  <c:v>1.3372956909361069E-2</c:v>
                </c:pt>
                <c:pt idx="131">
                  <c:v>7.3126142595978062E-3</c:v>
                </c:pt>
                <c:pt idx="132">
                  <c:v>1.0350318471337579E-2</c:v>
                </c:pt>
                <c:pt idx="133">
                  <c:v>8.2266910420475316E-3</c:v>
                </c:pt>
                <c:pt idx="134">
                  <c:v>7.6863950807071479E-3</c:v>
                </c:pt>
                <c:pt idx="135">
                  <c:v>6.8027210884353739E-3</c:v>
                </c:pt>
                <c:pt idx="136">
                  <c:v>1.0561056105610561E-2</c:v>
                </c:pt>
                <c:pt idx="137">
                  <c:v>4.7912388774811769E-3</c:v>
                </c:pt>
                <c:pt idx="138">
                  <c:v>6.8352699931647299E-3</c:v>
                </c:pt>
                <c:pt idx="139">
                  <c:v>5.8327932598833442E-3</c:v>
                </c:pt>
                <c:pt idx="140">
                  <c:v>6.2617407639323731E-3</c:v>
                </c:pt>
                <c:pt idx="141">
                  <c:v>3.605769230769231E-3</c:v>
                </c:pt>
                <c:pt idx="142">
                  <c:v>4.2523033309709423E-3</c:v>
                </c:pt>
                <c:pt idx="143">
                  <c:v>6.1570035915854285E-3</c:v>
                </c:pt>
                <c:pt idx="144">
                  <c:v>3.2658393207054214E-3</c:v>
                </c:pt>
                <c:pt idx="145">
                  <c:v>6.2402496099843996E-3</c:v>
                </c:pt>
                <c:pt idx="146">
                  <c:v>4.2087542087542087E-3</c:v>
                </c:pt>
                <c:pt idx="147">
                  <c:v>3.9164490861618795E-3</c:v>
                </c:pt>
                <c:pt idx="148">
                  <c:v>8.4985835694051E-3</c:v>
                </c:pt>
                <c:pt idx="149">
                  <c:v>8.988764044943821E-3</c:v>
                </c:pt>
                <c:pt idx="150">
                  <c:v>7.4766355140186919E-3</c:v>
                </c:pt>
                <c:pt idx="151">
                  <c:v>3.7071362372567192E-3</c:v>
                </c:pt>
                <c:pt idx="152">
                  <c:v>5.2910052910052907E-3</c:v>
                </c:pt>
                <c:pt idx="153">
                  <c:v>6.4148253741981472E-3</c:v>
                </c:pt>
                <c:pt idx="154">
                  <c:v>3.7453183520599251E-3</c:v>
                </c:pt>
                <c:pt idx="155">
                  <c:v>6.5952184666117067E-3</c:v>
                </c:pt>
                <c:pt idx="156">
                  <c:v>5.239520958083832E-3</c:v>
                </c:pt>
                <c:pt idx="157">
                  <c:v>1.5186028853454822E-3</c:v>
                </c:pt>
                <c:pt idx="158">
                  <c:v>6.5395095367847414E-3</c:v>
                </c:pt>
                <c:pt idx="159">
                  <c:v>5.254860746190226E-3</c:v>
                </c:pt>
                <c:pt idx="160">
                  <c:v>3.5989717223650387E-3</c:v>
                </c:pt>
                <c:pt idx="161">
                  <c:v>3.0263726761781237E-3</c:v>
                </c:pt>
                <c:pt idx="162">
                  <c:v>5.6444026340545629E-3</c:v>
                </c:pt>
                <c:pt idx="163">
                  <c:v>4.4444444444444444E-3</c:v>
                </c:pt>
                <c:pt idx="164">
                  <c:v>3.9404553415061296E-3</c:v>
                </c:pt>
                <c:pt idx="165">
                  <c:v>3.4812880765883376E-3</c:v>
                </c:pt>
                <c:pt idx="166">
                  <c:v>2.5996533795493936E-3</c:v>
                </c:pt>
                <c:pt idx="167">
                  <c:v>5.2287581699346402E-3</c:v>
                </c:pt>
                <c:pt idx="168">
                  <c:v>4.5897877223178424E-3</c:v>
                </c:pt>
                <c:pt idx="169">
                  <c:v>4.5740423098913664E-3</c:v>
                </c:pt>
                <c:pt idx="170">
                  <c:v>6.0370849504096597E-3</c:v>
                </c:pt>
                <c:pt idx="171">
                  <c:v>4.4903457566232603E-3</c:v>
                </c:pt>
                <c:pt idx="172">
                  <c:v>4.1841004184100415E-3</c:v>
                </c:pt>
                <c:pt idx="173">
                  <c:v>4.5008183306055648E-3</c:v>
                </c:pt>
                <c:pt idx="174">
                  <c:v>4.1841004184100415E-3</c:v>
                </c:pt>
                <c:pt idx="175">
                  <c:v>4.1623309053069723E-3</c:v>
                </c:pt>
                <c:pt idx="176">
                  <c:v>7.7562326869806096E-3</c:v>
                </c:pt>
                <c:pt idx="177">
                  <c:v>7.462686567164179E-3</c:v>
                </c:pt>
                <c:pt idx="178">
                  <c:v>8.7778528021607016E-3</c:v>
                </c:pt>
                <c:pt idx="179">
                  <c:v>8.600917431192661E-3</c:v>
                </c:pt>
                <c:pt idx="180">
                  <c:v>7.4875207986688855E-3</c:v>
                </c:pt>
                <c:pt idx="181">
                  <c:v>6.6793893129770991E-3</c:v>
                </c:pt>
                <c:pt idx="182">
                  <c:v>7.2568940493468797E-3</c:v>
                </c:pt>
                <c:pt idx="183">
                  <c:v>4.5248868778280547E-3</c:v>
                </c:pt>
                <c:pt idx="184">
                  <c:v>2.1929824561403508E-3</c:v>
                </c:pt>
                <c:pt idx="185">
                  <c:v>1.1034482758620689E-2</c:v>
                </c:pt>
                <c:pt idx="186">
                  <c:v>7.819287576020852E-3</c:v>
                </c:pt>
                <c:pt idx="187">
                  <c:v>5.2552552552552556E-3</c:v>
                </c:pt>
                <c:pt idx="188">
                  <c:v>9.1324200913242004E-3</c:v>
                </c:pt>
                <c:pt idx="189">
                  <c:v>1.148600143575018E-2</c:v>
                </c:pt>
                <c:pt idx="190">
                  <c:v>8.9141004862236632E-3</c:v>
                </c:pt>
                <c:pt idx="191">
                  <c:v>1.6846361185983826E-2</c:v>
                </c:pt>
                <c:pt idx="192">
                  <c:v>1.0327022375215147E-2</c:v>
                </c:pt>
                <c:pt idx="193">
                  <c:v>9.0270812437311942E-3</c:v>
                </c:pt>
                <c:pt idx="194">
                  <c:v>1.4938488576449912E-2</c:v>
                </c:pt>
                <c:pt idx="195">
                  <c:v>1.436130007558579E-2</c:v>
                </c:pt>
                <c:pt idx="196">
                  <c:v>9.485094850948509E-3</c:v>
                </c:pt>
                <c:pt idx="197">
                  <c:v>1.7437452615617893E-2</c:v>
                </c:pt>
                <c:pt idx="198">
                  <c:v>1.0148849797023005E-2</c:v>
                </c:pt>
                <c:pt idx="199">
                  <c:v>6.7430883344571811E-3</c:v>
                </c:pt>
                <c:pt idx="200">
                  <c:v>1.8068102849200834E-2</c:v>
                </c:pt>
                <c:pt idx="201">
                  <c:v>1.2171684817424727E-2</c:v>
                </c:pt>
                <c:pt idx="202">
                  <c:v>1.2283236994219654E-2</c:v>
                </c:pt>
                <c:pt idx="203">
                  <c:v>1.3493975903614458E-2</c:v>
                </c:pt>
                <c:pt idx="204">
                  <c:v>8.4626234132581107E-3</c:v>
                </c:pt>
                <c:pt idx="205">
                  <c:v>1.1511895625479662E-2</c:v>
                </c:pt>
                <c:pt idx="206">
                  <c:v>1.5916955017301039E-2</c:v>
                </c:pt>
                <c:pt idx="207">
                  <c:v>1.0309278350515464E-2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F9-4425-A4AD-E17792B3C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5777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6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TransactionActivity!$N$2:$N$305</c:f>
              <c:numCache>
                <c:formatCode>m/d/yyyy</c:formatCode>
                <c:ptCount val="30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  <c:pt idx="300">
                  <c:v>45688</c:v>
                </c:pt>
                <c:pt idx="301">
                  <c:v>45716</c:v>
                </c:pt>
                <c:pt idx="302">
                  <c:v>45747</c:v>
                </c:pt>
                <c:pt idx="303">
                  <c:v>45777</c:v>
                </c:pt>
              </c:numCache>
            </c:numRef>
          </c:cat>
          <c:val>
            <c:numRef>
              <c:f>TransactionActivity!$S$2:$S$305</c:f>
              <c:numCache>
                <c:formatCode>"$"#,##0</c:formatCode>
                <c:ptCount val="304"/>
                <c:pt idx="0">
                  <c:v>239138456</c:v>
                </c:pt>
                <c:pt idx="1">
                  <c:v>382350256</c:v>
                </c:pt>
                <c:pt idx="2">
                  <c:v>392187934</c:v>
                </c:pt>
                <c:pt idx="3">
                  <c:v>254738500</c:v>
                </c:pt>
                <c:pt idx="4">
                  <c:v>796690240</c:v>
                </c:pt>
                <c:pt idx="5">
                  <c:v>476888017</c:v>
                </c:pt>
                <c:pt idx="6">
                  <c:v>460727450</c:v>
                </c:pt>
                <c:pt idx="7">
                  <c:v>724463506</c:v>
                </c:pt>
                <c:pt idx="8">
                  <c:v>974752614</c:v>
                </c:pt>
                <c:pt idx="9">
                  <c:v>504763420</c:v>
                </c:pt>
                <c:pt idx="10">
                  <c:v>1319838612</c:v>
                </c:pt>
                <c:pt idx="11">
                  <c:v>1711236856</c:v>
                </c:pt>
                <c:pt idx="12">
                  <c:v>838779465</c:v>
                </c:pt>
                <c:pt idx="13">
                  <c:v>506527265</c:v>
                </c:pt>
                <c:pt idx="14">
                  <c:v>539034040</c:v>
                </c:pt>
                <c:pt idx="15">
                  <c:v>808624604</c:v>
                </c:pt>
                <c:pt idx="16">
                  <c:v>654055557</c:v>
                </c:pt>
                <c:pt idx="17">
                  <c:v>755139395</c:v>
                </c:pt>
                <c:pt idx="18">
                  <c:v>519752992</c:v>
                </c:pt>
                <c:pt idx="19">
                  <c:v>616812241</c:v>
                </c:pt>
                <c:pt idx="20">
                  <c:v>512522617</c:v>
                </c:pt>
                <c:pt idx="21">
                  <c:v>421257500</c:v>
                </c:pt>
                <c:pt idx="22">
                  <c:v>467538930</c:v>
                </c:pt>
                <c:pt idx="23">
                  <c:v>1116602874</c:v>
                </c:pt>
                <c:pt idx="24">
                  <c:v>457259698</c:v>
                </c:pt>
                <c:pt idx="25">
                  <c:v>357657020</c:v>
                </c:pt>
                <c:pt idx="26">
                  <c:v>670567256</c:v>
                </c:pt>
                <c:pt idx="27">
                  <c:v>380774125</c:v>
                </c:pt>
                <c:pt idx="28">
                  <c:v>825888933</c:v>
                </c:pt>
                <c:pt idx="29">
                  <c:v>1067716117</c:v>
                </c:pt>
                <c:pt idx="30">
                  <c:v>587620855</c:v>
                </c:pt>
                <c:pt idx="31">
                  <c:v>912610993</c:v>
                </c:pt>
                <c:pt idx="32">
                  <c:v>1013434907</c:v>
                </c:pt>
                <c:pt idx="33">
                  <c:v>914270033</c:v>
                </c:pt>
                <c:pt idx="34">
                  <c:v>918631108</c:v>
                </c:pt>
                <c:pt idx="35">
                  <c:v>1841181076</c:v>
                </c:pt>
                <c:pt idx="36">
                  <c:v>901439945</c:v>
                </c:pt>
                <c:pt idx="37">
                  <c:v>1324932500</c:v>
                </c:pt>
                <c:pt idx="38">
                  <c:v>923876277</c:v>
                </c:pt>
                <c:pt idx="39">
                  <c:v>1235998374</c:v>
                </c:pt>
                <c:pt idx="40">
                  <c:v>1502743933</c:v>
                </c:pt>
                <c:pt idx="41">
                  <c:v>1224246520</c:v>
                </c:pt>
                <c:pt idx="42">
                  <c:v>1560107380</c:v>
                </c:pt>
                <c:pt idx="43">
                  <c:v>1663377943</c:v>
                </c:pt>
                <c:pt idx="44">
                  <c:v>1505831707</c:v>
                </c:pt>
                <c:pt idx="45">
                  <c:v>1481603541</c:v>
                </c:pt>
                <c:pt idx="46">
                  <c:v>1003206043</c:v>
                </c:pt>
                <c:pt idx="47">
                  <c:v>4154450397</c:v>
                </c:pt>
                <c:pt idx="48">
                  <c:v>1197157158</c:v>
                </c:pt>
                <c:pt idx="49">
                  <c:v>1600887596</c:v>
                </c:pt>
                <c:pt idx="50">
                  <c:v>1748220414</c:v>
                </c:pt>
                <c:pt idx="51">
                  <c:v>2755853185</c:v>
                </c:pt>
                <c:pt idx="52">
                  <c:v>1675306277</c:v>
                </c:pt>
                <c:pt idx="53">
                  <c:v>2300133197</c:v>
                </c:pt>
                <c:pt idx="54">
                  <c:v>2347430392</c:v>
                </c:pt>
                <c:pt idx="55">
                  <c:v>3408445540</c:v>
                </c:pt>
                <c:pt idx="56">
                  <c:v>3049758248</c:v>
                </c:pt>
                <c:pt idx="57">
                  <c:v>2812388966</c:v>
                </c:pt>
                <c:pt idx="58">
                  <c:v>2541756911</c:v>
                </c:pt>
                <c:pt idx="59">
                  <c:v>4686861767</c:v>
                </c:pt>
                <c:pt idx="60">
                  <c:v>2636745902</c:v>
                </c:pt>
                <c:pt idx="61">
                  <c:v>2223327353</c:v>
                </c:pt>
                <c:pt idx="62">
                  <c:v>3056543046</c:v>
                </c:pt>
                <c:pt idx="63">
                  <c:v>3623410323</c:v>
                </c:pt>
                <c:pt idx="64">
                  <c:v>3958192545</c:v>
                </c:pt>
                <c:pt idx="65">
                  <c:v>3729138598</c:v>
                </c:pt>
                <c:pt idx="66">
                  <c:v>4338363235</c:v>
                </c:pt>
                <c:pt idx="67">
                  <c:v>4124736191</c:v>
                </c:pt>
                <c:pt idx="68">
                  <c:v>6495245095</c:v>
                </c:pt>
                <c:pt idx="69">
                  <c:v>3925940651</c:v>
                </c:pt>
                <c:pt idx="70">
                  <c:v>5185109716</c:v>
                </c:pt>
                <c:pt idx="71">
                  <c:v>5977747007</c:v>
                </c:pt>
                <c:pt idx="72">
                  <c:v>3965509726</c:v>
                </c:pt>
                <c:pt idx="73">
                  <c:v>3387061287</c:v>
                </c:pt>
                <c:pt idx="74">
                  <c:v>4637015328</c:v>
                </c:pt>
                <c:pt idx="75">
                  <c:v>4698493324</c:v>
                </c:pt>
                <c:pt idx="76">
                  <c:v>3563727567</c:v>
                </c:pt>
                <c:pt idx="77">
                  <c:v>5349005525</c:v>
                </c:pt>
                <c:pt idx="78">
                  <c:v>3692254718</c:v>
                </c:pt>
                <c:pt idx="79">
                  <c:v>5335268114</c:v>
                </c:pt>
                <c:pt idx="80">
                  <c:v>6083651079</c:v>
                </c:pt>
                <c:pt idx="81">
                  <c:v>3084116999</c:v>
                </c:pt>
                <c:pt idx="82">
                  <c:v>3787319098</c:v>
                </c:pt>
                <c:pt idx="83">
                  <c:v>7462056733</c:v>
                </c:pt>
                <c:pt idx="84">
                  <c:v>6152612271</c:v>
                </c:pt>
                <c:pt idx="85">
                  <c:v>3621977717</c:v>
                </c:pt>
                <c:pt idx="86">
                  <c:v>5016634754</c:v>
                </c:pt>
                <c:pt idx="87">
                  <c:v>4473294915</c:v>
                </c:pt>
                <c:pt idx="88">
                  <c:v>5399911967</c:v>
                </c:pt>
                <c:pt idx="89">
                  <c:v>6286795252</c:v>
                </c:pt>
                <c:pt idx="90">
                  <c:v>5593955103</c:v>
                </c:pt>
                <c:pt idx="91">
                  <c:v>5482099080</c:v>
                </c:pt>
                <c:pt idx="92">
                  <c:v>3821565947</c:v>
                </c:pt>
                <c:pt idx="93">
                  <c:v>3196220775</c:v>
                </c:pt>
                <c:pt idx="94">
                  <c:v>3141790980</c:v>
                </c:pt>
                <c:pt idx="95">
                  <c:v>5672350063</c:v>
                </c:pt>
                <c:pt idx="96">
                  <c:v>2024273538</c:v>
                </c:pt>
                <c:pt idx="97">
                  <c:v>2086190923</c:v>
                </c:pt>
                <c:pt idx="98">
                  <c:v>1837146820</c:v>
                </c:pt>
                <c:pt idx="99">
                  <c:v>1977749448</c:v>
                </c:pt>
                <c:pt idx="100">
                  <c:v>1920888187</c:v>
                </c:pt>
                <c:pt idx="101">
                  <c:v>5176552363</c:v>
                </c:pt>
                <c:pt idx="102">
                  <c:v>1844059667</c:v>
                </c:pt>
                <c:pt idx="103">
                  <c:v>1732268915</c:v>
                </c:pt>
                <c:pt idx="104">
                  <c:v>2086795797</c:v>
                </c:pt>
                <c:pt idx="105">
                  <c:v>1632693223</c:v>
                </c:pt>
                <c:pt idx="106">
                  <c:v>459894996</c:v>
                </c:pt>
                <c:pt idx="107">
                  <c:v>1478449543</c:v>
                </c:pt>
                <c:pt idx="108">
                  <c:v>644715110</c:v>
                </c:pt>
                <c:pt idx="109">
                  <c:v>719442371</c:v>
                </c:pt>
                <c:pt idx="110">
                  <c:v>807178045</c:v>
                </c:pt>
                <c:pt idx="111">
                  <c:v>633495751</c:v>
                </c:pt>
                <c:pt idx="112">
                  <c:v>443591042</c:v>
                </c:pt>
                <c:pt idx="113">
                  <c:v>1129119577</c:v>
                </c:pt>
                <c:pt idx="114">
                  <c:v>1127062868</c:v>
                </c:pt>
                <c:pt idx="115">
                  <c:v>459195776</c:v>
                </c:pt>
                <c:pt idx="116">
                  <c:v>823433849</c:v>
                </c:pt>
                <c:pt idx="117">
                  <c:v>999377217</c:v>
                </c:pt>
                <c:pt idx="118">
                  <c:v>760258677</c:v>
                </c:pt>
                <c:pt idx="119">
                  <c:v>1941277810</c:v>
                </c:pt>
                <c:pt idx="120">
                  <c:v>885192254</c:v>
                </c:pt>
                <c:pt idx="121">
                  <c:v>1194182649</c:v>
                </c:pt>
                <c:pt idx="122">
                  <c:v>1297420764</c:v>
                </c:pt>
                <c:pt idx="123">
                  <c:v>953141503</c:v>
                </c:pt>
                <c:pt idx="124">
                  <c:v>1525371833</c:v>
                </c:pt>
                <c:pt idx="125">
                  <c:v>2352553003</c:v>
                </c:pt>
                <c:pt idx="126">
                  <c:v>1365737137</c:v>
                </c:pt>
                <c:pt idx="127">
                  <c:v>1848619651</c:v>
                </c:pt>
                <c:pt idx="128">
                  <c:v>3198478535</c:v>
                </c:pt>
                <c:pt idx="129">
                  <c:v>2370289275</c:v>
                </c:pt>
                <c:pt idx="130">
                  <c:v>2453119267</c:v>
                </c:pt>
                <c:pt idx="131">
                  <c:v>4296717521</c:v>
                </c:pt>
                <c:pt idx="132">
                  <c:v>1722818837</c:v>
                </c:pt>
                <c:pt idx="133">
                  <c:v>2804021479</c:v>
                </c:pt>
                <c:pt idx="134">
                  <c:v>2033951715</c:v>
                </c:pt>
                <c:pt idx="135">
                  <c:v>2386940854</c:v>
                </c:pt>
                <c:pt idx="136">
                  <c:v>3936746075</c:v>
                </c:pt>
                <c:pt idx="137">
                  <c:v>4201883074</c:v>
                </c:pt>
                <c:pt idx="138">
                  <c:v>3029481781</c:v>
                </c:pt>
                <c:pt idx="139">
                  <c:v>3460833249</c:v>
                </c:pt>
                <c:pt idx="140">
                  <c:v>3534256161</c:v>
                </c:pt>
                <c:pt idx="141">
                  <c:v>3602381419</c:v>
                </c:pt>
                <c:pt idx="142">
                  <c:v>2720790837</c:v>
                </c:pt>
                <c:pt idx="143">
                  <c:v>5500313393</c:v>
                </c:pt>
                <c:pt idx="144">
                  <c:v>2617024237</c:v>
                </c:pt>
                <c:pt idx="145">
                  <c:v>2630914978</c:v>
                </c:pt>
                <c:pt idx="146">
                  <c:v>3666614160</c:v>
                </c:pt>
                <c:pt idx="147">
                  <c:v>2729117831</c:v>
                </c:pt>
                <c:pt idx="148">
                  <c:v>3152208443</c:v>
                </c:pt>
                <c:pt idx="149">
                  <c:v>4108023202</c:v>
                </c:pt>
                <c:pt idx="150">
                  <c:v>3872697916</c:v>
                </c:pt>
                <c:pt idx="151">
                  <c:v>4220838288</c:v>
                </c:pt>
                <c:pt idx="152">
                  <c:v>3451944723</c:v>
                </c:pt>
                <c:pt idx="153">
                  <c:v>3257484568</c:v>
                </c:pt>
                <c:pt idx="154">
                  <c:v>4222963677</c:v>
                </c:pt>
                <c:pt idx="155">
                  <c:v>7626156192</c:v>
                </c:pt>
                <c:pt idx="156">
                  <c:v>2457205728</c:v>
                </c:pt>
                <c:pt idx="157">
                  <c:v>1997601470</c:v>
                </c:pt>
                <c:pt idx="158">
                  <c:v>3830099939</c:v>
                </c:pt>
                <c:pt idx="159">
                  <c:v>4260015763</c:v>
                </c:pt>
                <c:pt idx="160">
                  <c:v>4341557375</c:v>
                </c:pt>
                <c:pt idx="161">
                  <c:v>6632748046</c:v>
                </c:pt>
                <c:pt idx="162">
                  <c:v>3958275958</c:v>
                </c:pt>
                <c:pt idx="163">
                  <c:v>5008594656</c:v>
                </c:pt>
                <c:pt idx="164">
                  <c:v>4877993303</c:v>
                </c:pt>
                <c:pt idx="165">
                  <c:v>6898407929</c:v>
                </c:pt>
                <c:pt idx="166">
                  <c:v>4346893265</c:v>
                </c:pt>
                <c:pt idx="167">
                  <c:v>8336114505</c:v>
                </c:pt>
                <c:pt idx="168">
                  <c:v>2818849647</c:v>
                </c:pt>
                <c:pt idx="169">
                  <c:v>3206821061</c:v>
                </c:pt>
                <c:pt idx="170">
                  <c:v>4613268638</c:v>
                </c:pt>
                <c:pt idx="171">
                  <c:v>4180834502</c:v>
                </c:pt>
                <c:pt idx="172">
                  <c:v>5587914615</c:v>
                </c:pt>
                <c:pt idx="173">
                  <c:v>10237317068</c:v>
                </c:pt>
                <c:pt idx="174">
                  <c:v>7234077696</c:v>
                </c:pt>
                <c:pt idx="175">
                  <c:v>6077918069</c:v>
                </c:pt>
                <c:pt idx="176">
                  <c:v>6341594492</c:v>
                </c:pt>
                <c:pt idx="177">
                  <c:v>7793724291</c:v>
                </c:pt>
                <c:pt idx="178">
                  <c:v>6145911392</c:v>
                </c:pt>
                <c:pt idx="179">
                  <c:v>10558411185</c:v>
                </c:pt>
                <c:pt idx="180">
                  <c:v>7016203943</c:v>
                </c:pt>
                <c:pt idx="181">
                  <c:v>5375143769</c:v>
                </c:pt>
                <c:pt idx="182">
                  <c:v>6100360866</c:v>
                </c:pt>
                <c:pt idx="183">
                  <c:v>4904990353</c:v>
                </c:pt>
                <c:pt idx="184">
                  <c:v>8770623008</c:v>
                </c:pt>
                <c:pt idx="185">
                  <c:v>8723587548</c:v>
                </c:pt>
                <c:pt idx="186">
                  <c:v>6453410121</c:v>
                </c:pt>
                <c:pt idx="187">
                  <c:v>8094250783</c:v>
                </c:pt>
                <c:pt idx="188">
                  <c:v>7065801249</c:v>
                </c:pt>
                <c:pt idx="189">
                  <c:v>7867287513</c:v>
                </c:pt>
                <c:pt idx="190">
                  <c:v>5908314167</c:v>
                </c:pt>
                <c:pt idx="191">
                  <c:v>16167338078</c:v>
                </c:pt>
                <c:pt idx="192">
                  <c:v>5810709751</c:v>
                </c:pt>
                <c:pt idx="193">
                  <c:v>5517148082</c:v>
                </c:pt>
                <c:pt idx="194">
                  <c:v>6368025451</c:v>
                </c:pt>
                <c:pt idx="195">
                  <c:v>4581520130</c:v>
                </c:pt>
                <c:pt idx="196">
                  <c:v>5901880263</c:v>
                </c:pt>
                <c:pt idx="197">
                  <c:v>12828294832</c:v>
                </c:pt>
                <c:pt idx="198">
                  <c:v>7961487440</c:v>
                </c:pt>
                <c:pt idx="199">
                  <c:v>8237009598</c:v>
                </c:pt>
                <c:pt idx="200">
                  <c:v>9147033555</c:v>
                </c:pt>
                <c:pt idx="201">
                  <c:v>8373297886</c:v>
                </c:pt>
                <c:pt idx="202">
                  <c:v>9486981931</c:v>
                </c:pt>
                <c:pt idx="203">
                  <c:v>11487293287</c:v>
                </c:pt>
                <c:pt idx="204">
                  <c:v>7998461336</c:v>
                </c:pt>
                <c:pt idx="205">
                  <c:v>5824483618</c:v>
                </c:pt>
                <c:pt idx="206">
                  <c:v>7350283234</c:v>
                </c:pt>
                <c:pt idx="207">
                  <c:v>7103933008</c:v>
                </c:pt>
                <c:pt idx="208">
                  <c:v>6112814750</c:v>
                </c:pt>
                <c:pt idx="209">
                  <c:v>9568137619</c:v>
                </c:pt>
                <c:pt idx="210">
                  <c:v>7346961999</c:v>
                </c:pt>
                <c:pt idx="211">
                  <c:v>7643511601</c:v>
                </c:pt>
                <c:pt idx="212">
                  <c:v>8264377793</c:v>
                </c:pt>
                <c:pt idx="213">
                  <c:v>9193607558</c:v>
                </c:pt>
                <c:pt idx="214">
                  <c:v>8345208921</c:v>
                </c:pt>
                <c:pt idx="215">
                  <c:v>10603818951</c:v>
                </c:pt>
                <c:pt idx="216">
                  <c:v>8204569545</c:v>
                </c:pt>
                <c:pt idx="217">
                  <c:v>6627203925</c:v>
                </c:pt>
                <c:pt idx="218">
                  <c:v>9606121903</c:v>
                </c:pt>
                <c:pt idx="219">
                  <c:v>6296761108</c:v>
                </c:pt>
                <c:pt idx="220">
                  <c:v>7707842012</c:v>
                </c:pt>
                <c:pt idx="221">
                  <c:v>9810806612</c:v>
                </c:pt>
                <c:pt idx="222">
                  <c:v>7992649879</c:v>
                </c:pt>
                <c:pt idx="223">
                  <c:v>9981847480</c:v>
                </c:pt>
                <c:pt idx="224">
                  <c:v>8266821817</c:v>
                </c:pt>
                <c:pt idx="225">
                  <c:v>10429123488</c:v>
                </c:pt>
                <c:pt idx="226">
                  <c:v>10002556816</c:v>
                </c:pt>
                <c:pt idx="227">
                  <c:v>13291258677</c:v>
                </c:pt>
                <c:pt idx="228">
                  <c:v>6315025875</c:v>
                </c:pt>
                <c:pt idx="229">
                  <c:v>6781357901</c:v>
                </c:pt>
                <c:pt idx="230">
                  <c:v>6798353539</c:v>
                </c:pt>
                <c:pt idx="231">
                  <c:v>5558017133</c:v>
                </c:pt>
                <c:pt idx="232">
                  <c:v>9005068869</c:v>
                </c:pt>
                <c:pt idx="233">
                  <c:v>11988788256</c:v>
                </c:pt>
                <c:pt idx="234">
                  <c:v>10189867108</c:v>
                </c:pt>
                <c:pt idx="235">
                  <c:v>9861177806</c:v>
                </c:pt>
                <c:pt idx="236">
                  <c:v>11242070364</c:v>
                </c:pt>
                <c:pt idx="237">
                  <c:v>9607248813</c:v>
                </c:pt>
                <c:pt idx="238">
                  <c:v>9280826017</c:v>
                </c:pt>
                <c:pt idx="239">
                  <c:v>15259330779</c:v>
                </c:pt>
                <c:pt idx="240">
                  <c:v>7940955964</c:v>
                </c:pt>
                <c:pt idx="241">
                  <c:v>7708038169</c:v>
                </c:pt>
                <c:pt idx="242">
                  <c:v>6443135801</c:v>
                </c:pt>
                <c:pt idx="243">
                  <c:v>3671100834</c:v>
                </c:pt>
                <c:pt idx="244">
                  <c:v>2308231738</c:v>
                </c:pt>
                <c:pt idx="245">
                  <c:v>2817316233</c:v>
                </c:pt>
                <c:pt idx="246">
                  <c:v>3216236649</c:v>
                </c:pt>
                <c:pt idx="247">
                  <c:v>2956613273</c:v>
                </c:pt>
                <c:pt idx="248">
                  <c:v>7172097577</c:v>
                </c:pt>
                <c:pt idx="249">
                  <c:v>7474570305</c:v>
                </c:pt>
                <c:pt idx="250">
                  <c:v>6463553196</c:v>
                </c:pt>
                <c:pt idx="251">
                  <c:v>14490207708</c:v>
                </c:pt>
                <c:pt idx="252">
                  <c:v>6552714082</c:v>
                </c:pt>
                <c:pt idx="253">
                  <c:v>4443547545</c:v>
                </c:pt>
                <c:pt idx="254">
                  <c:v>6867832465</c:v>
                </c:pt>
                <c:pt idx="255">
                  <c:v>8986474792</c:v>
                </c:pt>
                <c:pt idx="256">
                  <c:v>7811280220</c:v>
                </c:pt>
                <c:pt idx="257">
                  <c:v>11148465542</c:v>
                </c:pt>
                <c:pt idx="258">
                  <c:v>12251010269</c:v>
                </c:pt>
                <c:pt idx="259">
                  <c:v>14006089773</c:v>
                </c:pt>
                <c:pt idx="260">
                  <c:v>14133512491</c:v>
                </c:pt>
                <c:pt idx="261">
                  <c:v>14292569589</c:v>
                </c:pt>
                <c:pt idx="262">
                  <c:v>13886245495</c:v>
                </c:pt>
                <c:pt idx="263">
                  <c:v>27049411269</c:v>
                </c:pt>
                <c:pt idx="264">
                  <c:v>8815713594</c:v>
                </c:pt>
                <c:pt idx="265">
                  <c:v>8906112325</c:v>
                </c:pt>
                <c:pt idx="266">
                  <c:v>13238393262</c:v>
                </c:pt>
                <c:pt idx="267">
                  <c:v>12092929192</c:v>
                </c:pt>
                <c:pt idx="268">
                  <c:v>11945118280</c:v>
                </c:pt>
                <c:pt idx="269">
                  <c:v>16047786015</c:v>
                </c:pt>
                <c:pt idx="270">
                  <c:v>11155809246</c:v>
                </c:pt>
                <c:pt idx="271">
                  <c:v>10061578860</c:v>
                </c:pt>
                <c:pt idx="272">
                  <c:v>10820374567</c:v>
                </c:pt>
                <c:pt idx="273">
                  <c:v>8136964291</c:v>
                </c:pt>
                <c:pt idx="274">
                  <c:v>8009695041</c:v>
                </c:pt>
                <c:pt idx="275">
                  <c:v>7653194913</c:v>
                </c:pt>
                <c:pt idx="276">
                  <c:v>3401126730</c:v>
                </c:pt>
                <c:pt idx="277">
                  <c:v>2969893314</c:v>
                </c:pt>
                <c:pt idx="278">
                  <c:v>5483921596</c:v>
                </c:pt>
                <c:pt idx="279">
                  <c:v>2994735657</c:v>
                </c:pt>
                <c:pt idx="280">
                  <c:v>3834936585</c:v>
                </c:pt>
                <c:pt idx="281">
                  <c:v>5457664184</c:v>
                </c:pt>
                <c:pt idx="282">
                  <c:v>4816401281</c:v>
                </c:pt>
                <c:pt idx="283">
                  <c:v>6142851398</c:v>
                </c:pt>
                <c:pt idx="284">
                  <c:v>5485639530</c:v>
                </c:pt>
                <c:pt idx="285">
                  <c:v>5517859653</c:v>
                </c:pt>
                <c:pt idx="286">
                  <c:v>3161828315</c:v>
                </c:pt>
                <c:pt idx="287">
                  <c:v>5819647999</c:v>
                </c:pt>
                <c:pt idx="288">
                  <c:v>3360649738</c:v>
                </c:pt>
                <c:pt idx="289">
                  <c:v>3397001091</c:v>
                </c:pt>
                <c:pt idx="290">
                  <c:v>4016083979</c:v>
                </c:pt>
                <c:pt idx="291">
                  <c:v>5247425427</c:v>
                </c:pt>
                <c:pt idx="292">
                  <c:v>5483076260</c:v>
                </c:pt>
                <c:pt idx="293">
                  <c:v>6064572742</c:v>
                </c:pt>
                <c:pt idx="294">
                  <c:v>5687377846</c:v>
                </c:pt>
                <c:pt idx="295">
                  <c:v>6279745192</c:v>
                </c:pt>
                <c:pt idx="296">
                  <c:v>7557705258</c:v>
                </c:pt>
                <c:pt idx="297">
                  <c:v>7363222358</c:v>
                </c:pt>
                <c:pt idx="298">
                  <c:v>6755371831</c:v>
                </c:pt>
                <c:pt idx="299">
                  <c:v>10000461502</c:v>
                </c:pt>
                <c:pt idx="300">
                  <c:v>6077049878</c:v>
                </c:pt>
                <c:pt idx="301">
                  <c:v>4880628231</c:v>
                </c:pt>
                <c:pt idx="302">
                  <c:v>5943413282</c:v>
                </c:pt>
                <c:pt idx="303">
                  <c:v>5345589253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A-4735-8D73-D7F591D79E8E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TransactionActivity!$N$2:$N$305</c:f>
              <c:numCache>
                <c:formatCode>m/d/yyyy</c:formatCode>
                <c:ptCount val="304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  <c:pt idx="290">
                  <c:v>45382</c:v>
                </c:pt>
                <c:pt idx="291">
                  <c:v>45412</c:v>
                </c:pt>
                <c:pt idx="292">
                  <c:v>45443</c:v>
                </c:pt>
                <c:pt idx="293">
                  <c:v>45473</c:v>
                </c:pt>
                <c:pt idx="294">
                  <c:v>45504</c:v>
                </c:pt>
                <c:pt idx="295">
                  <c:v>45535</c:v>
                </c:pt>
                <c:pt idx="296">
                  <c:v>45565</c:v>
                </c:pt>
                <c:pt idx="297">
                  <c:v>45596</c:v>
                </c:pt>
                <c:pt idx="298">
                  <c:v>45626</c:v>
                </c:pt>
                <c:pt idx="299">
                  <c:v>45657</c:v>
                </c:pt>
                <c:pt idx="300">
                  <c:v>45688</c:v>
                </c:pt>
                <c:pt idx="301">
                  <c:v>45716</c:v>
                </c:pt>
                <c:pt idx="302">
                  <c:v>45747</c:v>
                </c:pt>
                <c:pt idx="303">
                  <c:v>45777</c:v>
                </c:pt>
              </c:numCache>
            </c:numRef>
          </c:cat>
          <c:val>
            <c:numRef>
              <c:f>TransactionActivity!$T$2:$T$305</c:f>
              <c:numCache>
                <c:formatCode>"$"#,##0</c:formatCode>
                <c:ptCount val="304"/>
                <c:pt idx="0">
                  <c:v>249717787</c:v>
                </c:pt>
                <c:pt idx="1">
                  <c:v>180246342</c:v>
                </c:pt>
                <c:pt idx="2">
                  <c:v>268405000</c:v>
                </c:pt>
                <c:pt idx="3">
                  <c:v>233614742</c:v>
                </c:pt>
                <c:pt idx="4">
                  <c:v>257719389</c:v>
                </c:pt>
                <c:pt idx="5">
                  <c:v>338371924</c:v>
                </c:pt>
                <c:pt idx="6">
                  <c:v>270686509</c:v>
                </c:pt>
                <c:pt idx="7">
                  <c:v>320409032</c:v>
                </c:pt>
                <c:pt idx="8">
                  <c:v>270754009</c:v>
                </c:pt>
                <c:pt idx="9">
                  <c:v>262435231</c:v>
                </c:pt>
                <c:pt idx="10">
                  <c:v>239636971</c:v>
                </c:pt>
                <c:pt idx="11">
                  <c:v>363729341</c:v>
                </c:pt>
                <c:pt idx="12">
                  <c:v>376350990</c:v>
                </c:pt>
                <c:pt idx="13">
                  <c:v>273195791</c:v>
                </c:pt>
                <c:pt idx="14">
                  <c:v>367893423</c:v>
                </c:pt>
                <c:pt idx="15">
                  <c:v>324583257</c:v>
                </c:pt>
                <c:pt idx="16">
                  <c:v>461222671</c:v>
                </c:pt>
                <c:pt idx="17">
                  <c:v>464439572</c:v>
                </c:pt>
                <c:pt idx="18">
                  <c:v>394268453</c:v>
                </c:pt>
                <c:pt idx="19">
                  <c:v>507808591</c:v>
                </c:pt>
                <c:pt idx="20">
                  <c:v>401882842</c:v>
                </c:pt>
                <c:pt idx="21">
                  <c:v>407704143</c:v>
                </c:pt>
                <c:pt idx="22">
                  <c:v>405903547</c:v>
                </c:pt>
                <c:pt idx="23">
                  <c:v>461421706</c:v>
                </c:pt>
                <c:pt idx="24">
                  <c:v>388703901</c:v>
                </c:pt>
                <c:pt idx="25">
                  <c:v>367052539</c:v>
                </c:pt>
                <c:pt idx="26">
                  <c:v>474487484</c:v>
                </c:pt>
                <c:pt idx="27">
                  <c:v>504726667</c:v>
                </c:pt>
                <c:pt idx="28">
                  <c:v>603393413</c:v>
                </c:pt>
                <c:pt idx="29">
                  <c:v>595791995</c:v>
                </c:pt>
                <c:pt idx="30">
                  <c:v>616965717</c:v>
                </c:pt>
                <c:pt idx="31">
                  <c:v>685619160</c:v>
                </c:pt>
                <c:pt idx="32">
                  <c:v>586879537</c:v>
                </c:pt>
                <c:pt idx="33">
                  <c:v>573922958</c:v>
                </c:pt>
                <c:pt idx="34">
                  <c:v>544527203</c:v>
                </c:pt>
                <c:pt idx="35">
                  <c:v>780275162</c:v>
                </c:pt>
                <c:pt idx="36">
                  <c:v>669193255</c:v>
                </c:pt>
                <c:pt idx="37">
                  <c:v>601844016</c:v>
                </c:pt>
                <c:pt idx="38">
                  <c:v>714888773</c:v>
                </c:pt>
                <c:pt idx="39">
                  <c:v>782303061</c:v>
                </c:pt>
                <c:pt idx="40">
                  <c:v>724709829</c:v>
                </c:pt>
                <c:pt idx="41">
                  <c:v>876673788</c:v>
                </c:pt>
                <c:pt idx="42">
                  <c:v>860105520</c:v>
                </c:pt>
                <c:pt idx="43">
                  <c:v>829972062</c:v>
                </c:pt>
                <c:pt idx="44">
                  <c:v>852469403</c:v>
                </c:pt>
                <c:pt idx="45">
                  <c:v>935570741</c:v>
                </c:pt>
                <c:pt idx="46">
                  <c:v>781824608</c:v>
                </c:pt>
                <c:pt idx="47">
                  <c:v>1083477950</c:v>
                </c:pt>
                <c:pt idx="48">
                  <c:v>1092819687</c:v>
                </c:pt>
                <c:pt idx="49">
                  <c:v>838335272</c:v>
                </c:pt>
                <c:pt idx="50">
                  <c:v>1233113325</c:v>
                </c:pt>
                <c:pt idx="51">
                  <c:v>1068752156</c:v>
                </c:pt>
                <c:pt idx="52">
                  <c:v>1029285959</c:v>
                </c:pt>
                <c:pt idx="53">
                  <c:v>1286360226</c:v>
                </c:pt>
                <c:pt idx="54">
                  <c:v>1349002412</c:v>
                </c:pt>
                <c:pt idx="55">
                  <c:v>1298475365</c:v>
                </c:pt>
                <c:pt idx="56">
                  <c:v>1146979756</c:v>
                </c:pt>
                <c:pt idx="57">
                  <c:v>1176229633</c:v>
                </c:pt>
                <c:pt idx="58">
                  <c:v>1424290431</c:v>
                </c:pt>
                <c:pt idx="59">
                  <c:v>1324198121</c:v>
                </c:pt>
                <c:pt idx="60">
                  <c:v>1353275616</c:v>
                </c:pt>
                <c:pt idx="61">
                  <c:v>1203606685</c:v>
                </c:pt>
                <c:pt idx="62">
                  <c:v>1691500466</c:v>
                </c:pt>
                <c:pt idx="63">
                  <c:v>1367560940</c:v>
                </c:pt>
                <c:pt idx="64">
                  <c:v>1250394847</c:v>
                </c:pt>
                <c:pt idx="65">
                  <c:v>2056561657</c:v>
                </c:pt>
                <c:pt idx="66">
                  <c:v>1438991679</c:v>
                </c:pt>
                <c:pt idx="67">
                  <c:v>1523488979</c:v>
                </c:pt>
                <c:pt idx="68">
                  <c:v>1863548817</c:v>
                </c:pt>
                <c:pt idx="69">
                  <c:v>1433128299</c:v>
                </c:pt>
                <c:pt idx="70">
                  <c:v>1819038735</c:v>
                </c:pt>
                <c:pt idx="71">
                  <c:v>1642562496</c:v>
                </c:pt>
                <c:pt idx="72">
                  <c:v>1577562545</c:v>
                </c:pt>
                <c:pt idx="73">
                  <c:v>1342242947</c:v>
                </c:pt>
                <c:pt idx="74">
                  <c:v>1921982459</c:v>
                </c:pt>
                <c:pt idx="75">
                  <c:v>1370236554</c:v>
                </c:pt>
                <c:pt idx="76">
                  <c:v>2017399870</c:v>
                </c:pt>
                <c:pt idx="77">
                  <c:v>2078244413</c:v>
                </c:pt>
                <c:pt idx="78">
                  <c:v>1511933632</c:v>
                </c:pt>
                <c:pt idx="79">
                  <c:v>1629840385</c:v>
                </c:pt>
                <c:pt idx="80">
                  <c:v>1413031439</c:v>
                </c:pt>
                <c:pt idx="81">
                  <c:v>1669239636</c:v>
                </c:pt>
                <c:pt idx="82">
                  <c:v>1471560664</c:v>
                </c:pt>
                <c:pt idx="83">
                  <c:v>1878759226</c:v>
                </c:pt>
                <c:pt idx="84">
                  <c:v>1600542344</c:v>
                </c:pt>
                <c:pt idx="85">
                  <c:v>1661410605</c:v>
                </c:pt>
                <c:pt idx="86">
                  <c:v>1831495610</c:v>
                </c:pt>
                <c:pt idx="87">
                  <c:v>1809510287</c:v>
                </c:pt>
                <c:pt idx="88">
                  <c:v>2260825869</c:v>
                </c:pt>
                <c:pt idx="89">
                  <c:v>1967395242</c:v>
                </c:pt>
                <c:pt idx="90">
                  <c:v>1944008782</c:v>
                </c:pt>
                <c:pt idx="91">
                  <c:v>2110290202</c:v>
                </c:pt>
                <c:pt idx="92">
                  <c:v>1568691872</c:v>
                </c:pt>
                <c:pt idx="93">
                  <c:v>1720779159</c:v>
                </c:pt>
                <c:pt idx="94">
                  <c:v>1592716037</c:v>
                </c:pt>
                <c:pt idx="95">
                  <c:v>1605524861</c:v>
                </c:pt>
                <c:pt idx="96">
                  <c:v>1600819456</c:v>
                </c:pt>
                <c:pt idx="97">
                  <c:v>1336053561</c:v>
                </c:pt>
                <c:pt idx="98">
                  <c:v>1345288173</c:v>
                </c:pt>
                <c:pt idx="99">
                  <c:v>1330919715</c:v>
                </c:pt>
                <c:pt idx="100">
                  <c:v>1301193610</c:v>
                </c:pt>
                <c:pt idx="101">
                  <c:v>1412272691</c:v>
                </c:pt>
                <c:pt idx="102">
                  <c:v>1266140957</c:v>
                </c:pt>
                <c:pt idx="103">
                  <c:v>1145037691</c:v>
                </c:pt>
                <c:pt idx="104">
                  <c:v>1291381620</c:v>
                </c:pt>
                <c:pt idx="105">
                  <c:v>1073895799</c:v>
                </c:pt>
                <c:pt idx="106">
                  <c:v>814688633</c:v>
                </c:pt>
                <c:pt idx="107">
                  <c:v>1171482146</c:v>
                </c:pt>
                <c:pt idx="108">
                  <c:v>551238995</c:v>
                </c:pt>
                <c:pt idx="109">
                  <c:v>564251148</c:v>
                </c:pt>
                <c:pt idx="110">
                  <c:v>1040579340</c:v>
                </c:pt>
                <c:pt idx="111">
                  <c:v>540145436</c:v>
                </c:pt>
                <c:pt idx="112">
                  <c:v>616718847</c:v>
                </c:pt>
                <c:pt idx="113">
                  <c:v>780752002</c:v>
                </c:pt>
                <c:pt idx="114">
                  <c:v>767657869</c:v>
                </c:pt>
                <c:pt idx="115">
                  <c:v>742105523</c:v>
                </c:pt>
                <c:pt idx="116">
                  <c:v>726168588</c:v>
                </c:pt>
                <c:pt idx="117">
                  <c:v>697810265</c:v>
                </c:pt>
                <c:pt idx="118">
                  <c:v>690236662</c:v>
                </c:pt>
                <c:pt idx="119">
                  <c:v>1361108929</c:v>
                </c:pt>
                <c:pt idx="120">
                  <c:v>739839530</c:v>
                </c:pt>
                <c:pt idx="121">
                  <c:v>773630534</c:v>
                </c:pt>
                <c:pt idx="122">
                  <c:v>981119679</c:v>
                </c:pt>
                <c:pt idx="123">
                  <c:v>859324303</c:v>
                </c:pt>
                <c:pt idx="124">
                  <c:v>698814178</c:v>
                </c:pt>
                <c:pt idx="125">
                  <c:v>996168881</c:v>
                </c:pt>
                <c:pt idx="126">
                  <c:v>1060674791</c:v>
                </c:pt>
                <c:pt idx="127">
                  <c:v>929754786</c:v>
                </c:pt>
                <c:pt idx="128">
                  <c:v>982271270</c:v>
                </c:pt>
                <c:pt idx="129">
                  <c:v>952733367</c:v>
                </c:pt>
                <c:pt idx="130">
                  <c:v>1281686770</c:v>
                </c:pt>
                <c:pt idx="131">
                  <c:v>1910872262</c:v>
                </c:pt>
                <c:pt idx="132">
                  <c:v>849333347</c:v>
                </c:pt>
                <c:pt idx="133">
                  <c:v>736663204</c:v>
                </c:pt>
                <c:pt idx="134">
                  <c:v>1277899651</c:v>
                </c:pt>
                <c:pt idx="135">
                  <c:v>1175037297</c:v>
                </c:pt>
                <c:pt idx="136">
                  <c:v>1268446105</c:v>
                </c:pt>
                <c:pt idx="137">
                  <c:v>1456177339</c:v>
                </c:pt>
                <c:pt idx="138">
                  <c:v>1180665815</c:v>
                </c:pt>
                <c:pt idx="139">
                  <c:v>1360221958</c:v>
                </c:pt>
                <c:pt idx="140">
                  <c:v>1303018373</c:v>
                </c:pt>
                <c:pt idx="141">
                  <c:v>1221011754</c:v>
                </c:pt>
                <c:pt idx="142">
                  <c:v>1252191739</c:v>
                </c:pt>
                <c:pt idx="143">
                  <c:v>1874060121</c:v>
                </c:pt>
                <c:pt idx="144">
                  <c:v>1022188618</c:v>
                </c:pt>
                <c:pt idx="145">
                  <c:v>1210304223</c:v>
                </c:pt>
                <c:pt idx="146">
                  <c:v>1596215646</c:v>
                </c:pt>
                <c:pt idx="147">
                  <c:v>1270090233</c:v>
                </c:pt>
                <c:pt idx="148">
                  <c:v>1846882595</c:v>
                </c:pt>
                <c:pt idx="149">
                  <c:v>1739328628</c:v>
                </c:pt>
                <c:pt idx="150">
                  <c:v>1598821176</c:v>
                </c:pt>
                <c:pt idx="151">
                  <c:v>1745536691</c:v>
                </c:pt>
                <c:pt idx="152">
                  <c:v>1464897866</c:v>
                </c:pt>
                <c:pt idx="153">
                  <c:v>1807519758</c:v>
                </c:pt>
                <c:pt idx="154">
                  <c:v>1876551979</c:v>
                </c:pt>
                <c:pt idx="155">
                  <c:v>3681662732</c:v>
                </c:pt>
                <c:pt idx="156">
                  <c:v>1100847859</c:v>
                </c:pt>
                <c:pt idx="157">
                  <c:v>1230486211</c:v>
                </c:pt>
                <c:pt idx="158">
                  <c:v>1782533118</c:v>
                </c:pt>
                <c:pt idx="159">
                  <c:v>1790286333</c:v>
                </c:pt>
                <c:pt idx="160">
                  <c:v>2172658604</c:v>
                </c:pt>
                <c:pt idx="161">
                  <c:v>2543452807</c:v>
                </c:pt>
                <c:pt idx="162">
                  <c:v>2067068734</c:v>
                </c:pt>
                <c:pt idx="163">
                  <c:v>2375810690</c:v>
                </c:pt>
                <c:pt idx="164">
                  <c:v>2137047542</c:v>
                </c:pt>
                <c:pt idx="165">
                  <c:v>2148326227</c:v>
                </c:pt>
                <c:pt idx="166">
                  <c:v>1905711248</c:v>
                </c:pt>
                <c:pt idx="167">
                  <c:v>3203213820</c:v>
                </c:pt>
                <c:pt idx="168">
                  <c:v>2321848720</c:v>
                </c:pt>
                <c:pt idx="169">
                  <c:v>1744965968</c:v>
                </c:pt>
                <c:pt idx="170">
                  <c:v>2179044583</c:v>
                </c:pt>
                <c:pt idx="171">
                  <c:v>2257396423</c:v>
                </c:pt>
                <c:pt idx="172">
                  <c:v>2381667927</c:v>
                </c:pt>
                <c:pt idx="173">
                  <c:v>2915323445</c:v>
                </c:pt>
                <c:pt idx="174">
                  <c:v>2901311969</c:v>
                </c:pt>
                <c:pt idx="175">
                  <c:v>2581229180</c:v>
                </c:pt>
                <c:pt idx="176">
                  <c:v>2566470670</c:v>
                </c:pt>
                <c:pt idx="177">
                  <c:v>2912692601</c:v>
                </c:pt>
                <c:pt idx="178">
                  <c:v>2282138225</c:v>
                </c:pt>
                <c:pt idx="179">
                  <c:v>3550129979</c:v>
                </c:pt>
                <c:pt idx="180">
                  <c:v>4581866292</c:v>
                </c:pt>
                <c:pt idx="181">
                  <c:v>2642713885</c:v>
                </c:pt>
                <c:pt idx="182">
                  <c:v>2857092494</c:v>
                </c:pt>
                <c:pt idx="183">
                  <c:v>2759021729</c:v>
                </c:pt>
                <c:pt idx="184">
                  <c:v>3088695649</c:v>
                </c:pt>
                <c:pt idx="185">
                  <c:v>3806432483</c:v>
                </c:pt>
                <c:pt idx="186">
                  <c:v>3495071379</c:v>
                </c:pt>
                <c:pt idx="187">
                  <c:v>2899530957</c:v>
                </c:pt>
                <c:pt idx="188">
                  <c:v>2977615257</c:v>
                </c:pt>
                <c:pt idx="189">
                  <c:v>3081270236</c:v>
                </c:pt>
                <c:pt idx="190">
                  <c:v>2831695302</c:v>
                </c:pt>
                <c:pt idx="191">
                  <c:v>4190373036</c:v>
                </c:pt>
                <c:pt idx="192">
                  <c:v>2859857897</c:v>
                </c:pt>
                <c:pt idx="193">
                  <c:v>2585283918</c:v>
                </c:pt>
                <c:pt idx="194">
                  <c:v>3456352124</c:v>
                </c:pt>
                <c:pt idx="195">
                  <c:v>3023566597</c:v>
                </c:pt>
                <c:pt idx="196">
                  <c:v>3097663261</c:v>
                </c:pt>
                <c:pt idx="197">
                  <c:v>3634906711</c:v>
                </c:pt>
                <c:pt idx="198">
                  <c:v>2850563657</c:v>
                </c:pt>
                <c:pt idx="199">
                  <c:v>2911957832</c:v>
                </c:pt>
                <c:pt idx="200">
                  <c:v>3275274808</c:v>
                </c:pt>
                <c:pt idx="201">
                  <c:v>2769302039</c:v>
                </c:pt>
                <c:pt idx="202">
                  <c:v>2956709538</c:v>
                </c:pt>
                <c:pt idx="203">
                  <c:v>3326241528</c:v>
                </c:pt>
                <c:pt idx="204">
                  <c:v>3069488077</c:v>
                </c:pt>
                <c:pt idx="205">
                  <c:v>2148073041</c:v>
                </c:pt>
                <c:pt idx="206">
                  <c:v>2867639070</c:v>
                </c:pt>
                <c:pt idx="207">
                  <c:v>2155315150</c:v>
                </c:pt>
                <c:pt idx="208">
                  <c:v>2952973747</c:v>
                </c:pt>
                <c:pt idx="209">
                  <c:v>3715353902</c:v>
                </c:pt>
                <c:pt idx="210">
                  <c:v>2854899584</c:v>
                </c:pt>
                <c:pt idx="211">
                  <c:v>3460666301</c:v>
                </c:pt>
                <c:pt idx="212">
                  <c:v>2912445748</c:v>
                </c:pt>
                <c:pt idx="213">
                  <c:v>2998761706</c:v>
                </c:pt>
                <c:pt idx="214">
                  <c:v>3301745208</c:v>
                </c:pt>
                <c:pt idx="215">
                  <c:v>3599933019</c:v>
                </c:pt>
                <c:pt idx="216">
                  <c:v>3142865097</c:v>
                </c:pt>
                <c:pt idx="217">
                  <c:v>2698244747</c:v>
                </c:pt>
                <c:pt idx="218">
                  <c:v>3550123622</c:v>
                </c:pt>
                <c:pt idx="219">
                  <c:v>3317237189</c:v>
                </c:pt>
                <c:pt idx="220">
                  <c:v>3452957571</c:v>
                </c:pt>
                <c:pt idx="221">
                  <c:v>3971342822</c:v>
                </c:pt>
                <c:pt idx="222">
                  <c:v>3416524439</c:v>
                </c:pt>
                <c:pt idx="223">
                  <c:v>3643970940</c:v>
                </c:pt>
                <c:pt idx="224">
                  <c:v>2946272885</c:v>
                </c:pt>
                <c:pt idx="225">
                  <c:v>3750767514</c:v>
                </c:pt>
                <c:pt idx="226">
                  <c:v>3596085735</c:v>
                </c:pt>
                <c:pt idx="227">
                  <c:v>3872303553</c:v>
                </c:pt>
                <c:pt idx="228">
                  <c:v>3117423782</c:v>
                </c:pt>
                <c:pt idx="229">
                  <c:v>2753540044</c:v>
                </c:pt>
                <c:pt idx="230">
                  <c:v>3565397457</c:v>
                </c:pt>
                <c:pt idx="231">
                  <c:v>3221594856</c:v>
                </c:pt>
                <c:pt idx="232">
                  <c:v>4042891708</c:v>
                </c:pt>
                <c:pt idx="233">
                  <c:v>3839945966</c:v>
                </c:pt>
                <c:pt idx="234">
                  <c:v>3854511367</c:v>
                </c:pt>
                <c:pt idx="235">
                  <c:v>3839561407</c:v>
                </c:pt>
                <c:pt idx="236">
                  <c:v>4176824906</c:v>
                </c:pt>
                <c:pt idx="237">
                  <c:v>4131487687</c:v>
                </c:pt>
                <c:pt idx="238">
                  <c:v>3699450771</c:v>
                </c:pt>
                <c:pt idx="239">
                  <c:v>4937428350</c:v>
                </c:pt>
                <c:pt idx="240">
                  <c:v>3859917643</c:v>
                </c:pt>
                <c:pt idx="241">
                  <c:v>3208031567</c:v>
                </c:pt>
                <c:pt idx="242">
                  <c:v>2919383497</c:v>
                </c:pt>
                <c:pt idx="243">
                  <c:v>1786028880</c:v>
                </c:pt>
                <c:pt idx="244">
                  <c:v>1729987284</c:v>
                </c:pt>
                <c:pt idx="245">
                  <c:v>2078376622</c:v>
                </c:pt>
                <c:pt idx="246">
                  <c:v>2438535192</c:v>
                </c:pt>
                <c:pt idx="247">
                  <c:v>2366134836</c:v>
                </c:pt>
                <c:pt idx="248">
                  <c:v>2986836350</c:v>
                </c:pt>
                <c:pt idx="249">
                  <c:v>3516374217</c:v>
                </c:pt>
                <c:pt idx="250">
                  <c:v>3350333303</c:v>
                </c:pt>
                <c:pt idx="251">
                  <c:v>6173639955</c:v>
                </c:pt>
                <c:pt idx="252">
                  <c:v>3036769801</c:v>
                </c:pt>
                <c:pt idx="253">
                  <c:v>3218890824</c:v>
                </c:pt>
                <c:pt idx="254">
                  <c:v>4448652853</c:v>
                </c:pt>
                <c:pt idx="255">
                  <c:v>5007415236</c:v>
                </c:pt>
                <c:pt idx="256">
                  <c:v>4665110884</c:v>
                </c:pt>
                <c:pt idx="257">
                  <c:v>6344855034</c:v>
                </c:pt>
                <c:pt idx="258">
                  <c:v>5864247485</c:v>
                </c:pt>
                <c:pt idx="259">
                  <c:v>6058040119</c:v>
                </c:pt>
                <c:pt idx="260">
                  <c:v>6767107552</c:v>
                </c:pt>
                <c:pt idx="261">
                  <c:v>6460787428</c:v>
                </c:pt>
                <c:pt idx="262">
                  <c:v>6463480918</c:v>
                </c:pt>
                <c:pt idx="263">
                  <c:v>11839663018</c:v>
                </c:pt>
                <c:pt idx="264">
                  <c:v>5342435700</c:v>
                </c:pt>
                <c:pt idx="265">
                  <c:v>5228322548</c:v>
                </c:pt>
                <c:pt idx="266">
                  <c:v>6586475646</c:v>
                </c:pt>
                <c:pt idx="267">
                  <c:v>6972183432</c:v>
                </c:pt>
                <c:pt idx="268">
                  <c:v>7053641524</c:v>
                </c:pt>
                <c:pt idx="269">
                  <c:v>7815957543</c:v>
                </c:pt>
                <c:pt idx="270">
                  <c:v>5828881582</c:v>
                </c:pt>
                <c:pt idx="271">
                  <c:v>5752798487</c:v>
                </c:pt>
                <c:pt idx="272">
                  <c:v>5716899148</c:v>
                </c:pt>
                <c:pt idx="273">
                  <c:v>5221667205</c:v>
                </c:pt>
                <c:pt idx="274">
                  <c:v>4141279955</c:v>
                </c:pt>
                <c:pt idx="275">
                  <c:v>5217635674</c:v>
                </c:pt>
                <c:pt idx="276">
                  <c:v>3436504788</c:v>
                </c:pt>
                <c:pt idx="277">
                  <c:v>3061200086</c:v>
                </c:pt>
                <c:pt idx="278">
                  <c:v>4309740861</c:v>
                </c:pt>
                <c:pt idx="279">
                  <c:v>2860196221</c:v>
                </c:pt>
                <c:pt idx="280">
                  <c:v>3943630733</c:v>
                </c:pt>
                <c:pt idx="281">
                  <c:v>4429360113</c:v>
                </c:pt>
                <c:pt idx="282">
                  <c:v>3040829026</c:v>
                </c:pt>
                <c:pt idx="283">
                  <c:v>3671745815</c:v>
                </c:pt>
                <c:pt idx="284">
                  <c:v>3664952625</c:v>
                </c:pt>
                <c:pt idx="285">
                  <c:v>4036293620</c:v>
                </c:pt>
                <c:pt idx="286">
                  <c:v>3381713294</c:v>
                </c:pt>
                <c:pt idx="287">
                  <c:v>4671319101</c:v>
                </c:pt>
                <c:pt idx="288">
                  <c:v>3481336185</c:v>
                </c:pt>
                <c:pt idx="289">
                  <c:v>2654148222</c:v>
                </c:pt>
                <c:pt idx="290">
                  <c:v>3027418125</c:v>
                </c:pt>
                <c:pt idx="291">
                  <c:v>3748788321</c:v>
                </c:pt>
                <c:pt idx="292">
                  <c:v>4330232717</c:v>
                </c:pt>
                <c:pt idx="293">
                  <c:v>3778229912</c:v>
                </c:pt>
                <c:pt idx="294">
                  <c:v>4056407841</c:v>
                </c:pt>
                <c:pt idx="295">
                  <c:v>4005894347</c:v>
                </c:pt>
                <c:pt idx="296">
                  <c:v>3987659772</c:v>
                </c:pt>
                <c:pt idx="297">
                  <c:v>4249762306</c:v>
                </c:pt>
                <c:pt idx="298">
                  <c:v>4055429851</c:v>
                </c:pt>
                <c:pt idx="299">
                  <c:v>6272542738</c:v>
                </c:pt>
                <c:pt idx="300">
                  <c:v>3921569831</c:v>
                </c:pt>
                <c:pt idx="301">
                  <c:v>4102126591</c:v>
                </c:pt>
                <c:pt idx="302">
                  <c:v>4119017799</c:v>
                </c:pt>
                <c:pt idx="303">
                  <c:v>3830302104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4A-4735-8D73-D7F591D79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5777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'National-NonDistress'!$P$6:$P$333</c:f>
              <c:numCache>
                <c:formatCode>[$-409]mmm\-yy;@</c:formatCode>
                <c:ptCount val="32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  <c:pt idx="324">
                  <c:v>45688</c:v>
                </c:pt>
                <c:pt idx="325">
                  <c:v>45716</c:v>
                </c:pt>
                <c:pt idx="326">
                  <c:v>45747</c:v>
                </c:pt>
                <c:pt idx="327">
                  <c:v>45777</c:v>
                </c:pt>
              </c:numCache>
            </c:numRef>
          </c:xVal>
          <c:yVal>
            <c:numRef>
              <c:f>'National-NonDistress'!$Q$6:$Q$333</c:f>
              <c:numCache>
                <c:formatCode>_(* #,##0_);_(* \(#,##0\);_(* "-"??_);_(@_)</c:formatCode>
                <c:ptCount val="328"/>
                <c:pt idx="0">
                  <c:v>78.264064862149198</c:v>
                </c:pt>
                <c:pt idx="1">
                  <c:v>77.960896003317202</c:v>
                </c:pt>
                <c:pt idx="2">
                  <c:v>77.841082707293907</c:v>
                </c:pt>
                <c:pt idx="3">
                  <c:v>78.729835241227306</c:v>
                </c:pt>
                <c:pt idx="4">
                  <c:v>79.841771499768399</c:v>
                </c:pt>
                <c:pt idx="5">
                  <c:v>80.985271937299899</c:v>
                </c:pt>
                <c:pt idx="6">
                  <c:v>80.721045661978593</c:v>
                </c:pt>
                <c:pt idx="7">
                  <c:v>79.9810969533209</c:v>
                </c:pt>
                <c:pt idx="8">
                  <c:v>79.689224440430095</c:v>
                </c:pt>
                <c:pt idx="9">
                  <c:v>80.699382767690096</c:v>
                </c:pt>
                <c:pt idx="10">
                  <c:v>82.536512789696005</c:v>
                </c:pt>
                <c:pt idx="11">
                  <c:v>83.835132022546802</c:v>
                </c:pt>
                <c:pt idx="12">
                  <c:v>84.061296744317204</c:v>
                </c:pt>
                <c:pt idx="13">
                  <c:v>83.679397531579099</c:v>
                </c:pt>
                <c:pt idx="14">
                  <c:v>83.867354852765004</c:v>
                </c:pt>
                <c:pt idx="15">
                  <c:v>85.056785577859998</c:v>
                </c:pt>
                <c:pt idx="16">
                  <c:v>86.535647457336395</c:v>
                </c:pt>
                <c:pt idx="17">
                  <c:v>87.838088469729598</c:v>
                </c:pt>
                <c:pt idx="18">
                  <c:v>88.335254192438995</c:v>
                </c:pt>
                <c:pt idx="19">
                  <c:v>88.5993934784902</c:v>
                </c:pt>
                <c:pt idx="20">
                  <c:v>89.045071830063407</c:v>
                </c:pt>
                <c:pt idx="21">
                  <c:v>89.733589352732096</c:v>
                </c:pt>
                <c:pt idx="22">
                  <c:v>90.810505986241694</c:v>
                </c:pt>
                <c:pt idx="23">
                  <c:v>91.332905841717704</c:v>
                </c:pt>
                <c:pt idx="24">
                  <c:v>92.284051948235302</c:v>
                </c:pt>
                <c:pt idx="25">
                  <c:v>92.582480008318996</c:v>
                </c:pt>
                <c:pt idx="26">
                  <c:v>93.206618479148702</c:v>
                </c:pt>
                <c:pt idx="27">
                  <c:v>93.856455824175399</c:v>
                </c:pt>
                <c:pt idx="28">
                  <c:v>95.610457223951997</c:v>
                </c:pt>
                <c:pt idx="29">
                  <c:v>97.568201215457606</c:v>
                </c:pt>
                <c:pt idx="30">
                  <c:v>98.095083173707195</c:v>
                </c:pt>
                <c:pt idx="31">
                  <c:v>97.686558945165302</c:v>
                </c:pt>
                <c:pt idx="32">
                  <c:v>97.205347998201702</c:v>
                </c:pt>
                <c:pt idx="33">
                  <c:v>98.192020033203804</c:v>
                </c:pt>
                <c:pt idx="34">
                  <c:v>99.270419202258907</c:v>
                </c:pt>
                <c:pt idx="35">
                  <c:v>100</c:v>
                </c:pt>
                <c:pt idx="36">
                  <c:v>100.123002562243</c:v>
                </c:pt>
                <c:pt idx="37">
                  <c:v>100.32611859702401</c:v>
                </c:pt>
                <c:pt idx="38">
                  <c:v>100.42486400886401</c:v>
                </c:pt>
                <c:pt idx="39">
                  <c:v>100.46842501843</c:v>
                </c:pt>
                <c:pt idx="40">
                  <c:v>100.79359399053</c:v>
                </c:pt>
                <c:pt idx="41">
                  <c:v>102.198404557215</c:v>
                </c:pt>
                <c:pt idx="42">
                  <c:v>103.917211184992</c:v>
                </c:pt>
                <c:pt idx="43">
                  <c:v>105.896575765397</c:v>
                </c:pt>
                <c:pt idx="44">
                  <c:v>106.865417798257</c:v>
                </c:pt>
                <c:pt idx="45">
                  <c:v>106.470020777945</c:v>
                </c:pt>
                <c:pt idx="46">
                  <c:v>105.33751550436401</c:v>
                </c:pt>
                <c:pt idx="47">
                  <c:v>104.040173051849</c:v>
                </c:pt>
                <c:pt idx="48">
                  <c:v>104.32420381897801</c:v>
                </c:pt>
                <c:pt idx="49">
                  <c:v>105.53925301949999</c:v>
                </c:pt>
                <c:pt idx="50">
                  <c:v>107.542889907458</c:v>
                </c:pt>
                <c:pt idx="51">
                  <c:v>108.520584842136</c:v>
                </c:pt>
                <c:pt idx="52">
                  <c:v>109.211464863381</c:v>
                </c:pt>
                <c:pt idx="53">
                  <c:v>109.690002290035</c:v>
                </c:pt>
                <c:pt idx="54">
                  <c:v>110.635020433992</c:v>
                </c:pt>
                <c:pt idx="55">
                  <c:v>111.775663675172</c:v>
                </c:pt>
                <c:pt idx="56">
                  <c:v>113.25927484228799</c:v>
                </c:pt>
                <c:pt idx="57">
                  <c:v>115.021183023445</c:v>
                </c:pt>
                <c:pt idx="58">
                  <c:v>116.779880007956</c:v>
                </c:pt>
                <c:pt idx="59">
                  <c:v>117.77051908856301</c:v>
                </c:pt>
                <c:pt idx="60">
                  <c:v>117.608540341336</c:v>
                </c:pt>
                <c:pt idx="61">
                  <c:v>117.474806696016</c:v>
                </c:pt>
                <c:pt idx="62">
                  <c:v>118.444305483962</c:v>
                </c:pt>
                <c:pt idx="63">
                  <c:v>120.183367741046</c:v>
                </c:pt>
                <c:pt idx="64">
                  <c:v>121.735608819335</c:v>
                </c:pt>
                <c:pt idx="65">
                  <c:v>122.56739786520799</c:v>
                </c:pt>
                <c:pt idx="66">
                  <c:v>123.504476669643</c:v>
                </c:pt>
                <c:pt idx="67">
                  <c:v>124.772575985926</c:v>
                </c:pt>
                <c:pt idx="68">
                  <c:v>126.470435576501</c:v>
                </c:pt>
                <c:pt idx="69">
                  <c:v>127.511601565685</c:v>
                </c:pt>
                <c:pt idx="70">
                  <c:v>127.90953604414101</c:v>
                </c:pt>
                <c:pt idx="71">
                  <c:v>128.43164171787501</c:v>
                </c:pt>
                <c:pt idx="72">
                  <c:v>129.57654558035199</c:v>
                </c:pt>
                <c:pt idx="73">
                  <c:v>132.10147466595299</c:v>
                </c:pt>
                <c:pt idx="74">
                  <c:v>134.664564261088</c:v>
                </c:pt>
                <c:pt idx="75">
                  <c:v>137.247853310686</c:v>
                </c:pt>
                <c:pt idx="76">
                  <c:v>138.755047624501</c:v>
                </c:pt>
                <c:pt idx="77">
                  <c:v>140.9158313307</c:v>
                </c:pt>
                <c:pt idx="78">
                  <c:v>142.804738132506</c:v>
                </c:pt>
                <c:pt idx="79">
                  <c:v>145.07224079474199</c:v>
                </c:pt>
                <c:pt idx="80">
                  <c:v>145.91931929169701</c:v>
                </c:pt>
                <c:pt idx="81">
                  <c:v>145.55632352967299</c:v>
                </c:pt>
                <c:pt idx="82">
                  <c:v>145.328700761872</c:v>
                </c:pt>
                <c:pt idx="83">
                  <c:v>146.63088657751001</c:v>
                </c:pt>
                <c:pt idx="84">
                  <c:v>149.84439083726701</c:v>
                </c:pt>
                <c:pt idx="85">
                  <c:v>153.61532013382001</c:v>
                </c:pt>
                <c:pt idx="86">
                  <c:v>156.99280115970899</c:v>
                </c:pt>
                <c:pt idx="87">
                  <c:v>159.121375744479</c:v>
                </c:pt>
                <c:pt idx="88">
                  <c:v>160.76998582807099</c:v>
                </c:pt>
                <c:pt idx="89">
                  <c:v>162.206020817254</c:v>
                </c:pt>
                <c:pt idx="90">
                  <c:v>163.90956915798699</c:v>
                </c:pt>
                <c:pt idx="91">
                  <c:v>166.119277963824</c:v>
                </c:pt>
                <c:pt idx="92">
                  <c:v>167.93198421481799</c:v>
                </c:pt>
                <c:pt idx="93">
                  <c:v>169.14764136493201</c:v>
                </c:pt>
                <c:pt idx="94">
                  <c:v>169.10847058584699</c:v>
                </c:pt>
                <c:pt idx="95">
                  <c:v>170.62616437655899</c:v>
                </c:pt>
                <c:pt idx="96">
                  <c:v>172.28617063470401</c:v>
                </c:pt>
                <c:pt idx="97">
                  <c:v>175.085912603228</c:v>
                </c:pt>
                <c:pt idx="98">
                  <c:v>175.80762613423701</c:v>
                </c:pt>
                <c:pt idx="99">
                  <c:v>177.01752232455701</c:v>
                </c:pt>
                <c:pt idx="100">
                  <c:v>177.52596672685999</c:v>
                </c:pt>
                <c:pt idx="101">
                  <c:v>179.17721012591801</c:v>
                </c:pt>
                <c:pt idx="102">
                  <c:v>178.75865164700099</c:v>
                </c:pt>
                <c:pt idx="103">
                  <c:v>178.09085630710999</c:v>
                </c:pt>
                <c:pt idx="104">
                  <c:v>176.21677611009699</c:v>
                </c:pt>
                <c:pt idx="105">
                  <c:v>175.00213942884</c:v>
                </c:pt>
                <c:pt idx="106">
                  <c:v>175.357320091633</c:v>
                </c:pt>
                <c:pt idx="107">
                  <c:v>176.92186635839499</c:v>
                </c:pt>
                <c:pt idx="108">
                  <c:v>179.66064964431399</c:v>
                </c:pt>
                <c:pt idx="109">
                  <c:v>181.770425588834</c:v>
                </c:pt>
                <c:pt idx="110">
                  <c:v>183.42216263522999</c:v>
                </c:pt>
                <c:pt idx="111">
                  <c:v>185.069686211625</c:v>
                </c:pt>
                <c:pt idx="112">
                  <c:v>185.348346202637</c:v>
                </c:pt>
                <c:pt idx="113">
                  <c:v>186.449028297175</c:v>
                </c:pt>
                <c:pt idx="114">
                  <c:v>186.19947245995701</c:v>
                </c:pt>
                <c:pt idx="115">
                  <c:v>187.11253417864199</c:v>
                </c:pt>
                <c:pt idx="116">
                  <c:v>185.272129839624</c:v>
                </c:pt>
                <c:pt idx="117">
                  <c:v>182.16040649222899</c:v>
                </c:pt>
                <c:pt idx="118">
                  <c:v>179.28775340651299</c:v>
                </c:pt>
                <c:pt idx="119">
                  <c:v>178.887390887094</c:v>
                </c:pt>
                <c:pt idx="120">
                  <c:v>180.54293205511601</c:v>
                </c:pt>
                <c:pt idx="121">
                  <c:v>180.42941149195801</c:v>
                </c:pt>
                <c:pt idx="122">
                  <c:v>178.43499805182401</c:v>
                </c:pt>
                <c:pt idx="123">
                  <c:v>175.162149897874</c:v>
                </c:pt>
                <c:pt idx="124">
                  <c:v>173.55503513658201</c:v>
                </c:pt>
                <c:pt idx="125">
                  <c:v>172.945237487686</c:v>
                </c:pt>
                <c:pt idx="126">
                  <c:v>172.64479046634099</c:v>
                </c:pt>
                <c:pt idx="127">
                  <c:v>171.59001195888999</c:v>
                </c:pt>
                <c:pt idx="128">
                  <c:v>167.95205423043899</c:v>
                </c:pt>
                <c:pt idx="129">
                  <c:v>163.772969049181</c:v>
                </c:pt>
                <c:pt idx="130">
                  <c:v>157.933439069428</c:v>
                </c:pt>
                <c:pt idx="131">
                  <c:v>155.15084998275199</c:v>
                </c:pt>
                <c:pt idx="132">
                  <c:v>151.497237313742</c:v>
                </c:pt>
                <c:pt idx="133">
                  <c:v>149.064016130151</c:v>
                </c:pt>
                <c:pt idx="134">
                  <c:v>144.430408647766</c:v>
                </c:pt>
                <c:pt idx="135">
                  <c:v>141.26264334391999</c:v>
                </c:pt>
                <c:pt idx="136">
                  <c:v>139.242891146414</c:v>
                </c:pt>
                <c:pt idx="137">
                  <c:v>139.51772282345999</c:v>
                </c:pt>
                <c:pt idx="138">
                  <c:v>139.87193088552399</c:v>
                </c:pt>
                <c:pt idx="139">
                  <c:v>138.877426953694</c:v>
                </c:pt>
                <c:pt idx="140">
                  <c:v>135.07482050798501</c:v>
                </c:pt>
                <c:pt idx="141">
                  <c:v>130.33388654405499</c:v>
                </c:pt>
                <c:pt idx="142">
                  <c:v>128.34817422896299</c:v>
                </c:pt>
                <c:pt idx="143">
                  <c:v>128.927505908488</c:v>
                </c:pt>
                <c:pt idx="144">
                  <c:v>131.21148932253101</c:v>
                </c:pt>
                <c:pt idx="145">
                  <c:v>132.45279890362801</c:v>
                </c:pt>
                <c:pt idx="146">
                  <c:v>131.76840150512999</c:v>
                </c:pt>
                <c:pt idx="147">
                  <c:v>129.24536313007201</c:v>
                </c:pt>
                <c:pt idx="148">
                  <c:v>125.859754306523</c:v>
                </c:pt>
                <c:pt idx="149">
                  <c:v>124.00507292016</c:v>
                </c:pt>
                <c:pt idx="150">
                  <c:v>123.739799503903</c:v>
                </c:pt>
                <c:pt idx="151">
                  <c:v>124.560341898815</c:v>
                </c:pt>
                <c:pt idx="152">
                  <c:v>124.111901995718</c:v>
                </c:pt>
                <c:pt idx="153">
                  <c:v>123.139253536103</c:v>
                </c:pt>
                <c:pt idx="154">
                  <c:v>122.508398050141</c:v>
                </c:pt>
                <c:pt idx="155">
                  <c:v>123.10871570553201</c:v>
                </c:pt>
                <c:pt idx="156">
                  <c:v>122.38039218062499</c:v>
                </c:pt>
                <c:pt idx="157">
                  <c:v>120.874531219437</c:v>
                </c:pt>
                <c:pt idx="158">
                  <c:v>119.563407001709</c:v>
                </c:pt>
                <c:pt idx="159">
                  <c:v>120.079559843129</c:v>
                </c:pt>
                <c:pt idx="160">
                  <c:v>120.840078356744</c:v>
                </c:pt>
                <c:pt idx="161">
                  <c:v>120.743680203073</c:v>
                </c:pt>
                <c:pt idx="162">
                  <c:v>120.39377561720001</c:v>
                </c:pt>
                <c:pt idx="163">
                  <c:v>121.143444857289</c:v>
                </c:pt>
                <c:pt idx="164">
                  <c:v>122.720865617047</c:v>
                </c:pt>
                <c:pt idx="165">
                  <c:v>123.905884754127</c:v>
                </c:pt>
                <c:pt idx="166">
                  <c:v>124.043005011761</c:v>
                </c:pt>
                <c:pt idx="167">
                  <c:v>123.518642802136</c:v>
                </c:pt>
                <c:pt idx="168">
                  <c:v>122.10328709485501</c:v>
                </c:pt>
                <c:pt idx="169">
                  <c:v>120.280966111244</c:v>
                </c:pt>
                <c:pt idx="170">
                  <c:v>120.257899831522</c:v>
                </c:pt>
                <c:pt idx="171">
                  <c:v>120.90171937389501</c:v>
                </c:pt>
                <c:pt idx="172">
                  <c:v>122.40987330994599</c:v>
                </c:pt>
                <c:pt idx="173">
                  <c:v>123.096413269398</c:v>
                </c:pt>
                <c:pt idx="174">
                  <c:v>124.207048176158</c:v>
                </c:pt>
                <c:pt idx="175">
                  <c:v>125.51581139616999</c:v>
                </c:pt>
                <c:pt idx="176">
                  <c:v>126.805088864498</c:v>
                </c:pt>
                <c:pt idx="177">
                  <c:v>128.632949406444</c:v>
                </c:pt>
                <c:pt idx="178">
                  <c:v>129.58029854919999</c:v>
                </c:pt>
                <c:pt idx="179">
                  <c:v>130.36057023793899</c:v>
                </c:pt>
                <c:pt idx="180">
                  <c:v>128.74012321900699</c:v>
                </c:pt>
                <c:pt idx="181">
                  <c:v>127.159964183696</c:v>
                </c:pt>
                <c:pt idx="182">
                  <c:v>126.838016695771</c:v>
                </c:pt>
                <c:pt idx="183">
                  <c:v>129.143361879726</c:v>
                </c:pt>
                <c:pt idx="184">
                  <c:v>131.915936349063</c:v>
                </c:pt>
                <c:pt idx="185">
                  <c:v>134.388022889468</c:v>
                </c:pt>
                <c:pt idx="186">
                  <c:v>135.39860755285201</c:v>
                </c:pt>
                <c:pt idx="187">
                  <c:v>136.16656870137999</c:v>
                </c:pt>
                <c:pt idx="188">
                  <c:v>136.86033145606501</c:v>
                </c:pt>
                <c:pt idx="189">
                  <c:v>137.513761156832</c:v>
                </c:pt>
                <c:pt idx="190">
                  <c:v>138.392320539492</c:v>
                </c:pt>
                <c:pt idx="191">
                  <c:v>139.778865365369</c:v>
                </c:pt>
                <c:pt idx="192">
                  <c:v>141.829177523368</c:v>
                </c:pt>
                <c:pt idx="193">
                  <c:v>142.59830268495</c:v>
                </c:pt>
                <c:pt idx="194">
                  <c:v>143.054818144493</c:v>
                </c:pt>
                <c:pt idx="195">
                  <c:v>143.33338898782799</c:v>
                </c:pt>
                <c:pt idx="196">
                  <c:v>145.41162062473001</c:v>
                </c:pt>
                <c:pt idx="197">
                  <c:v>147.77150634897799</c:v>
                </c:pt>
                <c:pt idx="198">
                  <c:v>150.33328566812199</c:v>
                </c:pt>
                <c:pt idx="199">
                  <c:v>151.826962493922</c:v>
                </c:pt>
                <c:pt idx="200">
                  <c:v>152.965760912333</c:v>
                </c:pt>
                <c:pt idx="201">
                  <c:v>153.472717504727</c:v>
                </c:pt>
                <c:pt idx="202">
                  <c:v>154.44476422511701</c:v>
                </c:pt>
                <c:pt idx="203">
                  <c:v>155.51082533116701</c:v>
                </c:pt>
                <c:pt idx="204">
                  <c:v>157.145924402101</c:v>
                </c:pt>
                <c:pt idx="205">
                  <c:v>157.82648816311101</c:v>
                </c:pt>
                <c:pt idx="206">
                  <c:v>158.753771531073</c:v>
                </c:pt>
                <c:pt idx="207">
                  <c:v>159.457843703598</c:v>
                </c:pt>
                <c:pt idx="208">
                  <c:v>161.410769117896</c:v>
                </c:pt>
                <c:pt idx="209">
                  <c:v>163.55444467881401</c:v>
                </c:pt>
                <c:pt idx="210">
                  <c:v>165.857297895876</c:v>
                </c:pt>
                <c:pt idx="211">
                  <c:v>167.17484291602801</c:v>
                </c:pt>
                <c:pt idx="212">
                  <c:v>167.332037081202</c:v>
                </c:pt>
                <c:pt idx="213">
                  <c:v>166.140573593147</c:v>
                </c:pt>
                <c:pt idx="214">
                  <c:v>166.09183192366601</c:v>
                </c:pt>
                <c:pt idx="215">
                  <c:v>167.32320701370301</c:v>
                </c:pt>
                <c:pt idx="216">
                  <c:v>170.51279809980699</c:v>
                </c:pt>
                <c:pt idx="217">
                  <c:v>171.71115630955299</c:v>
                </c:pt>
                <c:pt idx="218">
                  <c:v>171.77112337392799</c:v>
                </c:pt>
                <c:pt idx="219">
                  <c:v>170.64838798380401</c:v>
                </c:pt>
                <c:pt idx="220">
                  <c:v>172.34435274383</c:v>
                </c:pt>
                <c:pt idx="221">
                  <c:v>174.92288668611201</c:v>
                </c:pt>
                <c:pt idx="222">
                  <c:v>179.180462452266</c:v>
                </c:pt>
                <c:pt idx="223">
                  <c:v>181.44722005490399</c:v>
                </c:pt>
                <c:pt idx="224">
                  <c:v>182.839852215506</c:v>
                </c:pt>
                <c:pt idx="225">
                  <c:v>181.86160694924001</c:v>
                </c:pt>
                <c:pt idx="226">
                  <c:v>181.43975540911001</c:v>
                </c:pt>
                <c:pt idx="227">
                  <c:v>182.34609327048699</c:v>
                </c:pt>
                <c:pt idx="228">
                  <c:v>185.97515059313801</c:v>
                </c:pt>
                <c:pt idx="229">
                  <c:v>190.71341182444999</c:v>
                </c:pt>
                <c:pt idx="230">
                  <c:v>193.787018589864</c:v>
                </c:pt>
                <c:pt idx="231">
                  <c:v>195.84883053704399</c:v>
                </c:pt>
                <c:pt idx="232">
                  <c:v>197.93565689456301</c:v>
                </c:pt>
                <c:pt idx="233">
                  <c:v>202.073372960374</c:v>
                </c:pt>
                <c:pt idx="234">
                  <c:v>204.40815697040799</c:v>
                </c:pt>
                <c:pt idx="235">
                  <c:v>204.74222783244099</c:v>
                </c:pt>
                <c:pt idx="236">
                  <c:v>202.90566995688499</c:v>
                </c:pt>
                <c:pt idx="237">
                  <c:v>202.542409131477</c:v>
                </c:pt>
                <c:pt idx="238">
                  <c:v>204.16004277653599</c:v>
                </c:pt>
                <c:pt idx="239">
                  <c:v>207.179244396245</c:v>
                </c:pt>
                <c:pt idx="240">
                  <c:v>209.44194487041</c:v>
                </c:pt>
                <c:pt idx="241">
                  <c:v>208.37858623748099</c:v>
                </c:pt>
                <c:pt idx="242">
                  <c:v>206.026573895729</c:v>
                </c:pt>
                <c:pt idx="243">
                  <c:v>205.462208659889</c:v>
                </c:pt>
                <c:pt idx="244">
                  <c:v>207.466730073447</c:v>
                </c:pt>
                <c:pt idx="245">
                  <c:v>211.99511021534499</c:v>
                </c:pt>
                <c:pt idx="246">
                  <c:v>214.34423692727799</c:v>
                </c:pt>
                <c:pt idx="247">
                  <c:v>215.64256408769799</c:v>
                </c:pt>
                <c:pt idx="248">
                  <c:v>214.32791978305801</c:v>
                </c:pt>
                <c:pt idx="249">
                  <c:v>214.942599076492</c:v>
                </c:pt>
                <c:pt idx="250">
                  <c:v>216.08956000564001</c:v>
                </c:pt>
                <c:pt idx="251">
                  <c:v>218.11279577227899</c:v>
                </c:pt>
                <c:pt idx="252">
                  <c:v>219.573987176949</c:v>
                </c:pt>
                <c:pt idx="253">
                  <c:v>219.88040735133001</c:v>
                </c:pt>
                <c:pt idx="254">
                  <c:v>220.188186488345</c:v>
                </c:pt>
                <c:pt idx="255">
                  <c:v>220.33204518055101</c:v>
                </c:pt>
                <c:pt idx="256">
                  <c:v>221.782772413983</c:v>
                </c:pt>
                <c:pt idx="257">
                  <c:v>223.17481252241501</c:v>
                </c:pt>
                <c:pt idx="258">
                  <c:v>225.11436046872399</c:v>
                </c:pt>
                <c:pt idx="259">
                  <c:v>226.77447459962099</c:v>
                </c:pt>
                <c:pt idx="260">
                  <c:v>227.34630111112901</c:v>
                </c:pt>
                <c:pt idx="261">
                  <c:v>226.56538377285699</c:v>
                </c:pt>
                <c:pt idx="262">
                  <c:v>225.74686385750701</c:v>
                </c:pt>
                <c:pt idx="263">
                  <c:v>226.7316398982</c:v>
                </c:pt>
                <c:pt idx="264">
                  <c:v>229.487544585428</c:v>
                </c:pt>
                <c:pt idx="265">
                  <c:v>233.148185725909</c:v>
                </c:pt>
                <c:pt idx="266">
                  <c:v>234.503932519697</c:v>
                </c:pt>
                <c:pt idx="267">
                  <c:v>233.87325443608901</c:v>
                </c:pt>
                <c:pt idx="268">
                  <c:v>230.82389428069399</c:v>
                </c:pt>
                <c:pt idx="269">
                  <c:v>229.85572260322201</c:v>
                </c:pt>
                <c:pt idx="270">
                  <c:v>229.34878194801101</c:v>
                </c:pt>
                <c:pt idx="271">
                  <c:v>231.66572873637099</c:v>
                </c:pt>
                <c:pt idx="272">
                  <c:v>234.74934882403801</c:v>
                </c:pt>
                <c:pt idx="273">
                  <c:v>241.07986552749199</c:v>
                </c:pt>
                <c:pt idx="274">
                  <c:v>245.38526898026799</c:v>
                </c:pt>
                <c:pt idx="275">
                  <c:v>247.460157041743</c:v>
                </c:pt>
                <c:pt idx="276">
                  <c:v>246.05949944789299</c:v>
                </c:pt>
                <c:pt idx="277">
                  <c:v>245.04566448000699</c:v>
                </c:pt>
                <c:pt idx="278">
                  <c:v>246.76026111208299</c:v>
                </c:pt>
                <c:pt idx="279">
                  <c:v>251.10078329560201</c:v>
                </c:pt>
                <c:pt idx="280">
                  <c:v>255.59480365624901</c:v>
                </c:pt>
                <c:pt idx="281">
                  <c:v>259.78408218335102</c:v>
                </c:pt>
                <c:pt idx="282">
                  <c:v>263.24590353605203</c:v>
                </c:pt>
                <c:pt idx="283">
                  <c:v>267.331480396411</c:v>
                </c:pt>
                <c:pt idx="284">
                  <c:v>269.57943537744899</c:v>
                </c:pt>
                <c:pt idx="285">
                  <c:v>275.75135006867202</c:v>
                </c:pt>
                <c:pt idx="286">
                  <c:v>280.03112818171098</c:v>
                </c:pt>
                <c:pt idx="287">
                  <c:v>283.81143004214601</c:v>
                </c:pt>
                <c:pt idx="288">
                  <c:v>282.31879496631802</c:v>
                </c:pt>
                <c:pt idx="289">
                  <c:v>282.092395063428</c:v>
                </c:pt>
                <c:pt idx="290">
                  <c:v>285.32395902030902</c:v>
                </c:pt>
                <c:pt idx="291">
                  <c:v>294.35578302925097</c:v>
                </c:pt>
                <c:pt idx="292">
                  <c:v>301.01501137564202</c:v>
                </c:pt>
                <c:pt idx="293">
                  <c:v>302.94294301804803</c:v>
                </c:pt>
                <c:pt idx="294">
                  <c:v>301.210601113525</c:v>
                </c:pt>
                <c:pt idx="295">
                  <c:v>301.46321599429399</c:v>
                </c:pt>
                <c:pt idx="296">
                  <c:v>300.61904805997398</c:v>
                </c:pt>
                <c:pt idx="297">
                  <c:v>302.61571249350499</c:v>
                </c:pt>
                <c:pt idx="298">
                  <c:v>300.19974098504099</c:v>
                </c:pt>
                <c:pt idx="299">
                  <c:v>297.97188950119801</c:v>
                </c:pt>
                <c:pt idx="300">
                  <c:v>296.323166195748</c:v>
                </c:pt>
                <c:pt idx="301">
                  <c:v>296.814975527954</c:v>
                </c:pt>
                <c:pt idx="302">
                  <c:v>298.04378801189802</c:v>
                </c:pt>
                <c:pt idx="303">
                  <c:v>298.91499834806501</c:v>
                </c:pt>
                <c:pt idx="304">
                  <c:v>302.32463308776698</c:v>
                </c:pt>
                <c:pt idx="305">
                  <c:v>303.65575182436299</c:v>
                </c:pt>
                <c:pt idx="306">
                  <c:v>308.80100077543398</c:v>
                </c:pt>
                <c:pt idx="307">
                  <c:v>309.23817939726001</c:v>
                </c:pt>
                <c:pt idx="308">
                  <c:v>310.93060931706998</c:v>
                </c:pt>
                <c:pt idx="309">
                  <c:v>308.696142761651</c:v>
                </c:pt>
                <c:pt idx="310">
                  <c:v>309.64218702334199</c:v>
                </c:pt>
                <c:pt idx="311">
                  <c:v>306.54210277747001</c:v>
                </c:pt>
                <c:pt idx="312">
                  <c:v>309.57488842214502</c:v>
                </c:pt>
                <c:pt idx="313">
                  <c:v>309.068601677625</c:v>
                </c:pt>
                <c:pt idx="314">
                  <c:v>311.65584998626002</c:v>
                </c:pt>
                <c:pt idx="315">
                  <c:v>311.26647364980698</c:v>
                </c:pt>
                <c:pt idx="316">
                  <c:v>312.144486617604</c:v>
                </c:pt>
                <c:pt idx="317">
                  <c:v>309.48173766974998</c:v>
                </c:pt>
                <c:pt idx="318">
                  <c:v>309.47449115822099</c:v>
                </c:pt>
                <c:pt idx="319">
                  <c:v>309.96239341940498</c:v>
                </c:pt>
                <c:pt idx="320">
                  <c:v>313.83137441016999</c:v>
                </c:pt>
                <c:pt idx="321">
                  <c:v>314.77652706531302</c:v>
                </c:pt>
                <c:pt idx="322">
                  <c:v>312.83361256546402</c:v>
                </c:pt>
                <c:pt idx="323">
                  <c:v>308.30682276022799</c:v>
                </c:pt>
                <c:pt idx="324">
                  <c:v>308.78962308911503</c:v>
                </c:pt>
                <c:pt idx="325">
                  <c:v>312.65648740165398</c:v>
                </c:pt>
                <c:pt idx="326">
                  <c:v>317.96752782741498</c:v>
                </c:pt>
                <c:pt idx="327">
                  <c:v>315.11228993690702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58-4632-B29C-A8D1E09D1D90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'National-NonDistress'!$T$6:$T$122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'National-NonDistress'!$U$6:$U$122</c:f>
              <c:numCache>
                <c:formatCode>#,##0_);[Red]\(#,##0\)</c:formatCode>
                <c:ptCount val="117"/>
                <c:pt idx="0">
                  <c:v>63.763433226536797</c:v>
                </c:pt>
                <c:pt idx="1">
                  <c:v>64.276317853009601</c:v>
                </c:pt>
                <c:pt idx="2">
                  <c:v>66.3456385159772</c:v>
                </c:pt>
                <c:pt idx="3">
                  <c:v>68.706071148405996</c:v>
                </c:pt>
                <c:pt idx="4">
                  <c:v>68.850017306748796</c:v>
                </c:pt>
                <c:pt idx="5">
                  <c:v>71.4477267886151</c:v>
                </c:pt>
                <c:pt idx="6">
                  <c:v>73.268064913387704</c:v>
                </c:pt>
                <c:pt idx="7">
                  <c:v>78.131167646331605</c:v>
                </c:pt>
                <c:pt idx="8">
                  <c:v>77.3274789492108</c:v>
                </c:pt>
                <c:pt idx="9">
                  <c:v>80.623219058273506</c:v>
                </c:pt>
                <c:pt idx="10">
                  <c:v>79.579622629196294</c:v>
                </c:pt>
                <c:pt idx="11">
                  <c:v>84.058487356311105</c:v>
                </c:pt>
                <c:pt idx="12">
                  <c:v>83.331079338472705</c:v>
                </c:pt>
                <c:pt idx="13">
                  <c:v>87.341160347995697</c:v>
                </c:pt>
                <c:pt idx="14">
                  <c:v>88.850603722852696</c:v>
                </c:pt>
                <c:pt idx="15">
                  <c:v>90.786254489208105</c:v>
                </c:pt>
                <c:pt idx="16">
                  <c:v>92.646106883975506</c:v>
                </c:pt>
                <c:pt idx="17">
                  <c:v>96.8664614925504</c:v>
                </c:pt>
                <c:pt idx="18">
                  <c:v>96.800450853683699</c:v>
                </c:pt>
                <c:pt idx="19">
                  <c:v>100</c:v>
                </c:pt>
                <c:pt idx="20">
                  <c:v>99.914997062355397</c:v>
                </c:pt>
                <c:pt idx="21">
                  <c:v>101.56270344721101</c:v>
                </c:pt>
                <c:pt idx="22">
                  <c:v>106.398963309373</c:v>
                </c:pt>
                <c:pt idx="23">
                  <c:v>103.15271561194599</c:v>
                </c:pt>
                <c:pt idx="24">
                  <c:v>107.103164475035</c:v>
                </c:pt>
                <c:pt idx="25">
                  <c:v>109.18274711711101</c:v>
                </c:pt>
                <c:pt idx="26">
                  <c:v>112.75457533953799</c:v>
                </c:pt>
                <c:pt idx="27">
                  <c:v>116.78524982360901</c:v>
                </c:pt>
                <c:pt idx="28">
                  <c:v>118.076250370978</c:v>
                </c:pt>
                <c:pt idx="29">
                  <c:v>121.988406211529</c:v>
                </c:pt>
                <c:pt idx="30">
                  <c:v>125.785256115427</c:v>
                </c:pt>
                <c:pt idx="31">
                  <c:v>128.32565865212001</c:v>
                </c:pt>
                <c:pt idx="32">
                  <c:v>133.52627819714101</c:v>
                </c:pt>
                <c:pt idx="33">
                  <c:v>140.40725548026199</c:v>
                </c:pt>
                <c:pt idx="34">
                  <c:v>144.51989667621899</c:v>
                </c:pt>
                <c:pt idx="35">
                  <c:v>145.119502402135</c:v>
                </c:pt>
                <c:pt idx="36">
                  <c:v>155.440143645723</c:v>
                </c:pt>
                <c:pt idx="37">
                  <c:v>160.50624369856601</c:v>
                </c:pt>
                <c:pt idx="38">
                  <c:v>164.74185511384701</c:v>
                </c:pt>
                <c:pt idx="39">
                  <c:v>167.35919786001801</c:v>
                </c:pt>
                <c:pt idx="40">
                  <c:v>171.70805099585601</c:v>
                </c:pt>
                <c:pt idx="41">
                  <c:v>175.97577172651299</c:v>
                </c:pt>
                <c:pt idx="42">
                  <c:v>175.458588319326</c:v>
                </c:pt>
                <c:pt idx="43">
                  <c:v>175.006150819467</c:v>
                </c:pt>
                <c:pt idx="44">
                  <c:v>181.17417447615</c:v>
                </c:pt>
                <c:pt idx="45">
                  <c:v>184.307975670487</c:v>
                </c:pt>
                <c:pt idx="46">
                  <c:v>184.86707324717401</c:v>
                </c:pt>
                <c:pt idx="47">
                  <c:v>178.386316123462</c:v>
                </c:pt>
                <c:pt idx="48">
                  <c:v>179.621852971387</c:v>
                </c:pt>
                <c:pt idx="49">
                  <c:v>174.94991829493199</c:v>
                </c:pt>
                <c:pt idx="50">
                  <c:v>172.08922455394699</c:v>
                </c:pt>
                <c:pt idx="51">
                  <c:v>159.76382731374301</c:v>
                </c:pt>
                <c:pt idx="52">
                  <c:v>147.161862000844</c:v>
                </c:pt>
                <c:pt idx="53">
                  <c:v>145.52758089603</c:v>
                </c:pt>
                <c:pt idx="54">
                  <c:v>138.84336130705299</c:v>
                </c:pt>
                <c:pt idx="55">
                  <c:v>134.780573396015</c:v>
                </c:pt>
                <c:pt idx="56">
                  <c:v>136.77939825056899</c:v>
                </c:pt>
                <c:pt idx="57">
                  <c:v>129.912640201226</c:v>
                </c:pt>
                <c:pt idx="58">
                  <c:v>130.390694400455</c:v>
                </c:pt>
                <c:pt idx="59">
                  <c:v>130.73650047329201</c:v>
                </c:pt>
                <c:pt idx="60">
                  <c:v>126.29526678414901</c:v>
                </c:pt>
                <c:pt idx="61">
                  <c:v>128.57525682554001</c:v>
                </c:pt>
                <c:pt idx="62">
                  <c:v>130.64648355965099</c:v>
                </c:pt>
                <c:pt idx="63">
                  <c:v>131.68388437771699</c:v>
                </c:pt>
                <c:pt idx="64">
                  <c:v>128.460059691624</c:v>
                </c:pt>
                <c:pt idx="65">
                  <c:v>132.43604958107099</c:v>
                </c:pt>
                <c:pt idx="66">
                  <c:v>135.06366138663199</c:v>
                </c:pt>
                <c:pt idx="67">
                  <c:v>140.22341757191799</c:v>
                </c:pt>
                <c:pt idx="68">
                  <c:v>134.37018537462501</c:v>
                </c:pt>
                <c:pt idx="69">
                  <c:v>144.77434772585801</c:v>
                </c:pt>
                <c:pt idx="70">
                  <c:v>146.00930968116401</c:v>
                </c:pt>
                <c:pt idx="71">
                  <c:v>151.119203461914</c:v>
                </c:pt>
                <c:pt idx="72">
                  <c:v>153.54715039817901</c:v>
                </c:pt>
                <c:pt idx="73">
                  <c:v>158.20399731388599</c:v>
                </c:pt>
                <c:pt idx="74">
                  <c:v>162.787256790398</c:v>
                </c:pt>
                <c:pt idx="75">
                  <c:v>165.96949062284</c:v>
                </c:pt>
                <c:pt idx="76">
                  <c:v>169.601665284262</c:v>
                </c:pt>
                <c:pt idx="77">
                  <c:v>173.62226090763801</c:v>
                </c:pt>
                <c:pt idx="78">
                  <c:v>177.99056743044699</c:v>
                </c:pt>
                <c:pt idx="79">
                  <c:v>178.20419306813301</c:v>
                </c:pt>
                <c:pt idx="80">
                  <c:v>182.256808044922</c:v>
                </c:pt>
                <c:pt idx="81">
                  <c:v>186.23934762565199</c:v>
                </c:pt>
                <c:pt idx="82">
                  <c:v>193.231171119533</c:v>
                </c:pt>
                <c:pt idx="83">
                  <c:v>193.62165081579701</c:v>
                </c:pt>
                <c:pt idx="84">
                  <c:v>203.71579593581799</c:v>
                </c:pt>
                <c:pt idx="85">
                  <c:v>213.10060481225401</c:v>
                </c:pt>
                <c:pt idx="86">
                  <c:v>213.518682957636</c:v>
                </c:pt>
                <c:pt idx="87">
                  <c:v>219.39018005970101</c:v>
                </c:pt>
                <c:pt idx="88">
                  <c:v>217.16894563207899</c:v>
                </c:pt>
                <c:pt idx="89">
                  <c:v>223.57983942109001</c:v>
                </c:pt>
                <c:pt idx="90">
                  <c:v>225.50698138121999</c:v>
                </c:pt>
                <c:pt idx="91">
                  <c:v>229.34696407662</c:v>
                </c:pt>
                <c:pt idx="92">
                  <c:v>232.282313882523</c:v>
                </c:pt>
                <c:pt idx="93">
                  <c:v>235.23300544950001</c:v>
                </c:pt>
                <c:pt idx="94">
                  <c:v>239.98938525777501</c:v>
                </c:pt>
                <c:pt idx="95">
                  <c:v>238.82831718619499</c:v>
                </c:pt>
                <c:pt idx="96">
                  <c:v>247.04407292586001</c:v>
                </c:pt>
                <c:pt idx="97">
                  <c:v>242.82345184247899</c:v>
                </c:pt>
                <c:pt idx="98">
                  <c:v>247.44171288709799</c:v>
                </c:pt>
                <c:pt idx="99">
                  <c:v>261.23713116160201</c:v>
                </c:pt>
                <c:pt idx="100">
                  <c:v>259.956168262939</c:v>
                </c:pt>
                <c:pt idx="101">
                  <c:v>273.87631601553301</c:v>
                </c:pt>
                <c:pt idx="102">
                  <c:v>283.51966764703701</c:v>
                </c:pt>
                <c:pt idx="103">
                  <c:v>298.78685790335697</c:v>
                </c:pt>
                <c:pt idx="104">
                  <c:v>300.73859259953798</c:v>
                </c:pt>
                <c:pt idx="105">
                  <c:v>318.442165367646</c:v>
                </c:pt>
                <c:pt idx="106">
                  <c:v>318.42246590808901</c:v>
                </c:pt>
                <c:pt idx="107">
                  <c:v>316.23217454708799</c:v>
                </c:pt>
                <c:pt idx="108">
                  <c:v>315.752610149558</c:v>
                </c:pt>
                <c:pt idx="109">
                  <c:v>319.92225310917797</c:v>
                </c:pt>
                <c:pt idx="110">
                  <c:v>330.16385516871298</c:v>
                </c:pt>
                <c:pt idx="111">
                  <c:v>325.96741202259898</c:v>
                </c:pt>
                <c:pt idx="112">
                  <c:v>330.72801388705898</c:v>
                </c:pt>
                <c:pt idx="113">
                  <c:v>330.85416534685498</c:v>
                </c:pt>
                <c:pt idx="114">
                  <c:v>334.46099387033701</c:v>
                </c:pt>
                <c:pt idx="115">
                  <c:v>328.84985451905999</c:v>
                </c:pt>
                <c:pt idx="116">
                  <c:v>340.44609888162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58-4632-B29C-A8D1E09D1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577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'National-NonDistress'!$P$6:$P$333</c:f>
              <c:numCache>
                <c:formatCode>[$-409]mmm\-yy;@</c:formatCode>
                <c:ptCount val="32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  <c:pt idx="324">
                  <c:v>45688</c:v>
                </c:pt>
                <c:pt idx="325">
                  <c:v>45716</c:v>
                </c:pt>
                <c:pt idx="326">
                  <c:v>45747</c:v>
                </c:pt>
                <c:pt idx="327">
                  <c:v>45777</c:v>
                </c:pt>
              </c:numCache>
            </c:numRef>
          </c:xVal>
          <c:yVal>
            <c:numRef>
              <c:f>'National-NonDistress'!$R$6:$R$333</c:f>
              <c:numCache>
                <c:formatCode>#,##0_);[Red]\(#,##0\)</c:formatCode>
                <c:ptCount val="328"/>
                <c:pt idx="0">
                  <c:v>84.261154973201002</c:v>
                </c:pt>
                <c:pt idx="1">
                  <c:v>83.498946176127802</c:v>
                </c:pt>
                <c:pt idx="2">
                  <c:v>83.7333986609449</c:v>
                </c:pt>
                <c:pt idx="3">
                  <c:v>85.445092087783195</c:v>
                </c:pt>
                <c:pt idx="4">
                  <c:v>86.907991755261904</c:v>
                </c:pt>
                <c:pt idx="5">
                  <c:v>86.519567249149503</c:v>
                </c:pt>
                <c:pt idx="6">
                  <c:v>85.530741662563699</c:v>
                </c:pt>
                <c:pt idx="7">
                  <c:v>83.692218372187497</c:v>
                </c:pt>
                <c:pt idx="8">
                  <c:v>85.148402237977805</c:v>
                </c:pt>
                <c:pt idx="9">
                  <c:v>86.462963351916301</c:v>
                </c:pt>
                <c:pt idx="10">
                  <c:v>90.4836295325062</c:v>
                </c:pt>
                <c:pt idx="11">
                  <c:v>91.670520668691097</c:v>
                </c:pt>
                <c:pt idx="12">
                  <c:v>92.066349492303502</c:v>
                </c:pt>
                <c:pt idx="13">
                  <c:v>88.344911747600406</c:v>
                </c:pt>
                <c:pt idx="14">
                  <c:v>86.913089738844505</c:v>
                </c:pt>
                <c:pt idx="15">
                  <c:v>87.193841174202404</c:v>
                </c:pt>
                <c:pt idx="16">
                  <c:v>92.128907764563493</c:v>
                </c:pt>
                <c:pt idx="17">
                  <c:v>94.626138015734995</c:v>
                </c:pt>
                <c:pt idx="18">
                  <c:v>97.452766839016206</c:v>
                </c:pt>
                <c:pt idx="19">
                  <c:v>95.599086937851894</c:v>
                </c:pt>
                <c:pt idx="20">
                  <c:v>95.683980288929206</c:v>
                </c:pt>
                <c:pt idx="21">
                  <c:v>94.151398048952203</c:v>
                </c:pt>
                <c:pt idx="22">
                  <c:v>96.259865803310703</c:v>
                </c:pt>
                <c:pt idx="23">
                  <c:v>96.148104269523898</c:v>
                </c:pt>
                <c:pt idx="24">
                  <c:v>98.336716859435697</c:v>
                </c:pt>
                <c:pt idx="25">
                  <c:v>97.7568972287051</c:v>
                </c:pt>
                <c:pt idx="26">
                  <c:v>98.425188805895402</c:v>
                </c:pt>
                <c:pt idx="27">
                  <c:v>97.185626535240303</c:v>
                </c:pt>
                <c:pt idx="28">
                  <c:v>98.848560958174303</c:v>
                </c:pt>
                <c:pt idx="29">
                  <c:v>101.87383165855201</c:v>
                </c:pt>
                <c:pt idx="30">
                  <c:v>106.076888928551</c:v>
                </c:pt>
                <c:pt idx="31">
                  <c:v>107.06375309757701</c:v>
                </c:pt>
                <c:pt idx="32">
                  <c:v>104.99348211469</c:v>
                </c:pt>
                <c:pt idx="33">
                  <c:v>101.993067740751</c:v>
                </c:pt>
                <c:pt idx="34">
                  <c:v>100.078129736468</c:v>
                </c:pt>
                <c:pt idx="35">
                  <c:v>100</c:v>
                </c:pt>
                <c:pt idx="36">
                  <c:v>101.754594976966</c:v>
                </c:pt>
                <c:pt idx="37">
                  <c:v>104.387172312367</c:v>
                </c:pt>
                <c:pt idx="38">
                  <c:v>105.40988476677001</c:v>
                </c:pt>
                <c:pt idx="39">
                  <c:v>104.18143639382799</c:v>
                </c:pt>
                <c:pt idx="40">
                  <c:v>103.222954437547</c:v>
                </c:pt>
                <c:pt idx="41">
                  <c:v>103.701441940499</c:v>
                </c:pt>
                <c:pt idx="42">
                  <c:v>106.182109901871</c:v>
                </c:pt>
                <c:pt idx="43">
                  <c:v>108.375085932883</c:v>
                </c:pt>
                <c:pt idx="44">
                  <c:v>108.003243214836</c:v>
                </c:pt>
                <c:pt idx="45">
                  <c:v>104.732002212833</c:v>
                </c:pt>
                <c:pt idx="46">
                  <c:v>103.44627068701</c:v>
                </c:pt>
                <c:pt idx="47">
                  <c:v>103.321476124716</c:v>
                </c:pt>
                <c:pt idx="48">
                  <c:v>104.829643337192</c:v>
                </c:pt>
                <c:pt idx="49">
                  <c:v>103.804782743994</c:v>
                </c:pt>
                <c:pt idx="50">
                  <c:v>102.38652047769401</c:v>
                </c:pt>
                <c:pt idx="51">
                  <c:v>101.38512492538401</c:v>
                </c:pt>
                <c:pt idx="52">
                  <c:v>101.059292438276</c:v>
                </c:pt>
                <c:pt idx="53">
                  <c:v>101.664917930059</c:v>
                </c:pt>
                <c:pt idx="54">
                  <c:v>102.523430794711</c:v>
                </c:pt>
                <c:pt idx="55">
                  <c:v>105.440958624196</c:v>
                </c:pt>
                <c:pt idx="56">
                  <c:v>107.726215124189</c:v>
                </c:pt>
                <c:pt idx="57">
                  <c:v>110.50172927992401</c:v>
                </c:pt>
                <c:pt idx="58">
                  <c:v>110.33462529829499</c:v>
                </c:pt>
                <c:pt idx="59">
                  <c:v>109.62685079278501</c:v>
                </c:pt>
                <c:pt idx="60">
                  <c:v>108.090624825535</c:v>
                </c:pt>
                <c:pt idx="61">
                  <c:v>108.803961234616</c:v>
                </c:pt>
                <c:pt idx="62">
                  <c:v>111.177371094808</c:v>
                </c:pt>
                <c:pt idx="63">
                  <c:v>113.774029552741</c:v>
                </c:pt>
                <c:pt idx="64">
                  <c:v>114.81457300165999</c:v>
                </c:pt>
                <c:pt idx="65">
                  <c:v>114.216963773484</c:v>
                </c:pt>
                <c:pt idx="66">
                  <c:v>113.37560978458301</c:v>
                </c:pt>
                <c:pt idx="67">
                  <c:v>113.00994810869</c:v>
                </c:pt>
                <c:pt idx="68">
                  <c:v>113.848589412295</c:v>
                </c:pt>
                <c:pt idx="69">
                  <c:v>115.389319881798</c:v>
                </c:pt>
                <c:pt idx="70">
                  <c:v>116.59003308750501</c:v>
                </c:pt>
                <c:pt idx="71">
                  <c:v>117.13750740886</c:v>
                </c:pt>
                <c:pt idx="72">
                  <c:v>117.547150954426</c:v>
                </c:pt>
                <c:pt idx="73">
                  <c:v>119.574684237547</c:v>
                </c:pt>
                <c:pt idx="74">
                  <c:v>121.99257945527199</c:v>
                </c:pt>
                <c:pt idx="75">
                  <c:v>124.175631125115</c:v>
                </c:pt>
                <c:pt idx="76">
                  <c:v>124.704512917816</c:v>
                </c:pt>
                <c:pt idx="77">
                  <c:v>125.588925442922</c:v>
                </c:pt>
                <c:pt idx="78">
                  <c:v>126.167754482794</c:v>
                </c:pt>
                <c:pt idx="79">
                  <c:v>128.110642117038</c:v>
                </c:pt>
                <c:pt idx="80">
                  <c:v>129.72408852228901</c:v>
                </c:pt>
                <c:pt idx="81">
                  <c:v>131.75293849225201</c:v>
                </c:pt>
                <c:pt idx="82">
                  <c:v>131.79234637102101</c:v>
                </c:pt>
                <c:pt idx="83">
                  <c:v>132.45373344678001</c:v>
                </c:pt>
                <c:pt idx="84">
                  <c:v>131.95685880969199</c:v>
                </c:pt>
                <c:pt idx="85">
                  <c:v>134.33744380671001</c:v>
                </c:pt>
                <c:pt idx="86">
                  <c:v>135.85577230690399</c:v>
                </c:pt>
                <c:pt idx="87">
                  <c:v>138.11068185595201</c:v>
                </c:pt>
                <c:pt idx="88">
                  <c:v>139.446212315526</c:v>
                </c:pt>
                <c:pt idx="89">
                  <c:v>140.79365803376299</c:v>
                </c:pt>
                <c:pt idx="90">
                  <c:v>144.25266658599699</c:v>
                </c:pt>
                <c:pt idx="91">
                  <c:v>148.10865716441899</c:v>
                </c:pt>
                <c:pt idx="92">
                  <c:v>152.24710196926401</c:v>
                </c:pt>
                <c:pt idx="93">
                  <c:v>152.932139798061</c:v>
                </c:pt>
                <c:pt idx="94">
                  <c:v>151.702819956664</c:v>
                </c:pt>
                <c:pt idx="95">
                  <c:v>150.987967048396</c:v>
                </c:pt>
                <c:pt idx="96">
                  <c:v>151.44789281394199</c:v>
                </c:pt>
                <c:pt idx="97">
                  <c:v>153.83205084621</c:v>
                </c:pt>
                <c:pt idx="98">
                  <c:v>154.50195513149501</c:v>
                </c:pt>
                <c:pt idx="99">
                  <c:v>155.63556738646</c:v>
                </c:pt>
                <c:pt idx="100">
                  <c:v>155.444439262495</c:v>
                </c:pt>
                <c:pt idx="101">
                  <c:v>156.678130029649</c:v>
                </c:pt>
                <c:pt idx="102">
                  <c:v>156.53560931589101</c:v>
                </c:pt>
                <c:pt idx="103">
                  <c:v>157.43247671683699</c:v>
                </c:pt>
                <c:pt idx="104">
                  <c:v>156.65524451835299</c:v>
                </c:pt>
                <c:pt idx="105">
                  <c:v>157.59534721333699</c:v>
                </c:pt>
                <c:pt idx="106">
                  <c:v>158.604534146525</c:v>
                </c:pt>
                <c:pt idx="107">
                  <c:v>162.45504462098299</c:v>
                </c:pt>
                <c:pt idx="108">
                  <c:v>165.23699823304599</c:v>
                </c:pt>
                <c:pt idx="109">
                  <c:v>167.921479300155</c:v>
                </c:pt>
                <c:pt idx="110">
                  <c:v>167.57814132370899</c:v>
                </c:pt>
                <c:pt idx="111">
                  <c:v>169.153023279547</c:v>
                </c:pt>
                <c:pt idx="112">
                  <c:v>168.92715177797101</c:v>
                </c:pt>
                <c:pt idx="113">
                  <c:v>171.12346508624901</c:v>
                </c:pt>
                <c:pt idx="114">
                  <c:v>170.63232106904701</c:v>
                </c:pt>
                <c:pt idx="115">
                  <c:v>170.853502111925</c:v>
                </c:pt>
                <c:pt idx="116">
                  <c:v>166.59242851606501</c:v>
                </c:pt>
                <c:pt idx="117">
                  <c:v>162.11803463202301</c:v>
                </c:pt>
                <c:pt idx="118">
                  <c:v>156.340226337795</c:v>
                </c:pt>
                <c:pt idx="119">
                  <c:v>154.34489789914301</c:v>
                </c:pt>
                <c:pt idx="120">
                  <c:v>154.585660444703</c:v>
                </c:pt>
                <c:pt idx="121">
                  <c:v>159.53183363039301</c:v>
                </c:pt>
                <c:pt idx="122">
                  <c:v>162.13019527649499</c:v>
                </c:pt>
                <c:pt idx="123">
                  <c:v>162.12236108510999</c:v>
                </c:pt>
                <c:pt idx="124">
                  <c:v>157.28351584536301</c:v>
                </c:pt>
                <c:pt idx="125">
                  <c:v>154.182613925965</c:v>
                </c:pt>
                <c:pt idx="126">
                  <c:v>153.96015170971401</c:v>
                </c:pt>
                <c:pt idx="127">
                  <c:v>156.256164783776</c:v>
                </c:pt>
                <c:pt idx="128">
                  <c:v>154.10508646829001</c:v>
                </c:pt>
                <c:pt idx="129">
                  <c:v>145.84463301899299</c:v>
                </c:pt>
                <c:pt idx="130">
                  <c:v>135.58588784399001</c:v>
                </c:pt>
                <c:pt idx="131">
                  <c:v>130.95350710556801</c:v>
                </c:pt>
                <c:pt idx="132">
                  <c:v>128.85906880614399</c:v>
                </c:pt>
                <c:pt idx="133">
                  <c:v>126.71839524136099</c:v>
                </c:pt>
                <c:pt idx="134">
                  <c:v>118.981328584119</c:v>
                </c:pt>
                <c:pt idx="135">
                  <c:v>114.78428705937399</c:v>
                </c:pt>
                <c:pt idx="136">
                  <c:v>110.852156116142</c:v>
                </c:pt>
                <c:pt idx="137">
                  <c:v>111.53479783265</c:v>
                </c:pt>
                <c:pt idx="138">
                  <c:v>109.656912711372</c:v>
                </c:pt>
                <c:pt idx="139">
                  <c:v>108.222322459042</c:v>
                </c:pt>
                <c:pt idx="140">
                  <c:v>104.916265508466</c:v>
                </c:pt>
                <c:pt idx="141">
                  <c:v>102.52350518027301</c:v>
                </c:pt>
                <c:pt idx="142">
                  <c:v>101.617925148468</c:v>
                </c:pt>
                <c:pt idx="143">
                  <c:v>101.677849009768</c:v>
                </c:pt>
                <c:pt idx="144">
                  <c:v>101.41005579581299</c:v>
                </c:pt>
                <c:pt idx="145">
                  <c:v>101.301111271154</c:v>
                </c:pt>
                <c:pt idx="146">
                  <c:v>102.705924596499</c:v>
                </c:pt>
                <c:pt idx="147">
                  <c:v>106.624427566497</c:v>
                </c:pt>
                <c:pt idx="148">
                  <c:v>108.51738953466599</c:v>
                </c:pt>
                <c:pt idx="149">
                  <c:v>108.305655310185</c:v>
                </c:pt>
                <c:pt idx="150">
                  <c:v>104.744660087695</c:v>
                </c:pt>
                <c:pt idx="151">
                  <c:v>103.602471653333</c:v>
                </c:pt>
                <c:pt idx="152">
                  <c:v>103.60371560894301</c:v>
                </c:pt>
                <c:pt idx="153">
                  <c:v>106.824851439776</c:v>
                </c:pt>
                <c:pt idx="154">
                  <c:v>109.787509120918</c:v>
                </c:pt>
                <c:pt idx="155">
                  <c:v>112.637579353261</c:v>
                </c:pt>
                <c:pt idx="156">
                  <c:v>111.331166401362</c:v>
                </c:pt>
                <c:pt idx="157">
                  <c:v>106.644601895843</c:v>
                </c:pt>
                <c:pt idx="158">
                  <c:v>102.09665724262599</c:v>
                </c:pt>
                <c:pt idx="159">
                  <c:v>101.231099654904</c:v>
                </c:pt>
                <c:pt idx="160">
                  <c:v>103.46288135722</c:v>
                </c:pt>
                <c:pt idx="161">
                  <c:v>106.186962244337</c:v>
                </c:pt>
                <c:pt idx="162">
                  <c:v>108.943005122774</c:v>
                </c:pt>
                <c:pt idx="163">
                  <c:v>111.110618456396</c:v>
                </c:pt>
                <c:pt idx="164">
                  <c:v>112.57582042688099</c:v>
                </c:pt>
                <c:pt idx="165">
                  <c:v>114.74534879707601</c:v>
                </c:pt>
                <c:pt idx="166">
                  <c:v>114.72684505802999</c:v>
                </c:pt>
                <c:pt idx="167">
                  <c:v>114.776671639344</c:v>
                </c:pt>
                <c:pt idx="168">
                  <c:v>111.478950051873</c:v>
                </c:pt>
                <c:pt idx="169">
                  <c:v>109.518941770702</c:v>
                </c:pt>
                <c:pt idx="170">
                  <c:v>108.608960733088</c:v>
                </c:pt>
                <c:pt idx="171">
                  <c:v>110.449782786207</c:v>
                </c:pt>
                <c:pt idx="172">
                  <c:v>111.63007861508601</c:v>
                </c:pt>
                <c:pt idx="173">
                  <c:v>113.144349877959</c:v>
                </c:pt>
                <c:pt idx="174">
                  <c:v>114.763908519319</c:v>
                </c:pt>
                <c:pt idx="175">
                  <c:v>117.44814602714099</c:v>
                </c:pt>
                <c:pt idx="176">
                  <c:v>118.050346865276</c:v>
                </c:pt>
                <c:pt idx="177">
                  <c:v>118.415426226671</c:v>
                </c:pt>
                <c:pt idx="178">
                  <c:v>117.17272538914899</c:v>
                </c:pt>
                <c:pt idx="179">
                  <c:v>117.722476663615</c:v>
                </c:pt>
                <c:pt idx="180">
                  <c:v>116.196256880099</c:v>
                </c:pt>
                <c:pt idx="181">
                  <c:v>117.397832865152</c:v>
                </c:pt>
                <c:pt idx="182">
                  <c:v>118.560341898803</c:v>
                </c:pt>
                <c:pt idx="183">
                  <c:v>122.779079931536</c:v>
                </c:pt>
                <c:pt idx="184">
                  <c:v>123.95452113546</c:v>
                </c:pt>
                <c:pt idx="185">
                  <c:v>125.21726007237299</c:v>
                </c:pt>
                <c:pt idx="186">
                  <c:v>124.37551764928099</c:v>
                </c:pt>
                <c:pt idx="187">
                  <c:v>124.972721766745</c:v>
                </c:pt>
                <c:pt idx="188">
                  <c:v>125.276417065424</c:v>
                </c:pt>
                <c:pt idx="189">
                  <c:v>126.228224577841</c:v>
                </c:pt>
                <c:pt idx="190">
                  <c:v>127.350976180901</c:v>
                </c:pt>
                <c:pt idx="191">
                  <c:v>128.11909268553899</c:v>
                </c:pt>
                <c:pt idx="192">
                  <c:v>129.96229618328601</c:v>
                </c:pt>
                <c:pt idx="193">
                  <c:v>131.067770842736</c:v>
                </c:pt>
                <c:pt idx="194">
                  <c:v>133.37464697782801</c:v>
                </c:pt>
                <c:pt idx="195">
                  <c:v>134.867024996743</c:v>
                </c:pt>
                <c:pt idx="196">
                  <c:v>136.299352823281</c:v>
                </c:pt>
                <c:pt idx="197">
                  <c:v>137.093706489928</c:v>
                </c:pt>
                <c:pt idx="198">
                  <c:v>137.736367657106</c:v>
                </c:pt>
                <c:pt idx="199">
                  <c:v>139.35800566943001</c:v>
                </c:pt>
                <c:pt idx="200">
                  <c:v>141.06739080776001</c:v>
                </c:pt>
                <c:pt idx="201">
                  <c:v>142.76355867023699</c:v>
                </c:pt>
                <c:pt idx="202">
                  <c:v>144.28241227658299</c:v>
                </c:pt>
                <c:pt idx="203">
                  <c:v>146.00274826123601</c:v>
                </c:pt>
                <c:pt idx="204">
                  <c:v>148.57867771541501</c:v>
                </c:pt>
                <c:pt idx="205">
                  <c:v>149.562316705938</c:v>
                </c:pt>
                <c:pt idx="206">
                  <c:v>150.866557231467</c:v>
                </c:pt>
                <c:pt idx="207">
                  <c:v>150.95168384863999</c:v>
                </c:pt>
                <c:pt idx="208">
                  <c:v>151.975801783712</c:v>
                </c:pt>
                <c:pt idx="209">
                  <c:v>151.97862739201699</c:v>
                </c:pt>
                <c:pt idx="210">
                  <c:v>153.64958935954201</c:v>
                </c:pt>
                <c:pt idx="211">
                  <c:v>155.42739239510101</c:v>
                </c:pt>
                <c:pt idx="212">
                  <c:v>156.19386213857101</c:v>
                </c:pt>
                <c:pt idx="213">
                  <c:v>154.38091589256601</c:v>
                </c:pt>
                <c:pt idx="214">
                  <c:v>153.68720766603801</c:v>
                </c:pt>
                <c:pt idx="215">
                  <c:v>155.052846545086</c:v>
                </c:pt>
                <c:pt idx="216">
                  <c:v>159.609541061817</c:v>
                </c:pt>
                <c:pt idx="217">
                  <c:v>161.45693825391299</c:v>
                </c:pt>
                <c:pt idx="218">
                  <c:v>161.03290154038399</c:v>
                </c:pt>
                <c:pt idx="219">
                  <c:v>158.74511944474901</c:v>
                </c:pt>
                <c:pt idx="220">
                  <c:v>159.92614804068501</c:v>
                </c:pt>
                <c:pt idx="221">
                  <c:v>162.59305771729501</c:v>
                </c:pt>
                <c:pt idx="222">
                  <c:v>166.72028697694401</c:v>
                </c:pt>
                <c:pt idx="223">
                  <c:v>169.01091682295501</c:v>
                </c:pt>
                <c:pt idx="224">
                  <c:v>170.25996863740701</c:v>
                </c:pt>
                <c:pt idx="225">
                  <c:v>169.019868410969</c:v>
                </c:pt>
                <c:pt idx="226">
                  <c:v>167.53948106017</c:v>
                </c:pt>
                <c:pt idx="227">
                  <c:v>165.77459624512699</c:v>
                </c:pt>
                <c:pt idx="228">
                  <c:v>167.02808369067299</c:v>
                </c:pt>
                <c:pt idx="229">
                  <c:v>169.94158515750701</c:v>
                </c:pt>
                <c:pt idx="230">
                  <c:v>173.90643925601299</c:v>
                </c:pt>
                <c:pt idx="231">
                  <c:v>176.313013782154</c:v>
                </c:pt>
                <c:pt idx="232">
                  <c:v>176.92963840162</c:v>
                </c:pt>
                <c:pt idx="233">
                  <c:v>177.14175426179401</c:v>
                </c:pt>
                <c:pt idx="234">
                  <c:v>176.078095108399</c:v>
                </c:pt>
                <c:pt idx="235">
                  <c:v>177.69657762191201</c:v>
                </c:pt>
                <c:pt idx="236">
                  <c:v>179.205505951942</c:v>
                </c:pt>
                <c:pt idx="237">
                  <c:v>182.36002039553699</c:v>
                </c:pt>
                <c:pt idx="238">
                  <c:v>181.68663502152901</c:v>
                </c:pt>
                <c:pt idx="239">
                  <c:v>182.54156266227599</c:v>
                </c:pt>
                <c:pt idx="240">
                  <c:v>183.558280907739</c:v>
                </c:pt>
                <c:pt idx="241">
                  <c:v>188.106110011429</c:v>
                </c:pt>
                <c:pt idx="242">
                  <c:v>190.702828176911</c:v>
                </c:pt>
                <c:pt idx="243">
                  <c:v>190.421978054346</c:v>
                </c:pt>
                <c:pt idx="244">
                  <c:v>188.31392796819301</c:v>
                </c:pt>
                <c:pt idx="245">
                  <c:v>188.36811235161801</c:v>
                </c:pt>
                <c:pt idx="246">
                  <c:v>191.03199029310301</c:v>
                </c:pt>
                <c:pt idx="247">
                  <c:v>194.91160727389999</c:v>
                </c:pt>
                <c:pt idx="248">
                  <c:v>197.43100631920299</c:v>
                </c:pt>
                <c:pt idx="249">
                  <c:v>197.91647331256499</c:v>
                </c:pt>
                <c:pt idx="250">
                  <c:v>196.38470526426599</c:v>
                </c:pt>
                <c:pt idx="251">
                  <c:v>194.90405843077599</c:v>
                </c:pt>
                <c:pt idx="252">
                  <c:v>195.87363925666301</c:v>
                </c:pt>
                <c:pt idx="253">
                  <c:v>199.64812279136001</c:v>
                </c:pt>
                <c:pt idx="254">
                  <c:v>203.88479656203</c:v>
                </c:pt>
                <c:pt idx="255">
                  <c:v>204.80468688238901</c:v>
                </c:pt>
                <c:pt idx="256">
                  <c:v>205.58548244325701</c:v>
                </c:pt>
                <c:pt idx="257">
                  <c:v>205.55359021511899</c:v>
                </c:pt>
                <c:pt idx="258">
                  <c:v>205.986568602609</c:v>
                </c:pt>
                <c:pt idx="259">
                  <c:v>203.807904198041</c:v>
                </c:pt>
                <c:pt idx="260">
                  <c:v>202.89298499882901</c:v>
                </c:pt>
                <c:pt idx="261">
                  <c:v>202.95919908168</c:v>
                </c:pt>
                <c:pt idx="262">
                  <c:v>207.169351964058</c:v>
                </c:pt>
                <c:pt idx="263">
                  <c:v>210.49259050639299</c:v>
                </c:pt>
                <c:pt idx="264">
                  <c:v>216.16378005180201</c:v>
                </c:pt>
                <c:pt idx="265">
                  <c:v>218.86739312760201</c:v>
                </c:pt>
                <c:pt idx="266">
                  <c:v>219.92998490663601</c:v>
                </c:pt>
                <c:pt idx="267">
                  <c:v>214.24834422704299</c:v>
                </c:pt>
                <c:pt idx="268">
                  <c:v>207.025867754355</c:v>
                </c:pt>
                <c:pt idx="269">
                  <c:v>205.50328923048599</c:v>
                </c:pt>
                <c:pt idx="270">
                  <c:v>204.47393893970201</c:v>
                </c:pt>
                <c:pt idx="271">
                  <c:v>208.893752247805</c:v>
                </c:pt>
                <c:pt idx="272">
                  <c:v>210.46339215567801</c:v>
                </c:pt>
                <c:pt idx="273">
                  <c:v>218.53586455736601</c:v>
                </c:pt>
                <c:pt idx="274">
                  <c:v>224.84419765338001</c:v>
                </c:pt>
                <c:pt idx="275">
                  <c:v>230.504816430951</c:v>
                </c:pt>
                <c:pt idx="276">
                  <c:v>230.58791848085599</c:v>
                </c:pt>
                <c:pt idx="277">
                  <c:v>228.78770429927701</c:v>
                </c:pt>
                <c:pt idx="278">
                  <c:v>228.60807391985699</c:v>
                </c:pt>
                <c:pt idx="279">
                  <c:v>232.768643382541</c:v>
                </c:pt>
                <c:pt idx="280">
                  <c:v>237.752815476546</c:v>
                </c:pt>
                <c:pt idx="281">
                  <c:v>241.22325215540801</c:v>
                </c:pt>
                <c:pt idx="282">
                  <c:v>245.646194330182</c:v>
                </c:pt>
                <c:pt idx="283">
                  <c:v>250.68025974143401</c:v>
                </c:pt>
                <c:pt idx="284">
                  <c:v>256.15017260282502</c:v>
                </c:pt>
                <c:pt idx="285">
                  <c:v>264.34824290179199</c:v>
                </c:pt>
                <c:pt idx="286">
                  <c:v>269.04389691139102</c:v>
                </c:pt>
                <c:pt idx="287">
                  <c:v>269.56970448440097</c:v>
                </c:pt>
                <c:pt idx="288">
                  <c:v>262.84521295132998</c:v>
                </c:pt>
                <c:pt idx="289">
                  <c:v>258.66405738252001</c:v>
                </c:pt>
                <c:pt idx="290">
                  <c:v>263.05015150994802</c:v>
                </c:pt>
                <c:pt idx="291">
                  <c:v>281.33909039980301</c:v>
                </c:pt>
                <c:pt idx="292">
                  <c:v>293.13111728743502</c:v>
                </c:pt>
                <c:pt idx="293">
                  <c:v>294.31827016861899</c:v>
                </c:pt>
                <c:pt idx="294">
                  <c:v>285.44389413547299</c:v>
                </c:pt>
                <c:pt idx="295">
                  <c:v>281.57774718485399</c:v>
                </c:pt>
                <c:pt idx="296">
                  <c:v>278.79874358177301</c:v>
                </c:pt>
                <c:pt idx="297">
                  <c:v>279.89462671775101</c:v>
                </c:pt>
                <c:pt idx="298">
                  <c:v>272.21038143826001</c:v>
                </c:pt>
                <c:pt idx="299">
                  <c:v>266.681949040549</c:v>
                </c:pt>
                <c:pt idx="300">
                  <c:v>260.28019553719298</c:v>
                </c:pt>
                <c:pt idx="301">
                  <c:v>259.58804440236202</c:v>
                </c:pt>
                <c:pt idx="302">
                  <c:v>251.823383463195</c:v>
                </c:pt>
                <c:pt idx="303">
                  <c:v>249.12908591650401</c:v>
                </c:pt>
                <c:pt idx="304">
                  <c:v>255.25524183176699</c:v>
                </c:pt>
                <c:pt idx="305">
                  <c:v>262.80322413237798</c:v>
                </c:pt>
                <c:pt idx="306">
                  <c:v>270.75940952644203</c:v>
                </c:pt>
                <c:pt idx="307">
                  <c:v>261.73020268083098</c:v>
                </c:pt>
                <c:pt idx="308">
                  <c:v>252.390851429777</c:v>
                </c:pt>
                <c:pt idx="309">
                  <c:v>235.43380649807901</c:v>
                </c:pt>
                <c:pt idx="310">
                  <c:v>237.05847306815599</c:v>
                </c:pt>
                <c:pt idx="311">
                  <c:v>234.018232782512</c:v>
                </c:pt>
                <c:pt idx="312">
                  <c:v>246.40608809496001</c:v>
                </c:pt>
                <c:pt idx="313">
                  <c:v>242.85308436395599</c:v>
                </c:pt>
                <c:pt idx="314">
                  <c:v>251.02241018088301</c:v>
                </c:pt>
                <c:pt idx="315">
                  <c:v>245.64025963409301</c:v>
                </c:pt>
                <c:pt idx="316">
                  <c:v>249.66079660704099</c:v>
                </c:pt>
                <c:pt idx="317">
                  <c:v>243.24969473901001</c:v>
                </c:pt>
                <c:pt idx="318">
                  <c:v>246.11716671043999</c:v>
                </c:pt>
                <c:pt idx="319">
                  <c:v>240.75335720619401</c:v>
                </c:pt>
                <c:pt idx="320">
                  <c:v>244.33251904002501</c:v>
                </c:pt>
                <c:pt idx="321">
                  <c:v>238.16735522400799</c:v>
                </c:pt>
                <c:pt idx="322">
                  <c:v>239.471609612859</c:v>
                </c:pt>
                <c:pt idx="323">
                  <c:v>232.59043739083799</c:v>
                </c:pt>
                <c:pt idx="324">
                  <c:v>241.996643011358</c:v>
                </c:pt>
                <c:pt idx="325">
                  <c:v>241.70740651246501</c:v>
                </c:pt>
                <c:pt idx="326">
                  <c:v>251.38749850518099</c:v>
                </c:pt>
                <c:pt idx="327">
                  <c:v>247.715435830004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FF-4004-92C3-D2F05C7E9276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'National-NonDistress'!$T$6:$T$122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'National-NonDistress'!$V$6:$V$122</c:f>
              <c:numCache>
                <c:formatCode>#,##0_);[Red]\(#,##0\)</c:formatCode>
                <c:ptCount val="117"/>
                <c:pt idx="0">
                  <c:v>64.265242111142399</c:v>
                </c:pt>
                <c:pt idx="1">
                  <c:v>63.679872566101402</c:v>
                </c:pt>
                <c:pt idx="2">
                  <c:v>71.066016726372098</c:v>
                </c:pt>
                <c:pt idx="3">
                  <c:v>72.235488379810306</c:v>
                </c:pt>
                <c:pt idx="4">
                  <c:v>72.235235709745595</c:v>
                </c:pt>
                <c:pt idx="5">
                  <c:v>74.345214134108005</c:v>
                </c:pt>
                <c:pt idx="6">
                  <c:v>80.162597282372701</c:v>
                </c:pt>
                <c:pt idx="7">
                  <c:v>84.076730282496598</c:v>
                </c:pt>
                <c:pt idx="8">
                  <c:v>83.372673747351996</c:v>
                </c:pt>
                <c:pt idx="9">
                  <c:v>86.467273073039294</c:v>
                </c:pt>
                <c:pt idx="10">
                  <c:v>84.669827602269294</c:v>
                </c:pt>
                <c:pt idx="11">
                  <c:v>92.1587768957083</c:v>
                </c:pt>
                <c:pt idx="12">
                  <c:v>86.5356463610714</c:v>
                </c:pt>
                <c:pt idx="13">
                  <c:v>93.788811317907999</c:v>
                </c:pt>
                <c:pt idx="14">
                  <c:v>95.669847673602007</c:v>
                </c:pt>
                <c:pt idx="15">
                  <c:v>95.455074137204207</c:v>
                </c:pt>
                <c:pt idx="16">
                  <c:v>96.936972965566895</c:v>
                </c:pt>
                <c:pt idx="17">
                  <c:v>101.631308014298</c:v>
                </c:pt>
                <c:pt idx="18">
                  <c:v>103.859277059813</c:v>
                </c:pt>
                <c:pt idx="19">
                  <c:v>100</c:v>
                </c:pt>
                <c:pt idx="20">
                  <c:v>104.962479615218</c:v>
                </c:pt>
                <c:pt idx="21">
                  <c:v>102.60823192219399</c:v>
                </c:pt>
                <c:pt idx="22">
                  <c:v>107.413943527732</c:v>
                </c:pt>
                <c:pt idx="23">
                  <c:v>102.24710237753401</c:v>
                </c:pt>
                <c:pt idx="24">
                  <c:v>102.06782617024299</c:v>
                </c:pt>
                <c:pt idx="25">
                  <c:v>100.998419764332</c:v>
                </c:pt>
                <c:pt idx="26">
                  <c:v>107.461036403346</c:v>
                </c:pt>
                <c:pt idx="27">
                  <c:v>108.618976106041</c:v>
                </c:pt>
                <c:pt idx="28">
                  <c:v>111.472558552734</c:v>
                </c:pt>
                <c:pt idx="29">
                  <c:v>113.821281899274</c:v>
                </c:pt>
                <c:pt idx="30">
                  <c:v>114.001839465458</c:v>
                </c:pt>
                <c:pt idx="31">
                  <c:v>116.907802470177</c:v>
                </c:pt>
                <c:pt idx="32">
                  <c:v>121.704625945907</c:v>
                </c:pt>
                <c:pt idx="33">
                  <c:v>125.285567279579</c:v>
                </c:pt>
                <c:pt idx="34">
                  <c:v>129.28952267862701</c:v>
                </c:pt>
                <c:pt idx="35">
                  <c:v>130.60646081542299</c:v>
                </c:pt>
                <c:pt idx="36">
                  <c:v>135.65574019301999</c:v>
                </c:pt>
                <c:pt idx="37">
                  <c:v>139.62278528180201</c:v>
                </c:pt>
                <c:pt idx="38">
                  <c:v>150.44069298067299</c:v>
                </c:pt>
                <c:pt idx="39">
                  <c:v>149.376419024738</c:v>
                </c:pt>
                <c:pt idx="40">
                  <c:v>151.89310291892701</c:v>
                </c:pt>
                <c:pt idx="41">
                  <c:v>154.421062260947</c:v>
                </c:pt>
                <c:pt idx="42">
                  <c:v>157.88002114489001</c:v>
                </c:pt>
                <c:pt idx="43">
                  <c:v>161.04631493135301</c:v>
                </c:pt>
                <c:pt idx="44">
                  <c:v>166.91060215855401</c:v>
                </c:pt>
                <c:pt idx="45">
                  <c:v>171.49981897008001</c:v>
                </c:pt>
                <c:pt idx="46">
                  <c:v>167.928186016886</c:v>
                </c:pt>
                <c:pt idx="47">
                  <c:v>158.422477785859</c:v>
                </c:pt>
                <c:pt idx="48">
                  <c:v>163.38211115144401</c:v>
                </c:pt>
                <c:pt idx="49">
                  <c:v>159.236981238705</c:v>
                </c:pt>
                <c:pt idx="50">
                  <c:v>163.43741098732499</c:v>
                </c:pt>
                <c:pt idx="51">
                  <c:v>136.59414580506399</c:v>
                </c:pt>
                <c:pt idx="52">
                  <c:v>119.225019344131</c:v>
                </c:pt>
                <c:pt idx="53">
                  <c:v>116.514389107263</c:v>
                </c:pt>
                <c:pt idx="54">
                  <c:v>104.057511689287</c:v>
                </c:pt>
                <c:pt idx="55">
                  <c:v>109.18233296800101</c:v>
                </c:pt>
                <c:pt idx="56">
                  <c:v>106.707866478547</c:v>
                </c:pt>
                <c:pt idx="57">
                  <c:v>116.44429732862601</c:v>
                </c:pt>
                <c:pt idx="58">
                  <c:v>110.60759023801501</c:v>
                </c:pt>
                <c:pt idx="59">
                  <c:v>125.28389002917</c:v>
                </c:pt>
                <c:pt idx="60">
                  <c:v>110.19610732803601</c:v>
                </c:pt>
                <c:pt idx="61">
                  <c:v>116.619877660825</c:v>
                </c:pt>
                <c:pt idx="62">
                  <c:v>121.74668776043301</c:v>
                </c:pt>
                <c:pt idx="63">
                  <c:v>123.49177148470901</c:v>
                </c:pt>
                <c:pt idx="64">
                  <c:v>117.136173613004</c:v>
                </c:pt>
                <c:pt idx="65">
                  <c:v>124.377452656641</c:v>
                </c:pt>
                <c:pt idx="66">
                  <c:v>127.74892701818401</c:v>
                </c:pt>
                <c:pt idx="67">
                  <c:v>130.56937436556899</c:v>
                </c:pt>
                <c:pt idx="68">
                  <c:v>129.566093758373</c:v>
                </c:pt>
                <c:pt idx="69">
                  <c:v>136.50010960940099</c:v>
                </c:pt>
                <c:pt idx="70">
                  <c:v>136.73155809312601</c:v>
                </c:pt>
                <c:pt idx="71">
                  <c:v>142.71984214225401</c:v>
                </c:pt>
                <c:pt idx="72">
                  <c:v>145.35284117970801</c:v>
                </c:pt>
                <c:pt idx="73">
                  <c:v>150.63984363361899</c:v>
                </c:pt>
                <c:pt idx="74">
                  <c:v>153.38675532488</c:v>
                </c:pt>
                <c:pt idx="75">
                  <c:v>158.79661586680299</c:v>
                </c:pt>
                <c:pt idx="76">
                  <c:v>163.73855406353999</c:v>
                </c:pt>
                <c:pt idx="77">
                  <c:v>165.97643683512899</c:v>
                </c:pt>
                <c:pt idx="78">
                  <c:v>169.431513632665</c:v>
                </c:pt>
                <c:pt idx="79">
                  <c:v>170.09553555063599</c:v>
                </c:pt>
                <c:pt idx="80">
                  <c:v>175.22303108665801</c:v>
                </c:pt>
                <c:pt idx="81">
                  <c:v>177.894833445129</c:v>
                </c:pt>
                <c:pt idx="82">
                  <c:v>186.16667780660001</c:v>
                </c:pt>
                <c:pt idx="83">
                  <c:v>181.46368153422</c:v>
                </c:pt>
                <c:pt idx="84">
                  <c:v>188.696861664799</c:v>
                </c:pt>
                <c:pt idx="85">
                  <c:v>193.18264668808899</c:v>
                </c:pt>
                <c:pt idx="86">
                  <c:v>196.49315936408701</c:v>
                </c:pt>
                <c:pt idx="87">
                  <c:v>198.79873398415501</c:v>
                </c:pt>
                <c:pt idx="88">
                  <c:v>208.53788570114901</c:v>
                </c:pt>
                <c:pt idx="89">
                  <c:v>206.62998779459801</c:v>
                </c:pt>
                <c:pt idx="90">
                  <c:v>215.40630487571599</c:v>
                </c:pt>
                <c:pt idx="91">
                  <c:v>213.327547793147</c:v>
                </c:pt>
                <c:pt idx="92">
                  <c:v>224.216567110304</c:v>
                </c:pt>
                <c:pt idx="93">
                  <c:v>224.24786935017499</c:v>
                </c:pt>
                <c:pt idx="94">
                  <c:v>222.709668855188</c:v>
                </c:pt>
                <c:pt idx="95">
                  <c:v>229.252252846657</c:v>
                </c:pt>
                <c:pt idx="96">
                  <c:v>241.10821366019599</c:v>
                </c:pt>
                <c:pt idx="97">
                  <c:v>226.58735470232699</c:v>
                </c:pt>
                <c:pt idx="98">
                  <c:v>232.65498306460401</c:v>
                </c:pt>
                <c:pt idx="99">
                  <c:v>254.736490916137</c:v>
                </c:pt>
                <c:pt idx="100">
                  <c:v>250.98273454691801</c:v>
                </c:pt>
                <c:pt idx="101">
                  <c:v>264.86178623485</c:v>
                </c:pt>
                <c:pt idx="102">
                  <c:v>281.04504770905299</c:v>
                </c:pt>
                <c:pt idx="103">
                  <c:v>295.22861595402202</c:v>
                </c:pt>
                <c:pt idx="104">
                  <c:v>291.25033100332502</c:v>
                </c:pt>
                <c:pt idx="105">
                  <c:v>324.57249413753601</c:v>
                </c:pt>
                <c:pt idx="106">
                  <c:v>310.40517874713601</c:v>
                </c:pt>
                <c:pt idx="107">
                  <c:v>301.82279162663099</c:v>
                </c:pt>
                <c:pt idx="108">
                  <c:v>280.591049319832</c:v>
                </c:pt>
                <c:pt idx="109">
                  <c:v>294.660378137024</c:v>
                </c:pt>
                <c:pt idx="110">
                  <c:v>284.96158566857503</c:v>
                </c:pt>
                <c:pt idx="111">
                  <c:v>268.98073691737397</c:v>
                </c:pt>
                <c:pt idx="112">
                  <c:v>284.82925712715797</c:v>
                </c:pt>
                <c:pt idx="113">
                  <c:v>288.76945349643</c:v>
                </c:pt>
                <c:pt idx="114">
                  <c:v>277.16327979632001</c:v>
                </c:pt>
                <c:pt idx="115">
                  <c:v>263.34560462047602</c:v>
                </c:pt>
                <c:pt idx="116">
                  <c:v>295.72838571411398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FF-4004-92C3-D2F05C7E9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577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Segment'!$K$6:$K$333</c:f>
              <c:numCache>
                <c:formatCode>[$-409]mmm\-yy;@</c:formatCode>
                <c:ptCount val="32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  <c:pt idx="324">
                  <c:v>45688</c:v>
                </c:pt>
                <c:pt idx="325">
                  <c:v>45716</c:v>
                </c:pt>
                <c:pt idx="326">
                  <c:v>45747</c:v>
                </c:pt>
                <c:pt idx="327">
                  <c:v>45777</c:v>
                </c:pt>
              </c:numCache>
            </c:numRef>
          </c:xVal>
          <c:yVal>
            <c:numRef>
              <c:f>'U.S. EW - By Segment'!$M$6:$M$333</c:f>
              <c:numCache>
                <c:formatCode>#,##0_);[Red]\(#,##0\)</c:formatCode>
                <c:ptCount val="328"/>
                <c:pt idx="0">
                  <c:v>84.261154973201002</c:v>
                </c:pt>
                <c:pt idx="1">
                  <c:v>83.498946176127802</c:v>
                </c:pt>
                <c:pt idx="2">
                  <c:v>83.7333986609449</c:v>
                </c:pt>
                <c:pt idx="3">
                  <c:v>85.445092087783195</c:v>
                </c:pt>
                <c:pt idx="4">
                  <c:v>86.907991755261904</c:v>
                </c:pt>
                <c:pt idx="5">
                  <c:v>86.519567249149503</c:v>
                </c:pt>
                <c:pt idx="6">
                  <c:v>85.530741662563699</c:v>
                </c:pt>
                <c:pt idx="7">
                  <c:v>83.692218372187497</c:v>
                </c:pt>
                <c:pt idx="8">
                  <c:v>85.148402237977805</c:v>
                </c:pt>
                <c:pt idx="9">
                  <c:v>86.462963351916301</c:v>
                </c:pt>
                <c:pt idx="10">
                  <c:v>90.4836295325062</c:v>
                </c:pt>
                <c:pt idx="11">
                  <c:v>91.670520668691097</c:v>
                </c:pt>
                <c:pt idx="12">
                  <c:v>92.066349492303502</c:v>
                </c:pt>
                <c:pt idx="13">
                  <c:v>88.344911747600406</c:v>
                </c:pt>
                <c:pt idx="14">
                  <c:v>86.913089738844505</c:v>
                </c:pt>
                <c:pt idx="15">
                  <c:v>87.193841174202404</c:v>
                </c:pt>
                <c:pt idx="16">
                  <c:v>92.128907764563493</c:v>
                </c:pt>
                <c:pt idx="17">
                  <c:v>94.626138015734995</c:v>
                </c:pt>
                <c:pt idx="18">
                  <c:v>97.452766839016206</c:v>
                </c:pt>
                <c:pt idx="19">
                  <c:v>95.599086937851894</c:v>
                </c:pt>
                <c:pt idx="20">
                  <c:v>95.683980288929206</c:v>
                </c:pt>
                <c:pt idx="21">
                  <c:v>94.151398048952203</c:v>
                </c:pt>
                <c:pt idx="22">
                  <c:v>96.259865803310703</c:v>
                </c:pt>
                <c:pt idx="23">
                  <c:v>96.148104269523898</c:v>
                </c:pt>
                <c:pt idx="24">
                  <c:v>98.336716859435697</c:v>
                </c:pt>
                <c:pt idx="25">
                  <c:v>97.7568972287051</c:v>
                </c:pt>
                <c:pt idx="26">
                  <c:v>98.425188805895402</c:v>
                </c:pt>
                <c:pt idx="27">
                  <c:v>97.185626535240303</c:v>
                </c:pt>
                <c:pt idx="28">
                  <c:v>98.848560958174303</c:v>
                </c:pt>
                <c:pt idx="29">
                  <c:v>101.87383165855201</c:v>
                </c:pt>
                <c:pt idx="30">
                  <c:v>106.076888928551</c:v>
                </c:pt>
                <c:pt idx="31">
                  <c:v>107.06375309757701</c:v>
                </c:pt>
                <c:pt idx="32">
                  <c:v>104.99348211469</c:v>
                </c:pt>
                <c:pt idx="33">
                  <c:v>101.993067740751</c:v>
                </c:pt>
                <c:pt idx="34">
                  <c:v>100.078129736468</c:v>
                </c:pt>
                <c:pt idx="35">
                  <c:v>100</c:v>
                </c:pt>
                <c:pt idx="36">
                  <c:v>101.754594976966</c:v>
                </c:pt>
                <c:pt idx="37">
                  <c:v>104.387172312367</c:v>
                </c:pt>
                <c:pt idx="38">
                  <c:v>105.40988476677001</c:v>
                </c:pt>
                <c:pt idx="39">
                  <c:v>104.18143639382799</c:v>
                </c:pt>
                <c:pt idx="40">
                  <c:v>103.222954437547</c:v>
                </c:pt>
                <c:pt idx="41">
                  <c:v>103.701441940499</c:v>
                </c:pt>
                <c:pt idx="42">
                  <c:v>106.182109901871</c:v>
                </c:pt>
                <c:pt idx="43">
                  <c:v>108.375085932883</c:v>
                </c:pt>
                <c:pt idx="44">
                  <c:v>108.003243214836</c:v>
                </c:pt>
                <c:pt idx="45">
                  <c:v>104.732002212833</c:v>
                </c:pt>
                <c:pt idx="46">
                  <c:v>103.44627068701</c:v>
                </c:pt>
                <c:pt idx="47">
                  <c:v>103.321476124716</c:v>
                </c:pt>
                <c:pt idx="48">
                  <c:v>104.829643337192</c:v>
                </c:pt>
                <c:pt idx="49">
                  <c:v>103.804782743994</c:v>
                </c:pt>
                <c:pt idx="50">
                  <c:v>102.38652047769401</c:v>
                </c:pt>
                <c:pt idx="51">
                  <c:v>101.38512492538401</c:v>
                </c:pt>
                <c:pt idx="52">
                  <c:v>101.059292438276</c:v>
                </c:pt>
                <c:pt idx="53">
                  <c:v>101.664917930059</c:v>
                </c:pt>
                <c:pt idx="54">
                  <c:v>102.523430794711</c:v>
                </c:pt>
                <c:pt idx="55">
                  <c:v>105.440958624196</c:v>
                </c:pt>
                <c:pt idx="56">
                  <c:v>107.726215124189</c:v>
                </c:pt>
                <c:pt idx="57">
                  <c:v>110.50172927992401</c:v>
                </c:pt>
                <c:pt idx="58">
                  <c:v>110.33462529829499</c:v>
                </c:pt>
                <c:pt idx="59">
                  <c:v>109.62685079278501</c:v>
                </c:pt>
                <c:pt idx="60">
                  <c:v>108.090624825535</c:v>
                </c:pt>
                <c:pt idx="61">
                  <c:v>108.803961234616</c:v>
                </c:pt>
                <c:pt idx="62">
                  <c:v>111.177371094808</c:v>
                </c:pt>
                <c:pt idx="63">
                  <c:v>113.774029552741</c:v>
                </c:pt>
                <c:pt idx="64">
                  <c:v>114.81457300165999</c:v>
                </c:pt>
                <c:pt idx="65">
                  <c:v>114.216963773484</c:v>
                </c:pt>
                <c:pt idx="66">
                  <c:v>113.37560978458301</c:v>
                </c:pt>
                <c:pt idx="67">
                  <c:v>113.00994810869</c:v>
                </c:pt>
                <c:pt idx="68">
                  <c:v>113.848589412295</c:v>
                </c:pt>
                <c:pt idx="69">
                  <c:v>115.389319881798</c:v>
                </c:pt>
                <c:pt idx="70">
                  <c:v>116.59003308750501</c:v>
                </c:pt>
                <c:pt idx="71">
                  <c:v>117.13750740886</c:v>
                </c:pt>
                <c:pt idx="72">
                  <c:v>117.547150954426</c:v>
                </c:pt>
                <c:pt idx="73">
                  <c:v>119.574684237547</c:v>
                </c:pt>
                <c:pt idx="74">
                  <c:v>121.99257945527199</c:v>
                </c:pt>
                <c:pt idx="75">
                  <c:v>124.175631125115</c:v>
                </c:pt>
                <c:pt idx="76">
                  <c:v>124.704512917816</c:v>
                </c:pt>
                <c:pt idx="77">
                  <c:v>125.588925442922</c:v>
                </c:pt>
                <c:pt idx="78">
                  <c:v>126.167754482794</c:v>
                </c:pt>
                <c:pt idx="79">
                  <c:v>128.110642117038</c:v>
                </c:pt>
                <c:pt idx="80">
                  <c:v>129.72408852228901</c:v>
                </c:pt>
                <c:pt idx="81">
                  <c:v>131.75293849225201</c:v>
                </c:pt>
                <c:pt idx="82">
                  <c:v>131.79234637102101</c:v>
                </c:pt>
                <c:pt idx="83">
                  <c:v>132.45373344678001</c:v>
                </c:pt>
                <c:pt idx="84">
                  <c:v>131.95685880969199</c:v>
                </c:pt>
                <c:pt idx="85">
                  <c:v>134.33744380671001</c:v>
                </c:pt>
                <c:pt idx="86">
                  <c:v>135.85577230690399</c:v>
                </c:pt>
                <c:pt idx="87">
                  <c:v>138.11068185595201</c:v>
                </c:pt>
                <c:pt idx="88">
                  <c:v>139.446212315526</c:v>
                </c:pt>
                <c:pt idx="89">
                  <c:v>140.79365803376299</c:v>
                </c:pt>
                <c:pt idx="90">
                  <c:v>144.25266658599699</c:v>
                </c:pt>
                <c:pt idx="91">
                  <c:v>148.10865716441899</c:v>
                </c:pt>
                <c:pt idx="92">
                  <c:v>152.24710196926401</c:v>
                </c:pt>
                <c:pt idx="93">
                  <c:v>152.932139798061</c:v>
                </c:pt>
                <c:pt idx="94">
                  <c:v>151.702819956664</c:v>
                </c:pt>
                <c:pt idx="95">
                  <c:v>150.987967048396</c:v>
                </c:pt>
                <c:pt idx="96">
                  <c:v>151.44789281394199</c:v>
                </c:pt>
                <c:pt idx="97">
                  <c:v>153.83205084621</c:v>
                </c:pt>
                <c:pt idx="98">
                  <c:v>154.50195513149501</c:v>
                </c:pt>
                <c:pt idx="99">
                  <c:v>155.63556738646</c:v>
                </c:pt>
                <c:pt idx="100">
                  <c:v>155.444439262495</c:v>
                </c:pt>
                <c:pt idx="101">
                  <c:v>156.678130029649</c:v>
                </c:pt>
                <c:pt idx="102">
                  <c:v>156.53560931589101</c:v>
                </c:pt>
                <c:pt idx="103">
                  <c:v>157.43247671683699</c:v>
                </c:pt>
                <c:pt idx="104">
                  <c:v>156.65524451835299</c:v>
                </c:pt>
                <c:pt idx="105">
                  <c:v>157.59534721333699</c:v>
                </c:pt>
                <c:pt idx="106">
                  <c:v>158.604534146525</c:v>
                </c:pt>
                <c:pt idx="107">
                  <c:v>162.45504462098299</c:v>
                </c:pt>
                <c:pt idx="108">
                  <c:v>165.23699823304599</c:v>
                </c:pt>
                <c:pt idx="109">
                  <c:v>167.921479300155</c:v>
                </c:pt>
                <c:pt idx="110">
                  <c:v>167.57814132370899</c:v>
                </c:pt>
                <c:pt idx="111">
                  <c:v>169.153023279547</c:v>
                </c:pt>
                <c:pt idx="112">
                  <c:v>168.92715177797101</c:v>
                </c:pt>
                <c:pt idx="113">
                  <c:v>171.12346508624901</c:v>
                </c:pt>
                <c:pt idx="114">
                  <c:v>170.63232106904701</c:v>
                </c:pt>
                <c:pt idx="115">
                  <c:v>170.853502111925</c:v>
                </c:pt>
                <c:pt idx="116">
                  <c:v>166.59242851606501</c:v>
                </c:pt>
                <c:pt idx="117">
                  <c:v>162.11803463202301</c:v>
                </c:pt>
                <c:pt idx="118">
                  <c:v>156.340226337795</c:v>
                </c:pt>
                <c:pt idx="119">
                  <c:v>154.34489789914301</c:v>
                </c:pt>
                <c:pt idx="120">
                  <c:v>154.585660444703</c:v>
                </c:pt>
                <c:pt idx="121">
                  <c:v>159.53183363039301</c:v>
                </c:pt>
                <c:pt idx="122">
                  <c:v>162.13019527649499</c:v>
                </c:pt>
                <c:pt idx="123">
                  <c:v>162.12236108510999</c:v>
                </c:pt>
                <c:pt idx="124">
                  <c:v>157.28351584536301</c:v>
                </c:pt>
                <c:pt idx="125">
                  <c:v>154.182613925965</c:v>
                </c:pt>
                <c:pt idx="126">
                  <c:v>153.96015170971401</c:v>
                </c:pt>
                <c:pt idx="127">
                  <c:v>156.256164783776</c:v>
                </c:pt>
                <c:pt idx="128">
                  <c:v>154.10508646829001</c:v>
                </c:pt>
                <c:pt idx="129">
                  <c:v>145.84463301899299</c:v>
                </c:pt>
                <c:pt idx="130">
                  <c:v>135.58588784399001</c:v>
                </c:pt>
                <c:pt idx="131">
                  <c:v>130.95350710556801</c:v>
                </c:pt>
                <c:pt idx="132">
                  <c:v>128.85906880614399</c:v>
                </c:pt>
                <c:pt idx="133">
                  <c:v>126.71839524136099</c:v>
                </c:pt>
                <c:pt idx="134">
                  <c:v>118.981328584119</c:v>
                </c:pt>
                <c:pt idx="135">
                  <c:v>114.78428705937399</c:v>
                </c:pt>
                <c:pt idx="136">
                  <c:v>110.852156116142</c:v>
                </c:pt>
                <c:pt idx="137">
                  <c:v>111.53479783265</c:v>
                </c:pt>
                <c:pt idx="138">
                  <c:v>109.656912711372</c:v>
                </c:pt>
                <c:pt idx="139">
                  <c:v>108.222322459042</c:v>
                </c:pt>
                <c:pt idx="140">
                  <c:v>104.916265508466</c:v>
                </c:pt>
                <c:pt idx="141">
                  <c:v>102.52350518027301</c:v>
                </c:pt>
                <c:pt idx="142">
                  <c:v>101.617925148468</c:v>
                </c:pt>
                <c:pt idx="143">
                  <c:v>101.677849009768</c:v>
                </c:pt>
                <c:pt idx="144">
                  <c:v>101.41005579581299</c:v>
                </c:pt>
                <c:pt idx="145">
                  <c:v>101.301111271154</c:v>
                </c:pt>
                <c:pt idx="146">
                  <c:v>102.705924596499</c:v>
                </c:pt>
                <c:pt idx="147">
                  <c:v>106.624427566497</c:v>
                </c:pt>
                <c:pt idx="148">
                  <c:v>108.51738953466599</c:v>
                </c:pt>
                <c:pt idx="149">
                  <c:v>108.305655310185</c:v>
                </c:pt>
                <c:pt idx="150">
                  <c:v>104.744660087695</c:v>
                </c:pt>
                <c:pt idx="151">
                  <c:v>103.602471653333</c:v>
                </c:pt>
                <c:pt idx="152">
                  <c:v>103.60371560894301</c:v>
                </c:pt>
                <c:pt idx="153">
                  <c:v>106.824851439776</c:v>
                </c:pt>
                <c:pt idx="154">
                  <c:v>109.787509120918</c:v>
                </c:pt>
                <c:pt idx="155">
                  <c:v>112.637579353261</c:v>
                </c:pt>
                <c:pt idx="156">
                  <c:v>111.331166401362</c:v>
                </c:pt>
                <c:pt idx="157">
                  <c:v>106.644601895843</c:v>
                </c:pt>
                <c:pt idx="158">
                  <c:v>102.09665724262599</c:v>
                </c:pt>
                <c:pt idx="159">
                  <c:v>101.231099654904</c:v>
                </c:pt>
                <c:pt idx="160">
                  <c:v>103.46288135722</c:v>
                </c:pt>
                <c:pt idx="161">
                  <c:v>106.186962244337</c:v>
                </c:pt>
                <c:pt idx="162">
                  <c:v>108.943005122774</c:v>
                </c:pt>
                <c:pt idx="163">
                  <c:v>111.110618456396</c:v>
                </c:pt>
                <c:pt idx="164">
                  <c:v>112.57582042688099</c:v>
                </c:pt>
                <c:pt idx="165">
                  <c:v>114.74534879707601</c:v>
                </c:pt>
                <c:pt idx="166">
                  <c:v>114.72684505802999</c:v>
                </c:pt>
                <c:pt idx="167">
                  <c:v>114.776671639344</c:v>
                </c:pt>
                <c:pt idx="168">
                  <c:v>111.478950051873</c:v>
                </c:pt>
                <c:pt idx="169">
                  <c:v>109.518941770702</c:v>
                </c:pt>
                <c:pt idx="170">
                  <c:v>108.608960733088</c:v>
                </c:pt>
                <c:pt idx="171">
                  <c:v>110.449782786207</c:v>
                </c:pt>
                <c:pt idx="172">
                  <c:v>111.63007861508601</c:v>
                </c:pt>
                <c:pt idx="173">
                  <c:v>113.144349877959</c:v>
                </c:pt>
                <c:pt idx="174">
                  <c:v>114.763908519319</c:v>
                </c:pt>
                <c:pt idx="175">
                  <c:v>117.44814602714099</c:v>
                </c:pt>
                <c:pt idx="176">
                  <c:v>118.050346865276</c:v>
                </c:pt>
                <c:pt idx="177">
                  <c:v>118.415426226671</c:v>
                </c:pt>
                <c:pt idx="178">
                  <c:v>117.17272538914899</c:v>
                </c:pt>
                <c:pt idx="179">
                  <c:v>117.722476663615</c:v>
                </c:pt>
                <c:pt idx="180">
                  <c:v>116.196256880099</c:v>
                </c:pt>
                <c:pt idx="181">
                  <c:v>117.397832865152</c:v>
                </c:pt>
                <c:pt idx="182">
                  <c:v>118.560341898803</c:v>
                </c:pt>
                <c:pt idx="183">
                  <c:v>122.779079931536</c:v>
                </c:pt>
                <c:pt idx="184">
                  <c:v>123.95452113546</c:v>
                </c:pt>
                <c:pt idx="185">
                  <c:v>125.21726007237299</c:v>
                </c:pt>
                <c:pt idx="186">
                  <c:v>124.37551764928099</c:v>
                </c:pt>
                <c:pt idx="187">
                  <c:v>124.972721766745</c:v>
                </c:pt>
                <c:pt idx="188">
                  <c:v>125.276417065424</c:v>
                </c:pt>
                <c:pt idx="189">
                  <c:v>126.228224577841</c:v>
                </c:pt>
                <c:pt idx="190">
                  <c:v>127.350976180901</c:v>
                </c:pt>
                <c:pt idx="191">
                  <c:v>128.11909268553899</c:v>
                </c:pt>
                <c:pt idx="192">
                  <c:v>129.96229618328601</c:v>
                </c:pt>
                <c:pt idx="193">
                  <c:v>131.067770842736</c:v>
                </c:pt>
                <c:pt idx="194">
                  <c:v>133.37464697782801</c:v>
                </c:pt>
                <c:pt idx="195">
                  <c:v>134.867024996743</c:v>
                </c:pt>
                <c:pt idx="196">
                  <c:v>136.299352823281</c:v>
                </c:pt>
                <c:pt idx="197">
                  <c:v>137.093706489928</c:v>
                </c:pt>
                <c:pt idx="198">
                  <c:v>137.736367657106</c:v>
                </c:pt>
                <c:pt idx="199">
                  <c:v>139.35800566943001</c:v>
                </c:pt>
                <c:pt idx="200">
                  <c:v>141.06739080776001</c:v>
                </c:pt>
                <c:pt idx="201">
                  <c:v>142.76355867023699</c:v>
                </c:pt>
                <c:pt idx="202">
                  <c:v>144.28241227658299</c:v>
                </c:pt>
                <c:pt idx="203">
                  <c:v>146.00274826123601</c:v>
                </c:pt>
                <c:pt idx="204">
                  <c:v>148.57867771541501</c:v>
                </c:pt>
                <c:pt idx="205">
                  <c:v>149.562316705938</c:v>
                </c:pt>
                <c:pt idx="206">
                  <c:v>150.866557231467</c:v>
                </c:pt>
                <c:pt idx="207">
                  <c:v>150.95168384863999</c:v>
                </c:pt>
                <c:pt idx="208">
                  <c:v>151.975801783712</c:v>
                </c:pt>
                <c:pt idx="209">
                  <c:v>151.97862739201699</c:v>
                </c:pt>
                <c:pt idx="210">
                  <c:v>153.64958935954201</c:v>
                </c:pt>
                <c:pt idx="211">
                  <c:v>155.42739239510101</c:v>
                </c:pt>
                <c:pt idx="212">
                  <c:v>156.19386213857101</c:v>
                </c:pt>
                <c:pt idx="213">
                  <c:v>154.38091589256601</c:v>
                </c:pt>
                <c:pt idx="214">
                  <c:v>153.68720766603801</c:v>
                </c:pt>
                <c:pt idx="215">
                  <c:v>155.052846545086</c:v>
                </c:pt>
                <c:pt idx="216">
                  <c:v>159.609541061817</c:v>
                </c:pt>
                <c:pt idx="217">
                  <c:v>161.45693825391299</c:v>
                </c:pt>
                <c:pt idx="218">
                  <c:v>161.03290154038399</c:v>
                </c:pt>
                <c:pt idx="219">
                  <c:v>158.74511944474901</c:v>
                </c:pt>
                <c:pt idx="220">
                  <c:v>159.92614804068501</c:v>
                </c:pt>
                <c:pt idx="221">
                  <c:v>162.59305771729501</c:v>
                </c:pt>
                <c:pt idx="222">
                  <c:v>166.72028697694401</c:v>
                </c:pt>
                <c:pt idx="223">
                  <c:v>169.01091682295501</c:v>
                </c:pt>
                <c:pt idx="224">
                  <c:v>170.25996863740701</c:v>
                </c:pt>
                <c:pt idx="225">
                  <c:v>169.019868410969</c:v>
                </c:pt>
                <c:pt idx="226">
                  <c:v>167.53948106017</c:v>
                </c:pt>
                <c:pt idx="227">
                  <c:v>165.77459624512699</c:v>
                </c:pt>
                <c:pt idx="228">
                  <c:v>167.02808369067299</c:v>
                </c:pt>
                <c:pt idx="229">
                  <c:v>169.94158515750701</c:v>
                </c:pt>
                <c:pt idx="230">
                  <c:v>173.90643925601299</c:v>
                </c:pt>
                <c:pt idx="231">
                  <c:v>176.313013782154</c:v>
                </c:pt>
                <c:pt idx="232">
                  <c:v>176.92963840162</c:v>
                </c:pt>
                <c:pt idx="233">
                  <c:v>177.14175426179401</c:v>
                </c:pt>
                <c:pt idx="234">
                  <c:v>176.078095108399</c:v>
                </c:pt>
                <c:pt idx="235">
                  <c:v>177.69657762191201</c:v>
                </c:pt>
                <c:pt idx="236">
                  <c:v>179.205505951942</c:v>
                </c:pt>
                <c:pt idx="237">
                  <c:v>182.36002039553699</c:v>
                </c:pt>
                <c:pt idx="238">
                  <c:v>181.68663502152901</c:v>
                </c:pt>
                <c:pt idx="239">
                  <c:v>182.54156266227599</c:v>
                </c:pt>
                <c:pt idx="240">
                  <c:v>183.558280907739</c:v>
                </c:pt>
                <c:pt idx="241">
                  <c:v>188.106110011429</c:v>
                </c:pt>
                <c:pt idx="242">
                  <c:v>190.702828176911</c:v>
                </c:pt>
                <c:pt idx="243">
                  <c:v>190.421978054346</c:v>
                </c:pt>
                <c:pt idx="244">
                  <c:v>188.31392796819301</c:v>
                </c:pt>
                <c:pt idx="245">
                  <c:v>188.36811235161801</c:v>
                </c:pt>
                <c:pt idx="246">
                  <c:v>191.03199029310301</c:v>
                </c:pt>
                <c:pt idx="247">
                  <c:v>194.91160727389999</c:v>
                </c:pt>
                <c:pt idx="248">
                  <c:v>197.43100631920299</c:v>
                </c:pt>
                <c:pt idx="249">
                  <c:v>197.91647331256499</c:v>
                </c:pt>
                <c:pt idx="250">
                  <c:v>196.38470526426599</c:v>
                </c:pt>
                <c:pt idx="251">
                  <c:v>194.90405843077599</c:v>
                </c:pt>
                <c:pt idx="252">
                  <c:v>195.87363925666301</c:v>
                </c:pt>
                <c:pt idx="253">
                  <c:v>199.64812279136001</c:v>
                </c:pt>
                <c:pt idx="254">
                  <c:v>203.88479656203</c:v>
                </c:pt>
                <c:pt idx="255">
                  <c:v>204.80468688238901</c:v>
                </c:pt>
                <c:pt idx="256">
                  <c:v>205.58548244325701</c:v>
                </c:pt>
                <c:pt idx="257">
                  <c:v>205.55359021511899</c:v>
                </c:pt>
                <c:pt idx="258">
                  <c:v>205.986568602609</c:v>
                </c:pt>
                <c:pt idx="259">
                  <c:v>203.807904198041</c:v>
                </c:pt>
                <c:pt idx="260">
                  <c:v>202.89298499882901</c:v>
                </c:pt>
                <c:pt idx="261">
                  <c:v>202.95919908168</c:v>
                </c:pt>
                <c:pt idx="262">
                  <c:v>207.169351964058</c:v>
                </c:pt>
                <c:pt idx="263">
                  <c:v>210.49259050639299</c:v>
                </c:pt>
                <c:pt idx="264">
                  <c:v>216.16378005180201</c:v>
                </c:pt>
                <c:pt idx="265">
                  <c:v>218.86739312760201</c:v>
                </c:pt>
                <c:pt idx="266">
                  <c:v>219.92998490663601</c:v>
                </c:pt>
                <c:pt idx="267">
                  <c:v>214.24834422704299</c:v>
                </c:pt>
                <c:pt idx="268">
                  <c:v>207.025867754355</c:v>
                </c:pt>
                <c:pt idx="269">
                  <c:v>205.50328923048599</c:v>
                </c:pt>
                <c:pt idx="270">
                  <c:v>204.47393893970201</c:v>
                </c:pt>
                <c:pt idx="271">
                  <c:v>208.893752247805</c:v>
                </c:pt>
                <c:pt idx="272">
                  <c:v>210.46339215567801</c:v>
                </c:pt>
                <c:pt idx="273">
                  <c:v>218.53586455736601</c:v>
                </c:pt>
                <c:pt idx="274">
                  <c:v>224.84419765338001</c:v>
                </c:pt>
                <c:pt idx="275">
                  <c:v>230.504816430951</c:v>
                </c:pt>
                <c:pt idx="276">
                  <c:v>230.58791848085599</c:v>
                </c:pt>
                <c:pt idx="277">
                  <c:v>228.78770429927701</c:v>
                </c:pt>
                <c:pt idx="278">
                  <c:v>228.60807391985699</c:v>
                </c:pt>
                <c:pt idx="279">
                  <c:v>232.768643382541</c:v>
                </c:pt>
                <c:pt idx="280">
                  <c:v>237.752815476546</c:v>
                </c:pt>
                <c:pt idx="281">
                  <c:v>241.22325215540801</c:v>
                </c:pt>
                <c:pt idx="282">
                  <c:v>245.646194330182</c:v>
                </c:pt>
                <c:pt idx="283">
                  <c:v>250.68025974143401</c:v>
                </c:pt>
                <c:pt idx="284">
                  <c:v>256.15017260282502</c:v>
                </c:pt>
                <c:pt idx="285">
                  <c:v>264.34824290179199</c:v>
                </c:pt>
                <c:pt idx="286">
                  <c:v>269.04389691139102</c:v>
                </c:pt>
                <c:pt idx="287">
                  <c:v>269.56970448440097</c:v>
                </c:pt>
                <c:pt idx="288">
                  <c:v>262.84521295132998</c:v>
                </c:pt>
                <c:pt idx="289">
                  <c:v>258.66405738252001</c:v>
                </c:pt>
                <c:pt idx="290">
                  <c:v>263.05015150994802</c:v>
                </c:pt>
                <c:pt idx="291">
                  <c:v>281.33909039980301</c:v>
                </c:pt>
                <c:pt idx="292">
                  <c:v>293.13111728743502</c:v>
                </c:pt>
                <c:pt idx="293">
                  <c:v>294.31827016861899</c:v>
                </c:pt>
                <c:pt idx="294">
                  <c:v>285.44389413547299</c:v>
                </c:pt>
                <c:pt idx="295">
                  <c:v>281.57774718485399</c:v>
                </c:pt>
                <c:pt idx="296">
                  <c:v>278.79874358177301</c:v>
                </c:pt>
                <c:pt idx="297">
                  <c:v>279.89462671775101</c:v>
                </c:pt>
                <c:pt idx="298">
                  <c:v>272.21038143826001</c:v>
                </c:pt>
                <c:pt idx="299">
                  <c:v>266.681949040549</c:v>
                </c:pt>
                <c:pt idx="300">
                  <c:v>260.28019553719298</c:v>
                </c:pt>
                <c:pt idx="301">
                  <c:v>259.58804440236202</c:v>
                </c:pt>
                <c:pt idx="302">
                  <c:v>251.823383463195</c:v>
                </c:pt>
                <c:pt idx="303">
                  <c:v>249.12908591650401</c:v>
                </c:pt>
                <c:pt idx="304">
                  <c:v>255.25524183176699</c:v>
                </c:pt>
                <c:pt idx="305">
                  <c:v>262.80322413237798</c:v>
                </c:pt>
                <c:pt idx="306">
                  <c:v>270.75940952644203</c:v>
                </c:pt>
                <c:pt idx="307">
                  <c:v>261.73020268083098</c:v>
                </c:pt>
                <c:pt idx="308">
                  <c:v>252.390851429777</c:v>
                </c:pt>
                <c:pt idx="309">
                  <c:v>235.43380649807901</c:v>
                </c:pt>
                <c:pt idx="310">
                  <c:v>237.05847306815599</c:v>
                </c:pt>
                <c:pt idx="311">
                  <c:v>234.018232782512</c:v>
                </c:pt>
                <c:pt idx="312">
                  <c:v>246.40608809496001</c:v>
                </c:pt>
                <c:pt idx="313">
                  <c:v>242.85308436395599</c:v>
                </c:pt>
                <c:pt idx="314">
                  <c:v>251.02241018088301</c:v>
                </c:pt>
                <c:pt idx="315">
                  <c:v>245.64025963409301</c:v>
                </c:pt>
                <c:pt idx="316">
                  <c:v>249.66079660704099</c:v>
                </c:pt>
                <c:pt idx="317">
                  <c:v>243.24969473901001</c:v>
                </c:pt>
                <c:pt idx="318">
                  <c:v>246.11716671043999</c:v>
                </c:pt>
                <c:pt idx="319">
                  <c:v>240.75335720619401</c:v>
                </c:pt>
                <c:pt idx="320">
                  <c:v>244.33251904002501</c:v>
                </c:pt>
                <c:pt idx="321">
                  <c:v>238.16735522400799</c:v>
                </c:pt>
                <c:pt idx="322">
                  <c:v>239.471609612859</c:v>
                </c:pt>
                <c:pt idx="323">
                  <c:v>232.59043739083799</c:v>
                </c:pt>
                <c:pt idx="324">
                  <c:v>241.996643011358</c:v>
                </c:pt>
                <c:pt idx="325">
                  <c:v>241.70740651246501</c:v>
                </c:pt>
                <c:pt idx="326">
                  <c:v>251.38749850518099</c:v>
                </c:pt>
                <c:pt idx="327">
                  <c:v>247.715435830004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CC-42AC-B584-9FB8A3535176}"/>
            </c:ext>
          </c:extLst>
        </c:ser>
        <c:ser>
          <c:idx val="4"/>
          <c:order val="1"/>
          <c:tx>
            <c:strRef>
              <c:f>'U.S. EW - By Segment'!$Q$5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Segment'!$K$6:$K$333</c:f>
              <c:numCache>
                <c:formatCode>[$-409]mmm\-yy;@</c:formatCode>
                <c:ptCount val="328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  <c:pt idx="314">
                  <c:v>45382</c:v>
                </c:pt>
                <c:pt idx="315">
                  <c:v>45412</c:v>
                </c:pt>
                <c:pt idx="316">
                  <c:v>45443</c:v>
                </c:pt>
                <c:pt idx="317">
                  <c:v>45473</c:v>
                </c:pt>
                <c:pt idx="318">
                  <c:v>45504</c:v>
                </c:pt>
                <c:pt idx="319">
                  <c:v>45535</c:v>
                </c:pt>
                <c:pt idx="320">
                  <c:v>45565</c:v>
                </c:pt>
                <c:pt idx="321">
                  <c:v>45596</c:v>
                </c:pt>
                <c:pt idx="322">
                  <c:v>45626</c:v>
                </c:pt>
                <c:pt idx="323">
                  <c:v>45657</c:v>
                </c:pt>
                <c:pt idx="324">
                  <c:v>45688</c:v>
                </c:pt>
                <c:pt idx="325">
                  <c:v>45716</c:v>
                </c:pt>
                <c:pt idx="326">
                  <c:v>45747</c:v>
                </c:pt>
                <c:pt idx="327">
                  <c:v>45777</c:v>
                </c:pt>
              </c:numCache>
            </c:numRef>
          </c:xVal>
          <c:yVal>
            <c:numRef>
              <c:f>'U.S. EW - By Segment'!$Q$6:$Q$333</c:f>
              <c:numCache>
                <c:formatCode>#,##0_);[Red]\(#,##0\)</c:formatCode>
                <c:ptCount val="328"/>
                <c:pt idx="0">
                  <c:v>76.090363230222707</c:v>
                </c:pt>
                <c:pt idx="1">
                  <c:v>76.215598372603097</c:v>
                </c:pt>
                <c:pt idx="2">
                  <c:v>76.097295434924305</c:v>
                </c:pt>
                <c:pt idx="3">
                  <c:v>76.815564557185198</c:v>
                </c:pt>
                <c:pt idx="4">
                  <c:v>77.746016422732595</c:v>
                </c:pt>
                <c:pt idx="5">
                  <c:v>79.286240658706205</c:v>
                </c:pt>
                <c:pt idx="6">
                  <c:v>79.284032892135798</c:v>
                </c:pt>
                <c:pt idx="7">
                  <c:v>78.942395779628299</c:v>
                </c:pt>
                <c:pt idx="8">
                  <c:v>78.359887592940595</c:v>
                </c:pt>
                <c:pt idx="9">
                  <c:v>79.4050403488651</c:v>
                </c:pt>
                <c:pt idx="10">
                  <c:v>80.838256639826298</c:v>
                </c:pt>
                <c:pt idx="11">
                  <c:v>82.242222855834797</c:v>
                </c:pt>
                <c:pt idx="12">
                  <c:v>82.4064064158988</c:v>
                </c:pt>
                <c:pt idx="13">
                  <c:v>82.648101669989103</c:v>
                </c:pt>
                <c:pt idx="14">
                  <c:v>83.129353666744194</c:v>
                </c:pt>
                <c:pt idx="15">
                  <c:v>84.434374307842106</c:v>
                </c:pt>
                <c:pt idx="16">
                  <c:v>85.255187344651702</c:v>
                </c:pt>
                <c:pt idx="17">
                  <c:v>86.187374295935697</c:v>
                </c:pt>
                <c:pt idx="18">
                  <c:v>86.217469418796597</c:v>
                </c:pt>
                <c:pt idx="19">
                  <c:v>86.827871115260606</c:v>
                </c:pt>
                <c:pt idx="20">
                  <c:v>87.310377461281007</c:v>
                </c:pt>
                <c:pt idx="21">
                  <c:v>88.292432788074194</c:v>
                </c:pt>
                <c:pt idx="22">
                  <c:v>89.236992518293306</c:v>
                </c:pt>
                <c:pt idx="23">
                  <c:v>90.097798893891195</c:v>
                </c:pt>
                <c:pt idx="24">
                  <c:v>91.0592946931407</c:v>
                </c:pt>
                <c:pt idx="25">
                  <c:v>91.558627969422602</c:v>
                </c:pt>
                <c:pt idx="26">
                  <c:v>92.108074350657901</c:v>
                </c:pt>
                <c:pt idx="27">
                  <c:v>93.031653407030205</c:v>
                </c:pt>
                <c:pt idx="28">
                  <c:v>94.895414767888298</c:v>
                </c:pt>
                <c:pt idx="29">
                  <c:v>96.700678574844602</c:v>
                </c:pt>
                <c:pt idx="30">
                  <c:v>96.672287703856298</c:v>
                </c:pt>
                <c:pt idx="31">
                  <c:v>95.754568276209099</c:v>
                </c:pt>
                <c:pt idx="32">
                  <c:v>95.365556482724998</c:v>
                </c:pt>
                <c:pt idx="33">
                  <c:v>96.959753755415704</c:v>
                </c:pt>
                <c:pt idx="34">
                  <c:v>98.846296644623493</c:v>
                </c:pt>
                <c:pt idx="35">
                  <c:v>100</c:v>
                </c:pt>
                <c:pt idx="36">
                  <c:v>99.9945959562273</c:v>
                </c:pt>
                <c:pt idx="37">
                  <c:v>99.753018946351403</c:v>
                </c:pt>
                <c:pt idx="38">
                  <c:v>99.561420237395694</c:v>
                </c:pt>
                <c:pt idx="39">
                  <c:v>99.620592887520999</c:v>
                </c:pt>
                <c:pt idx="40">
                  <c:v>100.177947213027</c:v>
                </c:pt>
                <c:pt idx="41">
                  <c:v>101.748342229325</c:v>
                </c:pt>
                <c:pt idx="42">
                  <c:v>103.53378243676499</c:v>
                </c:pt>
                <c:pt idx="43">
                  <c:v>105.479991426457</c:v>
                </c:pt>
                <c:pt idx="44">
                  <c:v>106.601869181471</c:v>
                </c:pt>
                <c:pt idx="45">
                  <c:v>106.370180628706</c:v>
                </c:pt>
                <c:pt idx="46">
                  <c:v>105.31997568595899</c:v>
                </c:pt>
                <c:pt idx="47">
                  <c:v>103.93208426899901</c:v>
                </c:pt>
                <c:pt idx="48">
                  <c:v>104.35173621305999</c:v>
                </c:pt>
                <c:pt idx="49">
                  <c:v>105.89829988458401</c:v>
                </c:pt>
                <c:pt idx="50">
                  <c:v>108.343007757861</c:v>
                </c:pt>
                <c:pt idx="51">
                  <c:v>109.518708648543</c:v>
                </c:pt>
                <c:pt idx="52">
                  <c:v>110.359984972937</c:v>
                </c:pt>
                <c:pt idx="53">
                  <c:v>110.87064031207299</c:v>
                </c:pt>
                <c:pt idx="54">
                  <c:v>111.776313640659</c:v>
                </c:pt>
                <c:pt idx="55">
                  <c:v>112.637005068652</c:v>
                </c:pt>
                <c:pt idx="56">
                  <c:v>113.92422771291299</c:v>
                </c:pt>
                <c:pt idx="57">
                  <c:v>115.64126814836401</c:v>
                </c:pt>
                <c:pt idx="58">
                  <c:v>117.818637916672</c:v>
                </c:pt>
                <c:pt idx="59">
                  <c:v>119.267878205223</c:v>
                </c:pt>
                <c:pt idx="60">
                  <c:v>119.350287959071</c:v>
                </c:pt>
                <c:pt idx="61">
                  <c:v>119.013916631968</c:v>
                </c:pt>
                <c:pt idx="62">
                  <c:v>119.580720968676</c:v>
                </c:pt>
                <c:pt idx="63">
                  <c:v>121.077521129484</c:v>
                </c:pt>
                <c:pt idx="64">
                  <c:v>122.708551942498</c:v>
                </c:pt>
                <c:pt idx="65">
                  <c:v>123.877961885228</c:v>
                </c:pt>
                <c:pt idx="66">
                  <c:v>125.258007920886</c:v>
                </c:pt>
                <c:pt idx="67">
                  <c:v>126.923915210655</c:v>
                </c:pt>
                <c:pt idx="68">
                  <c:v>128.81981402929199</c:v>
                </c:pt>
                <c:pt idx="69">
                  <c:v>129.76990266031399</c:v>
                </c:pt>
                <c:pt idx="70">
                  <c:v>130.092813375802</c:v>
                </c:pt>
                <c:pt idx="71">
                  <c:v>130.70237600516401</c:v>
                </c:pt>
                <c:pt idx="72">
                  <c:v>131.98011695606999</c:v>
                </c:pt>
                <c:pt idx="73">
                  <c:v>134.522000556188</c:v>
                </c:pt>
                <c:pt idx="74">
                  <c:v>137.03933924421699</c:v>
                </c:pt>
                <c:pt idx="75">
                  <c:v>139.65406678539799</c:v>
                </c:pt>
                <c:pt idx="76">
                  <c:v>141.42759790074101</c:v>
                </c:pt>
                <c:pt idx="77">
                  <c:v>143.881830966877</c:v>
                </c:pt>
                <c:pt idx="78">
                  <c:v>146.05856624106099</c:v>
                </c:pt>
                <c:pt idx="79">
                  <c:v>148.41952032081201</c:v>
                </c:pt>
                <c:pt idx="80">
                  <c:v>149.13686012564401</c:v>
                </c:pt>
                <c:pt idx="81">
                  <c:v>148.39987272515299</c:v>
                </c:pt>
                <c:pt idx="82">
                  <c:v>148.194421829113</c:v>
                </c:pt>
                <c:pt idx="83">
                  <c:v>149.703011324866</c:v>
                </c:pt>
                <c:pt idx="84">
                  <c:v>153.58751995024701</c:v>
                </c:pt>
                <c:pt idx="85">
                  <c:v>157.569438749977</c:v>
                </c:pt>
                <c:pt idx="86">
                  <c:v>161.37063417838701</c:v>
                </c:pt>
                <c:pt idx="87">
                  <c:v>163.63245875917801</c:v>
                </c:pt>
                <c:pt idx="88">
                  <c:v>165.621946769017</c:v>
                </c:pt>
                <c:pt idx="89">
                  <c:v>167.29232020916899</c:v>
                </c:pt>
                <c:pt idx="90">
                  <c:v>168.69014807248499</c:v>
                </c:pt>
                <c:pt idx="91">
                  <c:v>170.48383896562399</c:v>
                </c:pt>
                <c:pt idx="92">
                  <c:v>171.50084234870201</c:v>
                </c:pt>
                <c:pt idx="93">
                  <c:v>172.75545082521899</c:v>
                </c:pt>
                <c:pt idx="94">
                  <c:v>173.008097377056</c:v>
                </c:pt>
                <c:pt idx="95">
                  <c:v>175.19045392905701</c:v>
                </c:pt>
                <c:pt idx="96">
                  <c:v>177.028736061041</c:v>
                </c:pt>
                <c:pt idx="97">
                  <c:v>179.71941587138301</c:v>
                </c:pt>
                <c:pt idx="98">
                  <c:v>180.225044793737</c:v>
                </c:pt>
                <c:pt idx="99">
                  <c:v>181.37830406733599</c:v>
                </c:pt>
                <c:pt idx="100">
                  <c:v>182.093386664382</c:v>
                </c:pt>
                <c:pt idx="101">
                  <c:v>183.95428344860699</c:v>
                </c:pt>
                <c:pt idx="102">
                  <c:v>183.648730898276</c:v>
                </c:pt>
                <c:pt idx="103">
                  <c:v>182.69685002299201</c:v>
                </c:pt>
                <c:pt idx="104">
                  <c:v>180.503780384501</c:v>
                </c:pt>
                <c:pt idx="105">
                  <c:v>178.61288338306699</c:v>
                </c:pt>
                <c:pt idx="106">
                  <c:v>178.666896445601</c:v>
                </c:pt>
                <c:pt idx="107">
                  <c:v>179.565201337616</c:v>
                </c:pt>
                <c:pt idx="108">
                  <c:v>182.33873453568501</c:v>
                </c:pt>
                <c:pt idx="109">
                  <c:v>184.382389186609</c:v>
                </c:pt>
                <c:pt idx="110">
                  <c:v>186.593542478139</c:v>
                </c:pt>
                <c:pt idx="111">
                  <c:v>188.20609999985501</c:v>
                </c:pt>
                <c:pt idx="112">
                  <c:v>188.584701944654</c:v>
                </c:pt>
                <c:pt idx="113">
                  <c:v>189.345424779757</c:v>
                </c:pt>
                <c:pt idx="114">
                  <c:v>189.06073402473299</c:v>
                </c:pt>
                <c:pt idx="115">
                  <c:v>190.13048452043901</c:v>
                </c:pt>
                <c:pt idx="116">
                  <c:v>188.841014071963</c:v>
                </c:pt>
                <c:pt idx="117">
                  <c:v>186.19997125872101</c:v>
                </c:pt>
                <c:pt idx="118">
                  <c:v>184.00080370218799</c:v>
                </c:pt>
                <c:pt idx="119">
                  <c:v>183.844465660297</c:v>
                </c:pt>
                <c:pt idx="120">
                  <c:v>185.54441196506599</c:v>
                </c:pt>
                <c:pt idx="121">
                  <c:v>184.35737144356199</c:v>
                </c:pt>
                <c:pt idx="122">
                  <c:v>181.562087589052</c:v>
                </c:pt>
                <c:pt idx="123">
                  <c:v>177.818340663892</c:v>
                </c:pt>
                <c:pt idx="124">
                  <c:v>176.74855042728299</c:v>
                </c:pt>
                <c:pt idx="125">
                  <c:v>176.56622340384499</c:v>
                </c:pt>
                <c:pt idx="126">
                  <c:v>176.19551538550999</c:v>
                </c:pt>
                <c:pt idx="127">
                  <c:v>174.59416358450599</c:v>
                </c:pt>
                <c:pt idx="128">
                  <c:v>170.708197439294</c:v>
                </c:pt>
                <c:pt idx="129">
                  <c:v>167.06706675854801</c:v>
                </c:pt>
                <c:pt idx="130">
                  <c:v>161.80987451713</c:v>
                </c:pt>
                <c:pt idx="131">
                  <c:v>159.19887676600101</c:v>
                </c:pt>
                <c:pt idx="132">
                  <c:v>155.28371140313399</c:v>
                </c:pt>
                <c:pt idx="133">
                  <c:v>152.88648557913399</c:v>
                </c:pt>
                <c:pt idx="134">
                  <c:v>148.704245665667</c:v>
                </c:pt>
                <c:pt idx="135">
                  <c:v>145.655267618827</c:v>
                </c:pt>
                <c:pt idx="136">
                  <c:v>143.79565402535999</c:v>
                </c:pt>
                <c:pt idx="137">
                  <c:v>144.097194068813</c:v>
                </c:pt>
                <c:pt idx="138">
                  <c:v>145.133980153154</c:v>
                </c:pt>
                <c:pt idx="139">
                  <c:v>144.83340535977501</c:v>
                </c:pt>
                <c:pt idx="140">
                  <c:v>141.51781821726601</c:v>
                </c:pt>
                <c:pt idx="141">
                  <c:v>136.516503402626</c:v>
                </c:pt>
                <c:pt idx="142">
                  <c:v>134.063382401995</c:v>
                </c:pt>
                <c:pt idx="143">
                  <c:v>134.33800797810801</c:v>
                </c:pt>
                <c:pt idx="144">
                  <c:v>136.64634352312299</c:v>
                </c:pt>
                <c:pt idx="145">
                  <c:v>138.01006220209101</c:v>
                </c:pt>
                <c:pt idx="146">
                  <c:v>137.05797718962901</c:v>
                </c:pt>
                <c:pt idx="147">
                  <c:v>133.48901724089399</c:v>
                </c:pt>
                <c:pt idx="148">
                  <c:v>129.21188036564499</c:v>
                </c:pt>
                <c:pt idx="149">
                  <c:v>127.08243926256</c:v>
                </c:pt>
                <c:pt idx="150">
                  <c:v>127.667968779861</c:v>
                </c:pt>
                <c:pt idx="151">
                  <c:v>129.01750425783899</c:v>
                </c:pt>
                <c:pt idx="152">
                  <c:v>128.54658231891801</c:v>
                </c:pt>
                <c:pt idx="153">
                  <c:v>126.416051831358</c:v>
                </c:pt>
                <c:pt idx="154">
                  <c:v>124.78766214490599</c:v>
                </c:pt>
                <c:pt idx="155">
                  <c:v>124.70239432424501</c:v>
                </c:pt>
                <c:pt idx="156">
                  <c:v>124.106102413793</c:v>
                </c:pt>
                <c:pt idx="157">
                  <c:v>123.48067209717399</c:v>
                </c:pt>
                <c:pt idx="158">
                  <c:v>123.039295549418</c:v>
                </c:pt>
                <c:pt idx="159">
                  <c:v>123.972813741319</c:v>
                </c:pt>
                <c:pt idx="160">
                  <c:v>124.337303764685</c:v>
                </c:pt>
                <c:pt idx="161">
                  <c:v>123.55030972927401</c:v>
                </c:pt>
                <c:pt idx="162">
                  <c:v>122.486540796152</c:v>
                </c:pt>
                <c:pt idx="163">
                  <c:v>122.89798498818099</c:v>
                </c:pt>
                <c:pt idx="164">
                  <c:v>124.390018492327</c:v>
                </c:pt>
                <c:pt idx="165">
                  <c:v>125.33473482510099</c:v>
                </c:pt>
                <c:pt idx="166">
                  <c:v>125.46806637995201</c:v>
                </c:pt>
                <c:pt idx="167">
                  <c:v>124.81568559491799</c:v>
                </c:pt>
                <c:pt idx="168">
                  <c:v>123.82428238036999</c:v>
                </c:pt>
                <c:pt idx="169">
                  <c:v>122.069088127123</c:v>
                </c:pt>
                <c:pt idx="170">
                  <c:v>122.31739238441</c:v>
                </c:pt>
                <c:pt idx="171">
                  <c:v>122.767212481633</c:v>
                </c:pt>
                <c:pt idx="172">
                  <c:v>124.41840402881699</c:v>
                </c:pt>
                <c:pt idx="173">
                  <c:v>124.92139823941</c:v>
                </c:pt>
                <c:pt idx="174">
                  <c:v>125.919891942001</c:v>
                </c:pt>
                <c:pt idx="175">
                  <c:v>126.844339852925</c:v>
                </c:pt>
                <c:pt idx="176">
                  <c:v>128.25895516531699</c:v>
                </c:pt>
                <c:pt idx="177">
                  <c:v>130.320587876182</c:v>
                </c:pt>
                <c:pt idx="178">
                  <c:v>131.73346841826501</c:v>
                </c:pt>
                <c:pt idx="179">
                  <c:v>132.504490171475</c:v>
                </c:pt>
                <c:pt idx="180">
                  <c:v>130.86829548855201</c:v>
                </c:pt>
                <c:pt idx="181">
                  <c:v>128.77191161154499</c:v>
                </c:pt>
                <c:pt idx="182">
                  <c:v>128.162178645566</c:v>
                </c:pt>
                <c:pt idx="183">
                  <c:v>130.012226450474</c:v>
                </c:pt>
                <c:pt idx="184">
                  <c:v>133.02786235956901</c:v>
                </c:pt>
                <c:pt idx="185">
                  <c:v>135.72825528372999</c:v>
                </c:pt>
                <c:pt idx="186">
                  <c:v>137.22789984505701</c:v>
                </c:pt>
                <c:pt idx="187">
                  <c:v>138.07734691370499</c:v>
                </c:pt>
                <c:pt idx="188">
                  <c:v>138.80928307840901</c:v>
                </c:pt>
                <c:pt idx="189">
                  <c:v>139.32953445061801</c:v>
                </c:pt>
                <c:pt idx="190">
                  <c:v>140.102115853887</c:v>
                </c:pt>
                <c:pt idx="191">
                  <c:v>141.682090216105</c:v>
                </c:pt>
                <c:pt idx="192">
                  <c:v>143.815328785476</c:v>
                </c:pt>
                <c:pt idx="193">
                  <c:v>144.57387913500901</c:v>
                </c:pt>
                <c:pt idx="194">
                  <c:v>144.600168386691</c:v>
                </c:pt>
                <c:pt idx="195">
                  <c:v>144.55239353375899</c:v>
                </c:pt>
                <c:pt idx="196">
                  <c:v>146.69850565670399</c:v>
                </c:pt>
                <c:pt idx="197">
                  <c:v>149.3608712342</c:v>
                </c:pt>
                <c:pt idx="198">
                  <c:v>152.36226357860599</c:v>
                </c:pt>
                <c:pt idx="199">
                  <c:v>153.83864509748699</c:v>
                </c:pt>
                <c:pt idx="200">
                  <c:v>154.783371985602</c:v>
                </c:pt>
                <c:pt idx="201">
                  <c:v>154.93303654564301</c:v>
                </c:pt>
                <c:pt idx="202">
                  <c:v>155.72301334738</c:v>
                </c:pt>
                <c:pt idx="203">
                  <c:v>156.686137448312</c:v>
                </c:pt>
                <c:pt idx="204">
                  <c:v>158.174430145983</c:v>
                </c:pt>
                <c:pt idx="205">
                  <c:v>158.904611707611</c:v>
                </c:pt>
                <c:pt idx="206">
                  <c:v>159.78814032277799</c:v>
                </c:pt>
                <c:pt idx="207">
                  <c:v>160.681178900763</c:v>
                </c:pt>
                <c:pt idx="208">
                  <c:v>162.77280026440599</c:v>
                </c:pt>
                <c:pt idx="209">
                  <c:v>165.34729329664799</c:v>
                </c:pt>
                <c:pt idx="210">
                  <c:v>167.75034482599801</c:v>
                </c:pt>
                <c:pt idx="211">
                  <c:v>168.95379463499901</c:v>
                </c:pt>
                <c:pt idx="212">
                  <c:v>168.96221537030601</c:v>
                </c:pt>
                <c:pt idx="213">
                  <c:v>167.92026016853401</c:v>
                </c:pt>
                <c:pt idx="214">
                  <c:v>168.032947413329</c:v>
                </c:pt>
                <c:pt idx="215">
                  <c:v>169.218113992795</c:v>
                </c:pt>
                <c:pt idx="216">
                  <c:v>172.134860481647</c:v>
                </c:pt>
                <c:pt idx="217">
                  <c:v>173.238345719394</c:v>
                </c:pt>
                <c:pt idx="218">
                  <c:v>173.53989308341801</c:v>
                </c:pt>
                <c:pt idx="219">
                  <c:v>172.625914239357</c:v>
                </c:pt>
                <c:pt idx="220">
                  <c:v>174.39585872336701</c:v>
                </c:pt>
                <c:pt idx="221">
                  <c:v>176.85438619304</c:v>
                </c:pt>
                <c:pt idx="222">
                  <c:v>181.13361879515799</c:v>
                </c:pt>
                <c:pt idx="223">
                  <c:v>183.311144831082</c:v>
                </c:pt>
                <c:pt idx="224">
                  <c:v>184.70558477947699</c:v>
                </c:pt>
                <c:pt idx="225">
                  <c:v>183.76927052337601</c:v>
                </c:pt>
                <c:pt idx="226">
                  <c:v>183.64090883141699</c:v>
                </c:pt>
                <c:pt idx="227">
                  <c:v>185.29921911882201</c:v>
                </c:pt>
                <c:pt idx="228">
                  <c:v>189.553544955966</c:v>
                </c:pt>
                <c:pt idx="229">
                  <c:v>194.784994999486</c:v>
                </c:pt>
                <c:pt idx="230">
                  <c:v>197.577425841744</c:v>
                </c:pt>
                <c:pt idx="231">
                  <c:v>199.59487524891901</c:v>
                </c:pt>
                <c:pt idx="232">
                  <c:v>202.32101805985999</c:v>
                </c:pt>
                <c:pt idx="233">
                  <c:v>207.96881289962101</c:v>
                </c:pt>
                <c:pt idx="234">
                  <c:v>211.708082535388</c:v>
                </c:pt>
                <c:pt idx="235">
                  <c:v>211.48563174333</c:v>
                </c:pt>
                <c:pt idx="236">
                  <c:v>208.390626975109</c:v>
                </c:pt>
                <c:pt idx="237">
                  <c:v>206.65446084556399</c:v>
                </c:pt>
                <c:pt idx="238">
                  <c:v>208.97355839978499</c:v>
                </c:pt>
                <c:pt idx="239">
                  <c:v>212.58336842175299</c:v>
                </c:pt>
                <c:pt idx="240">
                  <c:v>215.01368162336701</c:v>
                </c:pt>
                <c:pt idx="241">
                  <c:v>212.188116045925</c:v>
                </c:pt>
                <c:pt idx="242">
                  <c:v>208.371326898945</c:v>
                </c:pt>
                <c:pt idx="243">
                  <c:v>207.891884253136</c:v>
                </c:pt>
                <c:pt idx="244">
                  <c:v>210.944840519211</c:v>
                </c:pt>
                <c:pt idx="245">
                  <c:v>216.77488477099701</c:v>
                </c:pt>
                <c:pt idx="246">
                  <c:v>219.080386973618</c:v>
                </c:pt>
                <c:pt idx="247">
                  <c:v>219.590353779553</c:v>
                </c:pt>
                <c:pt idx="248">
                  <c:v>217.21189488213901</c:v>
                </c:pt>
                <c:pt idx="249">
                  <c:v>217.96255672504</c:v>
                </c:pt>
                <c:pt idx="250">
                  <c:v>219.85575767716</c:v>
                </c:pt>
                <c:pt idx="251">
                  <c:v>222.974384342181</c:v>
                </c:pt>
                <c:pt idx="252">
                  <c:v>224.38383213455501</c:v>
                </c:pt>
                <c:pt idx="253">
                  <c:v>223.55765146421101</c:v>
                </c:pt>
                <c:pt idx="254">
                  <c:v>222.60850725429299</c:v>
                </c:pt>
                <c:pt idx="255">
                  <c:v>222.60162594804299</c:v>
                </c:pt>
                <c:pt idx="256">
                  <c:v>224.13626600607799</c:v>
                </c:pt>
                <c:pt idx="257">
                  <c:v>225.95605605820899</c:v>
                </c:pt>
                <c:pt idx="258">
                  <c:v>228.250137050738</c:v>
                </c:pt>
                <c:pt idx="259">
                  <c:v>231.22880135285601</c:v>
                </c:pt>
                <c:pt idx="260">
                  <c:v>232.16336709722501</c:v>
                </c:pt>
                <c:pt idx="261">
                  <c:v>231.16594899833299</c:v>
                </c:pt>
                <c:pt idx="262">
                  <c:v>228.80467487731599</c:v>
                </c:pt>
                <c:pt idx="263">
                  <c:v>229.151908254098</c:v>
                </c:pt>
                <c:pt idx="264">
                  <c:v>231.27228575829099</c:v>
                </c:pt>
                <c:pt idx="265">
                  <c:v>235.205706724941</c:v>
                </c:pt>
                <c:pt idx="266">
                  <c:v>236.74125254325199</c:v>
                </c:pt>
                <c:pt idx="267">
                  <c:v>237.14081533047499</c:v>
                </c:pt>
                <c:pt idx="268">
                  <c:v>235.05488080925301</c:v>
                </c:pt>
                <c:pt idx="269">
                  <c:v>234.137042519738</c:v>
                </c:pt>
                <c:pt idx="270">
                  <c:v>233.86732629206</c:v>
                </c:pt>
                <c:pt idx="271">
                  <c:v>235.690248929609</c:v>
                </c:pt>
                <c:pt idx="272">
                  <c:v>239.10288115669101</c:v>
                </c:pt>
                <c:pt idx="273">
                  <c:v>244.78094252829499</c:v>
                </c:pt>
                <c:pt idx="274">
                  <c:v>248.58556975746899</c:v>
                </c:pt>
                <c:pt idx="275">
                  <c:v>249.86852618194999</c:v>
                </c:pt>
                <c:pt idx="276">
                  <c:v>248.42710735215499</c:v>
                </c:pt>
                <c:pt idx="277">
                  <c:v>247.86319349057399</c:v>
                </c:pt>
                <c:pt idx="278">
                  <c:v>249.86004612703101</c:v>
                </c:pt>
                <c:pt idx="279">
                  <c:v>254.15613826269501</c:v>
                </c:pt>
                <c:pt idx="280">
                  <c:v>258.249773592775</c:v>
                </c:pt>
                <c:pt idx="281">
                  <c:v>262.54679653339798</c:v>
                </c:pt>
                <c:pt idx="282">
                  <c:v>265.90502526005002</c:v>
                </c:pt>
                <c:pt idx="283">
                  <c:v>270.00566357688399</c:v>
                </c:pt>
                <c:pt idx="284">
                  <c:v>271.702740122911</c:v>
                </c:pt>
                <c:pt idx="285">
                  <c:v>277.090105713448</c:v>
                </c:pt>
                <c:pt idx="286">
                  <c:v>281.02086710505199</c:v>
                </c:pt>
                <c:pt idx="287">
                  <c:v>285.19054810613301</c:v>
                </c:pt>
                <c:pt idx="288">
                  <c:v>285.24849306882498</c:v>
                </c:pt>
                <c:pt idx="289">
                  <c:v>286.284955592122</c:v>
                </c:pt>
                <c:pt idx="290">
                  <c:v>289.63809217651999</c:v>
                </c:pt>
                <c:pt idx="291">
                  <c:v>296.89202759690301</c:v>
                </c:pt>
                <c:pt idx="292">
                  <c:v>302.12591376784502</c:v>
                </c:pt>
                <c:pt idx="293">
                  <c:v>303.93099688397399</c:v>
                </c:pt>
                <c:pt idx="294">
                  <c:v>303.599497363843</c:v>
                </c:pt>
                <c:pt idx="295">
                  <c:v>304.75691821505501</c:v>
                </c:pt>
                <c:pt idx="296">
                  <c:v>304.35300122321303</c:v>
                </c:pt>
                <c:pt idx="297">
                  <c:v>306.65110990857198</c:v>
                </c:pt>
                <c:pt idx="298">
                  <c:v>305.56235371583398</c:v>
                </c:pt>
                <c:pt idx="299">
                  <c:v>304.44547103432501</c:v>
                </c:pt>
                <c:pt idx="300">
                  <c:v>303.73836842430097</c:v>
                </c:pt>
                <c:pt idx="301">
                  <c:v>304.12049112879799</c:v>
                </c:pt>
                <c:pt idx="302">
                  <c:v>305.94548160242198</c:v>
                </c:pt>
                <c:pt idx="303">
                  <c:v>306.88963221332199</c:v>
                </c:pt>
                <c:pt idx="304">
                  <c:v>309.89485712388199</c:v>
                </c:pt>
                <c:pt idx="305">
                  <c:v>311.00162214260001</c:v>
                </c:pt>
                <c:pt idx="306">
                  <c:v>316.49304152267803</c:v>
                </c:pt>
                <c:pt idx="307">
                  <c:v>318.72830415489398</c:v>
                </c:pt>
                <c:pt idx="308">
                  <c:v>321.82553237414999</c:v>
                </c:pt>
                <c:pt idx="309">
                  <c:v>321.39683823060898</c:v>
                </c:pt>
                <c:pt idx="310">
                  <c:v>322.08209670247402</c:v>
                </c:pt>
                <c:pt idx="311">
                  <c:v>319.73336413686599</c:v>
                </c:pt>
                <c:pt idx="312">
                  <c:v>321.41534536598698</c:v>
                </c:pt>
                <c:pt idx="313">
                  <c:v>321.92885401155098</c:v>
                </c:pt>
                <c:pt idx="314">
                  <c:v>323.04840346264803</c:v>
                </c:pt>
                <c:pt idx="315">
                  <c:v>323.37283591959402</c:v>
                </c:pt>
                <c:pt idx="316">
                  <c:v>322.88662254635898</c:v>
                </c:pt>
                <c:pt idx="317">
                  <c:v>321.03272572386999</c:v>
                </c:pt>
                <c:pt idx="318">
                  <c:v>320.90612017588899</c:v>
                </c:pt>
                <c:pt idx="319">
                  <c:v>323.35427103075801</c:v>
                </c:pt>
                <c:pt idx="320">
                  <c:v>327.82653035247398</c:v>
                </c:pt>
                <c:pt idx="321">
                  <c:v>330.60983701229497</c:v>
                </c:pt>
                <c:pt idx="322">
                  <c:v>328.61547862594199</c:v>
                </c:pt>
                <c:pt idx="323">
                  <c:v>324.58389539160203</c:v>
                </c:pt>
                <c:pt idx="324">
                  <c:v>323.12641726222</c:v>
                </c:pt>
                <c:pt idx="325">
                  <c:v>326.454478394175</c:v>
                </c:pt>
                <c:pt idx="326">
                  <c:v>330.33136699684798</c:v>
                </c:pt>
                <c:pt idx="327">
                  <c:v>331.83741286686399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CC-42AC-B584-9FB8A353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5777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Segment'!$K$6:$K$357</c:f>
              <c:numCache>
                <c:formatCode>[$-409]mmm\-yy;@</c:formatCode>
                <c:ptCount val="352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  <c:pt idx="342">
                  <c:v>45488</c:v>
                </c:pt>
                <c:pt idx="343">
                  <c:v>45519</c:v>
                </c:pt>
                <c:pt idx="344">
                  <c:v>45550</c:v>
                </c:pt>
                <c:pt idx="345">
                  <c:v>45580</c:v>
                </c:pt>
                <c:pt idx="346">
                  <c:v>45611</c:v>
                </c:pt>
                <c:pt idx="347">
                  <c:v>45641</c:v>
                </c:pt>
                <c:pt idx="348">
                  <c:v>45672</c:v>
                </c:pt>
                <c:pt idx="349">
                  <c:v>45703</c:v>
                </c:pt>
                <c:pt idx="350">
                  <c:v>45731</c:v>
                </c:pt>
                <c:pt idx="351">
                  <c:v>45762</c:v>
                </c:pt>
              </c:numCache>
            </c:numRef>
          </c:xVal>
          <c:yVal>
            <c:numRef>
              <c:f>'U.S. VW - By Segment'!$L$6:$L$357</c:f>
              <c:numCache>
                <c:formatCode>0</c:formatCode>
                <c:ptCount val="352"/>
                <c:pt idx="0">
                  <c:v>64.512798711182796</c:v>
                </c:pt>
                <c:pt idx="1">
                  <c:v>63.9949500860561</c:v>
                </c:pt>
                <c:pt idx="2">
                  <c:v>63.673273871138903</c:v>
                </c:pt>
                <c:pt idx="3">
                  <c:v>63.669316965138201</c:v>
                </c:pt>
                <c:pt idx="4">
                  <c:v>63.428167099771599</c:v>
                </c:pt>
                <c:pt idx="5">
                  <c:v>63.612590883346002</c:v>
                </c:pt>
                <c:pt idx="6">
                  <c:v>63.729754248672997</c:v>
                </c:pt>
                <c:pt idx="7">
                  <c:v>63.501972423238897</c:v>
                </c:pt>
                <c:pt idx="8">
                  <c:v>63.244619646175003</c:v>
                </c:pt>
                <c:pt idx="9">
                  <c:v>62.801679803284699</c:v>
                </c:pt>
                <c:pt idx="10">
                  <c:v>64.429139379413897</c:v>
                </c:pt>
                <c:pt idx="11">
                  <c:v>67.140443832545401</c:v>
                </c:pt>
                <c:pt idx="12">
                  <c:v>70.619643407713994</c:v>
                </c:pt>
                <c:pt idx="13">
                  <c:v>72.074007249524499</c:v>
                </c:pt>
                <c:pt idx="14">
                  <c:v>72.358592300517799</c:v>
                </c:pt>
                <c:pt idx="15">
                  <c:v>71.748318559226306</c:v>
                </c:pt>
                <c:pt idx="16">
                  <c:v>71.969408011941894</c:v>
                </c:pt>
                <c:pt idx="17">
                  <c:v>72.503670063069904</c:v>
                </c:pt>
                <c:pt idx="18">
                  <c:v>73.475188167783102</c:v>
                </c:pt>
                <c:pt idx="19">
                  <c:v>73.696357598904498</c:v>
                </c:pt>
                <c:pt idx="20">
                  <c:v>74.7003585698249</c:v>
                </c:pt>
                <c:pt idx="21">
                  <c:v>75.525971955788506</c:v>
                </c:pt>
                <c:pt idx="22">
                  <c:v>78.921342149948302</c:v>
                </c:pt>
                <c:pt idx="23">
                  <c:v>81.443767333381103</c:v>
                </c:pt>
                <c:pt idx="24">
                  <c:v>85.584915151202196</c:v>
                </c:pt>
                <c:pt idx="25">
                  <c:v>84.412803591483595</c:v>
                </c:pt>
                <c:pt idx="26">
                  <c:v>82.909834755157604</c:v>
                </c:pt>
                <c:pt idx="27">
                  <c:v>81.016190236564398</c:v>
                </c:pt>
                <c:pt idx="28">
                  <c:v>83.154883713123496</c:v>
                </c:pt>
                <c:pt idx="29">
                  <c:v>86.354296395235593</c:v>
                </c:pt>
                <c:pt idx="30">
                  <c:v>87.051305977535804</c:v>
                </c:pt>
                <c:pt idx="31">
                  <c:v>87.090359302501398</c:v>
                </c:pt>
                <c:pt idx="32">
                  <c:v>86.431108430838904</c:v>
                </c:pt>
                <c:pt idx="33">
                  <c:v>87.697414381798893</c:v>
                </c:pt>
                <c:pt idx="34">
                  <c:v>88.005041220962099</c:v>
                </c:pt>
                <c:pt idx="35">
                  <c:v>88.044222188583404</c:v>
                </c:pt>
                <c:pt idx="36">
                  <c:v>87.586546915635097</c:v>
                </c:pt>
                <c:pt idx="37">
                  <c:v>86.616074229477107</c:v>
                </c:pt>
                <c:pt idx="38">
                  <c:v>84.9244847145238</c:v>
                </c:pt>
                <c:pt idx="39">
                  <c:v>83.426304773783897</c:v>
                </c:pt>
                <c:pt idx="40">
                  <c:v>83.121065825951305</c:v>
                </c:pt>
                <c:pt idx="41">
                  <c:v>84.826864461739106</c:v>
                </c:pt>
                <c:pt idx="42">
                  <c:v>86.629447477659696</c:v>
                </c:pt>
                <c:pt idx="43">
                  <c:v>88.704824055849599</c:v>
                </c:pt>
                <c:pt idx="44">
                  <c:v>89.334576347492401</c:v>
                </c:pt>
                <c:pt idx="45">
                  <c:v>90.101854203441306</c:v>
                </c:pt>
                <c:pt idx="46">
                  <c:v>90.2697706725572</c:v>
                </c:pt>
                <c:pt idx="47">
                  <c:v>90.552898828823999</c:v>
                </c:pt>
                <c:pt idx="48">
                  <c:v>91.245572251242606</c:v>
                </c:pt>
                <c:pt idx="49">
                  <c:v>88.395098844136598</c:v>
                </c:pt>
                <c:pt idx="50">
                  <c:v>86.050789030550803</c:v>
                </c:pt>
                <c:pt idx="51">
                  <c:v>84.2155536848922</c:v>
                </c:pt>
                <c:pt idx="52">
                  <c:v>87.781183361092701</c:v>
                </c:pt>
                <c:pt idx="53">
                  <c:v>92.056164726913593</c:v>
                </c:pt>
                <c:pt idx="54">
                  <c:v>95.187909417287798</c:v>
                </c:pt>
                <c:pt idx="55">
                  <c:v>96.723796284919899</c:v>
                </c:pt>
                <c:pt idx="56">
                  <c:v>98.192925174061799</c:v>
                </c:pt>
                <c:pt idx="57">
                  <c:v>99.586673851616297</c:v>
                </c:pt>
                <c:pt idx="58">
                  <c:v>100.396151187556</c:v>
                </c:pt>
                <c:pt idx="59">
                  <c:v>100</c:v>
                </c:pt>
                <c:pt idx="60">
                  <c:v>99.750387969203899</c:v>
                </c:pt>
                <c:pt idx="61">
                  <c:v>98.937971605030498</c:v>
                </c:pt>
                <c:pt idx="62">
                  <c:v>98.812388558345802</c:v>
                </c:pt>
                <c:pt idx="63">
                  <c:v>98.873300033658495</c:v>
                </c:pt>
                <c:pt idx="64">
                  <c:v>99.385428652704704</c:v>
                </c:pt>
                <c:pt idx="65">
                  <c:v>99.810762260269897</c:v>
                </c:pt>
                <c:pt idx="66">
                  <c:v>100.493626315593</c:v>
                </c:pt>
                <c:pt idx="67">
                  <c:v>100.693687437929</c:v>
                </c:pt>
                <c:pt idx="68">
                  <c:v>100.438292375812</c:v>
                </c:pt>
                <c:pt idx="69">
                  <c:v>98.612399348829598</c:v>
                </c:pt>
                <c:pt idx="70">
                  <c:v>96.931459531605398</c:v>
                </c:pt>
                <c:pt idx="71">
                  <c:v>95.417364031365807</c:v>
                </c:pt>
                <c:pt idx="72">
                  <c:v>96.104342126601395</c:v>
                </c:pt>
                <c:pt idx="73">
                  <c:v>97.193119703483106</c:v>
                </c:pt>
                <c:pt idx="74">
                  <c:v>98.156793284499898</c:v>
                </c:pt>
                <c:pt idx="75">
                  <c:v>97.2843109748015</c:v>
                </c:pt>
                <c:pt idx="76">
                  <c:v>96.806176555066401</c:v>
                </c:pt>
                <c:pt idx="77">
                  <c:v>96.872186409554203</c:v>
                </c:pt>
                <c:pt idx="78">
                  <c:v>97.793920041223302</c:v>
                </c:pt>
                <c:pt idx="79">
                  <c:v>98.256729205404</c:v>
                </c:pt>
                <c:pt idx="80">
                  <c:v>98.597380556651899</c:v>
                </c:pt>
                <c:pt idx="81">
                  <c:v>98.991105812463104</c:v>
                </c:pt>
                <c:pt idx="82">
                  <c:v>100.46075679856</c:v>
                </c:pt>
                <c:pt idx="83">
                  <c:v>102.397848247837</c:v>
                </c:pt>
                <c:pt idx="84">
                  <c:v>105.230706241554</c:v>
                </c:pt>
                <c:pt idx="85">
                  <c:v>106.27821724477801</c:v>
                </c:pt>
                <c:pt idx="86">
                  <c:v>106.483852877956</c:v>
                </c:pt>
                <c:pt idx="87">
                  <c:v>104.90464434031</c:v>
                </c:pt>
                <c:pt idx="88">
                  <c:v>105.42477187259701</c:v>
                </c:pt>
                <c:pt idx="89">
                  <c:v>105.489091387101</c:v>
                </c:pt>
                <c:pt idx="90">
                  <c:v>106.018776140198</c:v>
                </c:pt>
                <c:pt idx="91">
                  <c:v>103.766434742138</c:v>
                </c:pt>
                <c:pt idx="92">
                  <c:v>102.579486380612</c:v>
                </c:pt>
                <c:pt idx="93">
                  <c:v>102.260661454127</c:v>
                </c:pt>
                <c:pt idx="94">
                  <c:v>103.14979657681501</c:v>
                </c:pt>
                <c:pt idx="95">
                  <c:v>104.233652750278</c:v>
                </c:pt>
                <c:pt idx="96">
                  <c:v>104.867970424167</c:v>
                </c:pt>
                <c:pt idx="97">
                  <c:v>108.36894502505299</c:v>
                </c:pt>
                <c:pt idx="98">
                  <c:v>110.615024758099</c:v>
                </c:pt>
                <c:pt idx="99">
                  <c:v>113.417364094069</c:v>
                </c:pt>
                <c:pt idx="100">
                  <c:v>113.81190824797901</c:v>
                </c:pt>
                <c:pt idx="101">
                  <c:v>116.460715696943</c:v>
                </c:pt>
                <c:pt idx="102">
                  <c:v>119.231519552737</c:v>
                </c:pt>
                <c:pt idx="103">
                  <c:v>121.96241479089301</c:v>
                </c:pt>
                <c:pt idx="104">
                  <c:v>123.500411899428</c:v>
                </c:pt>
                <c:pt idx="105">
                  <c:v>124.40573483534</c:v>
                </c:pt>
                <c:pt idx="106">
                  <c:v>123.866275267945</c:v>
                </c:pt>
                <c:pt idx="107">
                  <c:v>123.396969942231</c:v>
                </c:pt>
                <c:pt idx="108">
                  <c:v>122.736397185733</c:v>
                </c:pt>
                <c:pt idx="109">
                  <c:v>125.890982721452</c:v>
                </c:pt>
                <c:pt idx="110">
                  <c:v>127.944501557436</c:v>
                </c:pt>
                <c:pt idx="111">
                  <c:v>129.911089636871</c:v>
                </c:pt>
                <c:pt idx="112">
                  <c:v>129.33596150410901</c:v>
                </c:pt>
                <c:pt idx="113">
                  <c:v>130.051181033521</c:v>
                </c:pt>
                <c:pt idx="114">
                  <c:v>131.83447764137901</c:v>
                </c:pt>
                <c:pt idx="115">
                  <c:v>133.674606505517</c:v>
                </c:pt>
                <c:pt idx="116">
                  <c:v>135.978751870613</c:v>
                </c:pt>
                <c:pt idx="117">
                  <c:v>137.99940020115801</c:v>
                </c:pt>
                <c:pt idx="118">
                  <c:v>139.87142143854899</c:v>
                </c:pt>
                <c:pt idx="119">
                  <c:v>140.15191168793899</c:v>
                </c:pt>
                <c:pt idx="120">
                  <c:v>140.42366499319499</c:v>
                </c:pt>
                <c:pt idx="121">
                  <c:v>141.70559815471</c:v>
                </c:pt>
                <c:pt idx="122">
                  <c:v>144.61195073268101</c:v>
                </c:pt>
                <c:pt idx="123">
                  <c:v>147.241715422401</c:v>
                </c:pt>
                <c:pt idx="124">
                  <c:v>149.10572969785099</c:v>
                </c:pt>
                <c:pt idx="125">
                  <c:v>150.76739739546599</c:v>
                </c:pt>
                <c:pt idx="126">
                  <c:v>152.94995030108501</c:v>
                </c:pt>
                <c:pt idx="127">
                  <c:v>154.76546247222399</c:v>
                </c:pt>
                <c:pt idx="128">
                  <c:v>154.86913189117601</c:v>
                </c:pt>
                <c:pt idx="129">
                  <c:v>154.622765754596</c:v>
                </c:pt>
                <c:pt idx="130">
                  <c:v>155.69544621198801</c:v>
                </c:pt>
                <c:pt idx="131">
                  <c:v>158.90423303498599</c:v>
                </c:pt>
                <c:pt idx="132">
                  <c:v>161.195980485332</c:v>
                </c:pt>
                <c:pt idx="133">
                  <c:v>163.02928563161601</c:v>
                </c:pt>
                <c:pt idx="134">
                  <c:v>163.12404460286101</c:v>
                </c:pt>
                <c:pt idx="135">
                  <c:v>165.14501864250201</c:v>
                </c:pt>
                <c:pt idx="136">
                  <c:v>166.91253227871701</c:v>
                </c:pt>
                <c:pt idx="137">
                  <c:v>169.672219532452</c:v>
                </c:pt>
                <c:pt idx="138">
                  <c:v>171.521704884831</c:v>
                </c:pt>
                <c:pt idx="139">
                  <c:v>172.62541546816499</c:v>
                </c:pt>
                <c:pt idx="140">
                  <c:v>172.946226833987</c:v>
                </c:pt>
                <c:pt idx="141">
                  <c:v>172.432100909057</c:v>
                </c:pt>
                <c:pt idx="142">
                  <c:v>172.20734981254401</c:v>
                </c:pt>
                <c:pt idx="143">
                  <c:v>170.963752688526</c:v>
                </c:pt>
                <c:pt idx="144">
                  <c:v>169.17427124584501</c:v>
                </c:pt>
                <c:pt idx="145">
                  <c:v>163.16876008000901</c:v>
                </c:pt>
                <c:pt idx="146">
                  <c:v>157.68465806138801</c:v>
                </c:pt>
                <c:pt idx="147">
                  <c:v>152.863762469915</c:v>
                </c:pt>
                <c:pt idx="148">
                  <c:v>155.78038136865499</c:v>
                </c:pt>
                <c:pt idx="149">
                  <c:v>159.93889189378899</c:v>
                </c:pt>
                <c:pt idx="150">
                  <c:v>163.428366396738</c:v>
                </c:pt>
                <c:pt idx="151">
                  <c:v>159.59478845481399</c:v>
                </c:pt>
                <c:pt idx="152">
                  <c:v>155.95604890150801</c:v>
                </c:pt>
                <c:pt idx="153">
                  <c:v>153.24391406851299</c:v>
                </c:pt>
                <c:pt idx="154">
                  <c:v>152.69791640639801</c:v>
                </c:pt>
                <c:pt idx="155">
                  <c:v>151.343274081537</c:v>
                </c:pt>
                <c:pt idx="156">
                  <c:v>150.45222389259499</c:v>
                </c:pt>
                <c:pt idx="157">
                  <c:v>147.48496145359599</c:v>
                </c:pt>
                <c:pt idx="158">
                  <c:v>142.24620292006</c:v>
                </c:pt>
                <c:pt idx="159">
                  <c:v>134.85858205313701</c:v>
                </c:pt>
                <c:pt idx="160">
                  <c:v>125.243333112816</c:v>
                </c:pt>
                <c:pt idx="161">
                  <c:v>117.755504465543</c:v>
                </c:pt>
                <c:pt idx="162">
                  <c:v>112.285920701371</c:v>
                </c:pt>
                <c:pt idx="163">
                  <c:v>113.254951739132</c:v>
                </c:pt>
                <c:pt idx="164">
                  <c:v>114.39803755281901</c:v>
                </c:pt>
                <c:pt idx="165">
                  <c:v>113.608048736874</c:v>
                </c:pt>
                <c:pt idx="166">
                  <c:v>109.79821557249799</c:v>
                </c:pt>
                <c:pt idx="167">
                  <c:v>105.850878556917</c:v>
                </c:pt>
                <c:pt idx="168">
                  <c:v>104.653837093869</c:v>
                </c:pt>
                <c:pt idx="169">
                  <c:v>105.887799339732</c:v>
                </c:pt>
                <c:pt idx="170">
                  <c:v>109.418522626521</c:v>
                </c:pt>
                <c:pt idx="171">
                  <c:v>114.05886066042</c:v>
                </c:pt>
                <c:pt idx="172">
                  <c:v>117.33478075988199</c:v>
                </c:pt>
                <c:pt idx="173">
                  <c:v>117.87009006111499</c:v>
                </c:pt>
                <c:pt idx="174">
                  <c:v>116.35159451262901</c:v>
                </c:pt>
                <c:pt idx="175">
                  <c:v>115.993595777854</c:v>
                </c:pt>
                <c:pt idx="176">
                  <c:v>116.768116141737</c:v>
                </c:pt>
                <c:pt idx="177">
                  <c:v>118.383557222479</c:v>
                </c:pt>
                <c:pt idx="178">
                  <c:v>117.60388885702299</c:v>
                </c:pt>
                <c:pt idx="179">
                  <c:v>118.247208402233</c:v>
                </c:pt>
                <c:pt idx="180">
                  <c:v>119.092949393045</c:v>
                </c:pt>
                <c:pt idx="181">
                  <c:v>122.081879756771</c:v>
                </c:pt>
                <c:pt idx="182">
                  <c:v>121.99855256571399</c:v>
                </c:pt>
                <c:pt idx="183">
                  <c:v>120.964885221329</c:v>
                </c:pt>
                <c:pt idx="184">
                  <c:v>119.47699566330699</c:v>
                </c:pt>
                <c:pt idx="185">
                  <c:v>119.62109705335899</c:v>
                </c:pt>
                <c:pt idx="186">
                  <c:v>118.389143880745</c:v>
                </c:pt>
                <c:pt idx="187">
                  <c:v>117.818916302286</c:v>
                </c:pt>
                <c:pt idx="188">
                  <c:v>118.253825560748</c:v>
                </c:pt>
                <c:pt idx="189">
                  <c:v>121.211473984108</c:v>
                </c:pt>
                <c:pt idx="190">
                  <c:v>123.727347323294</c:v>
                </c:pt>
                <c:pt idx="191">
                  <c:v>125.73545908073901</c:v>
                </c:pt>
                <c:pt idx="192">
                  <c:v>126.32038733169701</c:v>
                </c:pt>
                <c:pt idx="193">
                  <c:v>126.968741692545</c:v>
                </c:pt>
                <c:pt idx="194">
                  <c:v>125.50709583939</c:v>
                </c:pt>
                <c:pt idx="195">
                  <c:v>124.97755757206799</c:v>
                </c:pt>
                <c:pt idx="196">
                  <c:v>123.661078867456</c:v>
                </c:pt>
                <c:pt idx="197">
                  <c:v>124.921884125473</c:v>
                </c:pt>
                <c:pt idx="198">
                  <c:v>126.03344481973799</c:v>
                </c:pt>
                <c:pt idx="199">
                  <c:v>127.73420277194499</c:v>
                </c:pt>
                <c:pt idx="200">
                  <c:v>127.788511143778</c:v>
                </c:pt>
                <c:pt idx="201">
                  <c:v>128.222650716781</c:v>
                </c:pt>
                <c:pt idx="202">
                  <c:v>128.54419903594001</c:v>
                </c:pt>
                <c:pt idx="203">
                  <c:v>129.935548412396</c:v>
                </c:pt>
                <c:pt idx="204">
                  <c:v>129.95260533149099</c:v>
                </c:pt>
                <c:pt idx="205">
                  <c:v>130.38969862706401</c:v>
                </c:pt>
                <c:pt idx="206">
                  <c:v>130.996529332487</c:v>
                </c:pt>
                <c:pt idx="207">
                  <c:v>132.455875745442</c:v>
                </c:pt>
                <c:pt idx="208">
                  <c:v>135.14199572276601</c:v>
                </c:pt>
                <c:pt idx="209">
                  <c:v>137.75358341437001</c:v>
                </c:pt>
                <c:pt idx="210">
                  <c:v>141.78448589064999</c:v>
                </c:pt>
                <c:pt idx="211">
                  <c:v>143.40356255913301</c:v>
                </c:pt>
                <c:pt idx="212">
                  <c:v>146.225067575601</c:v>
                </c:pt>
                <c:pt idx="213">
                  <c:v>147.04638866895999</c:v>
                </c:pt>
                <c:pt idx="214">
                  <c:v>148.44634966970901</c:v>
                </c:pt>
                <c:pt idx="215">
                  <c:v>147.003175309939</c:v>
                </c:pt>
                <c:pt idx="216">
                  <c:v>146.01337346372699</c:v>
                </c:pt>
                <c:pt idx="217">
                  <c:v>144.00334417899401</c:v>
                </c:pt>
                <c:pt idx="218">
                  <c:v>144.05069782131699</c:v>
                </c:pt>
                <c:pt idx="219">
                  <c:v>145.154976006569</c:v>
                </c:pt>
                <c:pt idx="220">
                  <c:v>148.41247136087</c:v>
                </c:pt>
                <c:pt idx="221">
                  <c:v>151.02495663090201</c:v>
                </c:pt>
                <c:pt idx="222">
                  <c:v>152.414897546974</c:v>
                </c:pt>
                <c:pt idx="223">
                  <c:v>153.24622874552699</c:v>
                </c:pt>
                <c:pt idx="224">
                  <c:v>153.62016174721299</c:v>
                </c:pt>
                <c:pt idx="225">
                  <c:v>154.57358996421601</c:v>
                </c:pt>
                <c:pt idx="226">
                  <c:v>155.00277196398599</c:v>
                </c:pt>
                <c:pt idx="227">
                  <c:v>158.49519062652999</c:v>
                </c:pt>
                <c:pt idx="228">
                  <c:v>162.050441771191</c:v>
                </c:pt>
                <c:pt idx="229">
                  <c:v>166.98222580012799</c:v>
                </c:pt>
                <c:pt idx="230">
                  <c:v>165.89178960184</c:v>
                </c:pt>
                <c:pt idx="231">
                  <c:v>166.52883216420901</c:v>
                </c:pt>
                <c:pt idx="232">
                  <c:v>166.30789792536399</c:v>
                </c:pt>
                <c:pt idx="233">
                  <c:v>169.25363150127399</c:v>
                </c:pt>
                <c:pt idx="234">
                  <c:v>169.41027934543899</c:v>
                </c:pt>
                <c:pt idx="235">
                  <c:v>168.842167201857</c:v>
                </c:pt>
                <c:pt idx="236">
                  <c:v>169.12170075031099</c:v>
                </c:pt>
                <c:pt idx="237">
                  <c:v>168.72816629657399</c:v>
                </c:pt>
                <c:pt idx="238">
                  <c:v>169.12679224781601</c:v>
                </c:pt>
                <c:pt idx="239">
                  <c:v>167.79653520911501</c:v>
                </c:pt>
                <c:pt idx="240">
                  <c:v>167.130152455912</c:v>
                </c:pt>
                <c:pt idx="241">
                  <c:v>164.94081914881701</c:v>
                </c:pt>
                <c:pt idx="242">
                  <c:v>163.819223758942</c:v>
                </c:pt>
                <c:pt idx="243">
                  <c:v>163.36438154650199</c:v>
                </c:pt>
                <c:pt idx="244">
                  <c:v>166.395793233913</c:v>
                </c:pt>
                <c:pt idx="245">
                  <c:v>169.850654977266</c:v>
                </c:pt>
                <c:pt idx="246">
                  <c:v>173.974102028234</c:v>
                </c:pt>
                <c:pt idx="247">
                  <c:v>175.71943378471201</c:v>
                </c:pt>
                <c:pt idx="248">
                  <c:v>176.484617976457</c:v>
                </c:pt>
                <c:pt idx="249">
                  <c:v>177.94667855713899</c:v>
                </c:pt>
                <c:pt idx="250">
                  <c:v>177.94800680855701</c:v>
                </c:pt>
                <c:pt idx="251">
                  <c:v>177.15105299541301</c:v>
                </c:pt>
                <c:pt idx="252">
                  <c:v>173.71837129683399</c:v>
                </c:pt>
                <c:pt idx="253">
                  <c:v>171.94204200560301</c:v>
                </c:pt>
                <c:pt idx="254">
                  <c:v>173.16043004834199</c:v>
                </c:pt>
                <c:pt idx="255">
                  <c:v>177.903496949557</c:v>
                </c:pt>
                <c:pt idx="256">
                  <c:v>183.036384921196</c:v>
                </c:pt>
                <c:pt idx="257">
                  <c:v>186.51137707366701</c:v>
                </c:pt>
                <c:pt idx="258">
                  <c:v>184.659194491666</c:v>
                </c:pt>
                <c:pt idx="259">
                  <c:v>183.40173012174901</c:v>
                </c:pt>
                <c:pt idx="260">
                  <c:v>182.92840344573099</c:v>
                </c:pt>
                <c:pt idx="261">
                  <c:v>186.60136272985901</c:v>
                </c:pt>
                <c:pt idx="262">
                  <c:v>187.589506836856</c:v>
                </c:pt>
                <c:pt idx="263">
                  <c:v>186.08336992655001</c:v>
                </c:pt>
                <c:pt idx="264">
                  <c:v>182.91576048291699</c:v>
                </c:pt>
                <c:pt idx="265">
                  <c:v>184.30857365083199</c:v>
                </c:pt>
                <c:pt idx="266">
                  <c:v>188.715013563855</c:v>
                </c:pt>
                <c:pt idx="267">
                  <c:v>193.406138899658</c:v>
                </c:pt>
                <c:pt idx="268">
                  <c:v>191.83809783692101</c:v>
                </c:pt>
                <c:pt idx="269">
                  <c:v>188.09123288322101</c:v>
                </c:pt>
                <c:pt idx="270">
                  <c:v>186.01822526969701</c:v>
                </c:pt>
                <c:pt idx="271">
                  <c:v>187.667426912791</c:v>
                </c:pt>
                <c:pt idx="272">
                  <c:v>189.279289328007</c:v>
                </c:pt>
                <c:pt idx="273">
                  <c:v>188.292937940114</c:v>
                </c:pt>
                <c:pt idx="274">
                  <c:v>186.90055644592499</c:v>
                </c:pt>
                <c:pt idx="275">
                  <c:v>186.88548623555701</c:v>
                </c:pt>
                <c:pt idx="276">
                  <c:v>189.43836230193699</c:v>
                </c:pt>
                <c:pt idx="277">
                  <c:v>192.23316581232399</c:v>
                </c:pt>
                <c:pt idx="278">
                  <c:v>193.81289382627</c:v>
                </c:pt>
                <c:pt idx="279">
                  <c:v>195.44024050473999</c:v>
                </c:pt>
                <c:pt idx="280">
                  <c:v>198.084698457282</c:v>
                </c:pt>
                <c:pt idx="281">
                  <c:v>202.13923907806799</c:v>
                </c:pt>
                <c:pt idx="282">
                  <c:v>204.293330235215</c:v>
                </c:pt>
                <c:pt idx="283">
                  <c:v>203.61908990090899</c:v>
                </c:pt>
                <c:pt idx="284">
                  <c:v>201.464031193648</c:v>
                </c:pt>
                <c:pt idx="285">
                  <c:v>199.05897097674401</c:v>
                </c:pt>
                <c:pt idx="286">
                  <c:v>198.046617322348</c:v>
                </c:pt>
                <c:pt idx="287">
                  <c:v>198.07371509904399</c:v>
                </c:pt>
                <c:pt idx="288">
                  <c:v>199.131180515696</c:v>
                </c:pt>
                <c:pt idx="289">
                  <c:v>200.80011089943201</c:v>
                </c:pt>
                <c:pt idx="290">
                  <c:v>202.451518986038</c:v>
                </c:pt>
                <c:pt idx="291">
                  <c:v>202.21119013639199</c:v>
                </c:pt>
                <c:pt idx="292">
                  <c:v>199.67341482715</c:v>
                </c:pt>
                <c:pt idx="293">
                  <c:v>197.05592215014599</c:v>
                </c:pt>
                <c:pt idx="294">
                  <c:v>197.159101335331</c:v>
                </c:pt>
                <c:pt idx="295">
                  <c:v>199.01801516293801</c:v>
                </c:pt>
                <c:pt idx="296">
                  <c:v>200.14979844125</c:v>
                </c:pt>
                <c:pt idx="297">
                  <c:v>201.429147157534</c:v>
                </c:pt>
                <c:pt idx="298">
                  <c:v>203.92495631838401</c:v>
                </c:pt>
                <c:pt idx="299">
                  <c:v>204.74434688035601</c:v>
                </c:pt>
                <c:pt idx="300">
                  <c:v>204.533635467669</c:v>
                </c:pt>
                <c:pt idx="301">
                  <c:v>202.814568932859</c:v>
                </c:pt>
                <c:pt idx="302">
                  <c:v>206.33736672937599</c:v>
                </c:pt>
                <c:pt idx="303">
                  <c:v>208.822174070714</c:v>
                </c:pt>
                <c:pt idx="304">
                  <c:v>210.71739268106199</c:v>
                </c:pt>
                <c:pt idx="305">
                  <c:v>211.51041058842301</c:v>
                </c:pt>
                <c:pt idx="306">
                  <c:v>216.07392241930501</c:v>
                </c:pt>
                <c:pt idx="307">
                  <c:v>223.69555156861</c:v>
                </c:pt>
                <c:pt idx="308">
                  <c:v>229.22208752465599</c:v>
                </c:pt>
                <c:pt idx="309">
                  <c:v>231.626124920763</c:v>
                </c:pt>
                <c:pt idx="310">
                  <c:v>234.034735829997</c:v>
                </c:pt>
                <c:pt idx="311">
                  <c:v>237.280099206274</c:v>
                </c:pt>
                <c:pt idx="312">
                  <c:v>239.90115275791601</c:v>
                </c:pt>
                <c:pt idx="313">
                  <c:v>236.30446219414301</c:v>
                </c:pt>
                <c:pt idx="314">
                  <c:v>231.69579645713799</c:v>
                </c:pt>
                <c:pt idx="315">
                  <c:v>229.47678109710799</c:v>
                </c:pt>
                <c:pt idx="316">
                  <c:v>231.92671840300099</c:v>
                </c:pt>
                <c:pt idx="317">
                  <c:v>234.21231560832101</c:v>
                </c:pt>
                <c:pt idx="318">
                  <c:v>237.66342128479201</c:v>
                </c:pt>
                <c:pt idx="319">
                  <c:v>236.17975952604101</c:v>
                </c:pt>
                <c:pt idx="320">
                  <c:v>235.82362042445999</c:v>
                </c:pt>
                <c:pt idx="321">
                  <c:v>229.60887425134999</c:v>
                </c:pt>
                <c:pt idx="322">
                  <c:v>230.880126332592</c:v>
                </c:pt>
                <c:pt idx="323">
                  <c:v>232.53737628754101</c:v>
                </c:pt>
                <c:pt idx="324">
                  <c:v>237.966252475793</c:v>
                </c:pt>
                <c:pt idx="325">
                  <c:v>237.00540876473201</c:v>
                </c:pt>
                <c:pt idx="326">
                  <c:v>232.49361995523901</c:v>
                </c:pt>
                <c:pt idx="327">
                  <c:v>230.167082750172</c:v>
                </c:pt>
                <c:pt idx="328">
                  <c:v>231.933834490164</c:v>
                </c:pt>
                <c:pt idx="329">
                  <c:v>238.79480995394599</c:v>
                </c:pt>
                <c:pt idx="330">
                  <c:v>240.34540498174701</c:v>
                </c:pt>
                <c:pt idx="331">
                  <c:v>240.489478978779</c:v>
                </c:pt>
                <c:pt idx="332">
                  <c:v>233.64279884053201</c:v>
                </c:pt>
                <c:pt idx="333">
                  <c:v>228.32660834088901</c:v>
                </c:pt>
                <c:pt idx="334">
                  <c:v>219.66486486452899</c:v>
                </c:pt>
                <c:pt idx="335">
                  <c:v>217.069079404859</c:v>
                </c:pt>
                <c:pt idx="336">
                  <c:v>212.73307849173</c:v>
                </c:pt>
                <c:pt idx="337">
                  <c:v>213.572219625559</c:v>
                </c:pt>
                <c:pt idx="338">
                  <c:v>210.72883508400801</c:v>
                </c:pt>
                <c:pt idx="339">
                  <c:v>213.41318668199699</c:v>
                </c:pt>
                <c:pt idx="340">
                  <c:v>212.35928819916401</c:v>
                </c:pt>
                <c:pt idx="341">
                  <c:v>211.673683685204</c:v>
                </c:pt>
                <c:pt idx="342">
                  <c:v>207.72606759569899</c:v>
                </c:pt>
                <c:pt idx="343">
                  <c:v>206.505294214168</c:v>
                </c:pt>
                <c:pt idx="344">
                  <c:v>208.069420883258</c:v>
                </c:pt>
                <c:pt idx="345">
                  <c:v>211.22347039174801</c:v>
                </c:pt>
                <c:pt idx="346">
                  <c:v>210.764311025887</c:v>
                </c:pt>
                <c:pt idx="347">
                  <c:v>209.39878103281299</c:v>
                </c:pt>
                <c:pt idx="348">
                  <c:v>206.01958202788299</c:v>
                </c:pt>
                <c:pt idx="349">
                  <c:v>206.14319351421099</c:v>
                </c:pt>
                <c:pt idx="350">
                  <c:v>205.465167892924</c:v>
                </c:pt>
                <c:pt idx="351">
                  <c:v>202.570701917619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23-497E-B2BA-2B29528F7A67}"/>
            </c:ext>
          </c:extLst>
        </c:ser>
        <c:ser>
          <c:idx val="2"/>
          <c:order val="1"/>
          <c:tx>
            <c:strRef>
              <c:f>'U.S. VW - By Segment'!$P$5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Segment'!$K$6:$K$357</c:f>
              <c:numCache>
                <c:formatCode>[$-409]mmm\-yy;@</c:formatCode>
                <c:ptCount val="352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  <c:pt idx="338">
                  <c:v>45366</c:v>
                </c:pt>
                <c:pt idx="339">
                  <c:v>45397</c:v>
                </c:pt>
                <c:pt idx="340">
                  <c:v>45427</c:v>
                </c:pt>
                <c:pt idx="341">
                  <c:v>45458</c:v>
                </c:pt>
                <c:pt idx="342">
                  <c:v>45488</c:v>
                </c:pt>
                <c:pt idx="343">
                  <c:v>45519</c:v>
                </c:pt>
                <c:pt idx="344">
                  <c:v>45550</c:v>
                </c:pt>
                <c:pt idx="345">
                  <c:v>45580</c:v>
                </c:pt>
                <c:pt idx="346">
                  <c:v>45611</c:v>
                </c:pt>
                <c:pt idx="347">
                  <c:v>45641</c:v>
                </c:pt>
                <c:pt idx="348">
                  <c:v>45672</c:v>
                </c:pt>
                <c:pt idx="349">
                  <c:v>45703</c:v>
                </c:pt>
                <c:pt idx="350">
                  <c:v>45731</c:v>
                </c:pt>
                <c:pt idx="351">
                  <c:v>45762</c:v>
                </c:pt>
              </c:numCache>
            </c:numRef>
          </c:xVal>
          <c:yVal>
            <c:numRef>
              <c:f>'U.S. VW - By Segment'!$P$6:$P$357</c:f>
              <c:numCache>
                <c:formatCode>0</c:formatCode>
                <c:ptCount val="352"/>
                <c:pt idx="0">
                  <c:v>69.735345121531296</c:v>
                </c:pt>
                <c:pt idx="1">
                  <c:v>67.693035809131501</c:v>
                </c:pt>
                <c:pt idx="2">
                  <c:v>65.932890999547695</c:v>
                </c:pt>
                <c:pt idx="3">
                  <c:v>65.269707638849596</c:v>
                </c:pt>
                <c:pt idx="4">
                  <c:v>64.278788185955804</c:v>
                </c:pt>
                <c:pt idx="5">
                  <c:v>65.345512837072107</c:v>
                </c:pt>
                <c:pt idx="6">
                  <c:v>66.577178890617901</c:v>
                </c:pt>
                <c:pt idx="7">
                  <c:v>68.184799987559202</c:v>
                </c:pt>
                <c:pt idx="8">
                  <c:v>68.225613771462903</c:v>
                </c:pt>
                <c:pt idx="9">
                  <c:v>68.022618090268196</c:v>
                </c:pt>
                <c:pt idx="10">
                  <c:v>67.207655546444698</c:v>
                </c:pt>
                <c:pt idx="11">
                  <c:v>67.642579721302596</c:v>
                </c:pt>
                <c:pt idx="12">
                  <c:v>67.625751615952197</c:v>
                </c:pt>
                <c:pt idx="13">
                  <c:v>68.788580127845407</c:v>
                </c:pt>
                <c:pt idx="14">
                  <c:v>68.539172773831496</c:v>
                </c:pt>
                <c:pt idx="15">
                  <c:v>69.065322421787798</c:v>
                </c:pt>
                <c:pt idx="16">
                  <c:v>69.541953288389294</c:v>
                </c:pt>
                <c:pt idx="17">
                  <c:v>70.137764936940499</c:v>
                </c:pt>
                <c:pt idx="18">
                  <c:v>70.889662805814694</c:v>
                </c:pt>
                <c:pt idx="19">
                  <c:v>71.392493750540893</c:v>
                </c:pt>
                <c:pt idx="20">
                  <c:v>73.590618497094098</c:v>
                </c:pt>
                <c:pt idx="21">
                  <c:v>75.286868106603904</c:v>
                </c:pt>
                <c:pt idx="22">
                  <c:v>76.300419721632807</c:v>
                </c:pt>
                <c:pt idx="23">
                  <c:v>77.179755751236598</c:v>
                </c:pt>
                <c:pt idx="24">
                  <c:v>77.978743545041098</c:v>
                </c:pt>
                <c:pt idx="25">
                  <c:v>79.553081234358302</c:v>
                </c:pt>
                <c:pt idx="26">
                  <c:v>79.507123763874603</c:v>
                </c:pt>
                <c:pt idx="27">
                  <c:v>79.451855700863007</c:v>
                </c:pt>
                <c:pt idx="28">
                  <c:v>78.736574791774899</c:v>
                </c:pt>
                <c:pt idx="29">
                  <c:v>79.206445173337599</c:v>
                </c:pt>
                <c:pt idx="30">
                  <c:v>80.330447814822307</c:v>
                </c:pt>
                <c:pt idx="31">
                  <c:v>81.775533782821597</c:v>
                </c:pt>
                <c:pt idx="32">
                  <c:v>81.733709113656403</c:v>
                </c:pt>
                <c:pt idx="33">
                  <c:v>79.979321282965401</c:v>
                </c:pt>
                <c:pt idx="34">
                  <c:v>80.290580536765006</c:v>
                </c:pt>
                <c:pt idx="35">
                  <c:v>80.977239366230606</c:v>
                </c:pt>
                <c:pt idx="36">
                  <c:v>83.189081734007104</c:v>
                </c:pt>
                <c:pt idx="37">
                  <c:v>81.572790997341897</c:v>
                </c:pt>
                <c:pt idx="38">
                  <c:v>80.986585489678902</c:v>
                </c:pt>
                <c:pt idx="39">
                  <c:v>80.492526710024904</c:v>
                </c:pt>
                <c:pt idx="40">
                  <c:v>81.588037651033204</c:v>
                </c:pt>
                <c:pt idx="41">
                  <c:v>82.989569755198303</c:v>
                </c:pt>
                <c:pt idx="42">
                  <c:v>84.832251484125706</c:v>
                </c:pt>
                <c:pt idx="43">
                  <c:v>88.868380701656307</c:v>
                </c:pt>
                <c:pt idx="44">
                  <c:v>92.572556681223205</c:v>
                </c:pt>
                <c:pt idx="45">
                  <c:v>94.834226862474097</c:v>
                </c:pt>
                <c:pt idx="46">
                  <c:v>94.363968530859395</c:v>
                </c:pt>
                <c:pt idx="47">
                  <c:v>93.146910284159802</c:v>
                </c:pt>
                <c:pt idx="48">
                  <c:v>92.928060177946506</c:v>
                </c:pt>
                <c:pt idx="49">
                  <c:v>93.212045023686301</c:v>
                </c:pt>
                <c:pt idx="50">
                  <c:v>94.522465521054102</c:v>
                </c:pt>
                <c:pt idx="51">
                  <c:v>94.442718005734093</c:v>
                </c:pt>
                <c:pt idx="52">
                  <c:v>94.259234746070206</c:v>
                </c:pt>
                <c:pt idx="53">
                  <c:v>93.274122139311103</c:v>
                </c:pt>
                <c:pt idx="54">
                  <c:v>94.005241930548607</c:v>
                </c:pt>
                <c:pt idx="55">
                  <c:v>94.910923281875398</c:v>
                </c:pt>
                <c:pt idx="56">
                  <c:v>96.233302205579307</c:v>
                </c:pt>
                <c:pt idx="57">
                  <c:v>97.460462491940405</c:v>
                </c:pt>
                <c:pt idx="58">
                  <c:v>98.665001606647706</c:v>
                </c:pt>
                <c:pt idx="59">
                  <c:v>100</c:v>
                </c:pt>
                <c:pt idx="60">
                  <c:v>100.552736297189</c:v>
                </c:pt>
                <c:pt idx="61">
                  <c:v>101.07271610272301</c:v>
                </c:pt>
                <c:pt idx="62">
                  <c:v>100.69016483639</c:v>
                </c:pt>
                <c:pt idx="63">
                  <c:v>100.32931996187899</c:v>
                </c:pt>
                <c:pt idx="64">
                  <c:v>100.82902428460901</c:v>
                </c:pt>
                <c:pt idx="65">
                  <c:v>102.138451462422</c:v>
                </c:pt>
                <c:pt idx="66">
                  <c:v>103.414065608882</c:v>
                </c:pt>
                <c:pt idx="67">
                  <c:v>103.844072551612</c:v>
                </c:pt>
                <c:pt idx="68">
                  <c:v>104.094378645699</c:v>
                </c:pt>
                <c:pt idx="69">
                  <c:v>104.18759050739401</c:v>
                </c:pt>
                <c:pt idx="70">
                  <c:v>104.18461821956799</c:v>
                </c:pt>
                <c:pt idx="71">
                  <c:v>104.421198305332</c:v>
                </c:pt>
                <c:pt idx="72">
                  <c:v>105.64548323864599</c:v>
                </c:pt>
                <c:pt idx="73">
                  <c:v>107.614779146374</c:v>
                </c:pt>
                <c:pt idx="74">
                  <c:v>108.83028714539</c:v>
                </c:pt>
                <c:pt idx="75">
                  <c:v>110.45609187233001</c:v>
                </c:pt>
                <c:pt idx="76">
                  <c:v>110.603202769227</c:v>
                </c:pt>
                <c:pt idx="77">
                  <c:v>111.47713110303999</c:v>
                </c:pt>
                <c:pt idx="78">
                  <c:v>110.206645000409</c:v>
                </c:pt>
                <c:pt idx="79">
                  <c:v>109.82534197027</c:v>
                </c:pt>
                <c:pt idx="80">
                  <c:v>109.082088334931</c:v>
                </c:pt>
                <c:pt idx="81">
                  <c:v>110.383627512212</c:v>
                </c:pt>
                <c:pt idx="82">
                  <c:v>112.345761201023</c:v>
                </c:pt>
                <c:pt idx="83">
                  <c:v>114.998375358053</c:v>
                </c:pt>
                <c:pt idx="84">
                  <c:v>116.641679335962</c:v>
                </c:pt>
                <c:pt idx="85">
                  <c:v>117.663034541093</c:v>
                </c:pt>
                <c:pt idx="86">
                  <c:v>118.025499893717</c:v>
                </c:pt>
                <c:pt idx="87">
                  <c:v>118.912469677408</c:v>
                </c:pt>
                <c:pt idx="88">
                  <c:v>119.771124209965</c:v>
                </c:pt>
                <c:pt idx="89">
                  <c:v>121.049040253515</c:v>
                </c:pt>
                <c:pt idx="90">
                  <c:v>121.72537983564</c:v>
                </c:pt>
                <c:pt idx="91">
                  <c:v>122.045994404312</c:v>
                </c:pt>
                <c:pt idx="92">
                  <c:v>121.265124942832</c:v>
                </c:pt>
                <c:pt idx="93">
                  <c:v>120.614798045759</c:v>
                </c:pt>
                <c:pt idx="94">
                  <c:v>120.917356175881</c:v>
                </c:pt>
                <c:pt idx="95">
                  <c:v>122.51025090734601</c:v>
                </c:pt>
                <c:pt idx="96">
                  <c:v>123.58437140909599</c:v>
                </c:pt>
                <c:pt idx="97">
                  <c:v>123.822317439865</c:v>
                </c:pt>
                <c:pt idx="98">
                  <c:v>124.019695802584</c:v>
                </c:pt>
                <c:pt idx="99">
                  <c:v>125.20580045727</c:v>
                </c:pt>
                <c:pt idx="100">
                  <c:v>127.029723549016</c:v>
                </c:pt>
                <c:pt idx="101">
                  <c:v>128.52853133368299</c:v>
                </c:pt>
                <c:pt idx="102">
                  <c:v>130.89472116391701</c:v>
                </c:pt>
                <c:pt idx="103">
                  <c:v>133.571537419641</c:v>
                </c:pt>
                <c:pt idx="104">
                  <c:v>136.49185972273</c:v>
                </c:pt>
                <c:pt idx="105">
                  <c:v>137.15251086377501</c:v>
                </c:pt>
                <c:pt idx="106">
                  <c:v>137.895972026663</c:v>
                </c:pt>
                <c:pt idx="107">
                  <c:v>137.955172872021</c:v>
                </c:pt>
                <c:pt idx="108">
                  <c:v>140.080185983946</c:v>
                </c:pt>
                <c:pt idx="109">
                  <c:v>141.70513738007099</c:v>
                </c:pt>
                <c:pt idx="110">
                  <c:v>144.51033123369999</c:v>
                </c:pt>
                <c:pt idx="111">
                  <c:v>146.09943473525101</c:v>
                </c:pt>
                <c:pt idx="112">
                  <c:v>147.418592047787</c:v>
                </c:pt>
                <c:pt idx="113">
                  <c:v>149.084726655081</c:v>
                </c:pt>
                <c:pt idx="114">
                  <c:v>151.74402845694601</c:v>
                </c:pt>
                <c:pt idx="115">
                  <c:v>155.49513382606099</c:v>
                </c:pt>
                <c:pt idx="116">
                  <c:v>159.24158142222601</c:v>
                </c:pt>
                <c:pt idx="117">
                  <c:v>163.92680578097699</c:v>
                </c:pt>
                <c:pt idx="118">
                  <c:v>167.04434388772799</c:v>
                </c:pt>
                <c:pt idx="119">
                  <c:v>168.21116122414901</c:v>
                </c:pt>
                <c:pt idx="120">
                  <c:v>165.92188925520199</c:v>
                </c:pt>
                <c:pt idx="121">
                  <c:v>164.84483075751899</c:v>
                </c:pt>
                <c:pt idx="122">
                  <c:v>164.46178188465501</c:v>
                </c:pt>
                <c:pt idx="123">
                  <c:v>164.88023330071201</c:v>
                </c:pt>
                <c:pt idx="124">
                  <c:v>164.363939374274</c:v>
                </c:pt>
                <c:pt idx="125">
                  <c:v>163.228985213573</c:v>
                </c:pt>
                <c:pt idx="126">
                  <c:v>162.78054703984799</c:v>
                </c:pt>
                <c:pt idx="127">
                  <c:v>161.763160252126</c:v>
                </c:pt>
                <c:pt idx="128">
                  <c:v>161.17405468573699</c:v>
                </c:pt>
                <c:pt idx="129">
                  <c:v>167.45953234615499</c:v>
                </c:pt>
                <c:pt idx="130">
                  <c:v>174.14041435984601</c:v>
                </c:pt>
                <c:pt idx="131">
                  <c:v>181.69736188500701</c:v>
                </c:pt>
                <c:pt idx="132">
                  <c:v>177.325277398553</c:v>
                </c:pt>
                <c:pt idx="133">
                  <c:v>174.254668436853</c:v>
                </c:pt>
                <c:pt idx="134">
                  <c:v>170.608641755451</c:v>
                </c:pt>
                <c:pt idx="135">
                  <c:v>170.07065385698499</c:v>
                </c:pt>
                <c:pt idx="136">
                  <c:v>170.395909454189</c:v>
                </c:pt>
                <c:pt idx="137">
                  <c:v>170.064477924389</c:v>
                </c:pt>
                <c:pt idx="138">
                  <c:v>172.18535148043901</c:v>
                </c:pt>
                <c:pt idx="139">
                  <c:v>170.73435828363799</c:v>
                </c:pt>
                <c:pt idx="140">
                  <c:v>171.10032448008599</c:v>
                </c:pt>
                <c:pt idx="141">
                  <c:v>168.359583374278</c:v>
                </c:pt>
                <c:pt idx="142">
                  <c:v>167.602302032957</c:v>
                </c:pt>
                <c:pt idx="143">
                  <c:v>165.23149806406701</c:v>
                </c:pt>
                <c:pt idx="144">
                  <c:v>164.39923928690399</c:v>
                </c:pt>
                <c:pt idx="145">
                  <c:v>163.68305159545201</c:v>
                </c:pt>
                <c:pt idx="146">
                  <c:v>163.261459705443</c:v>
                </c:pt>
                <c:pt idx="147">
                  <c:v>161.434447956089</c:v>
                </c:pt>
                <c:pt idx="148">
                  <c:v>159.10254806495999</c:v>
                </c:pt>
                <c:pt idx="149">
                  <c:v>156.94958213012501</c:v>
                </c:pt>
                <c:pt idx="150">
                  <c:v>157.23665297936401</c:v>
                </c:pt>
                <c:pt idx="151">
                  <c:v>157.378156368014</c:v>
                </c:pt>
                <c:pt idx="152">
                  <c:v>156.99549750762199</c:v>
                </c:pt>
                <c:pt idx="153">
                  <c:v>154.40476701114599</c:v>
                </c:pt>
                <c:pt idx="154">
                  <c:v>148.508815669249</c:v>
                </c:pt>
                <c:pt idx="155">
                  <c:v>141.92618845396601</c:v>
                </c:pt>
                <c:pt idx="156">
                  <c:v>136.22042309270199</c:v>
                </c:pt>
                <c:pt idx="157">
                  <c:v>136.20513492473299</c:v>
                </c:pt>
                <c:pt idx="158">
                  <c:v>134.45643808650499</c:v>
                </c:pt>
                <c:pt idx="159">
                  <c:v>131.975327733608</c:v>
                </c:pt>
                <c:pt idx="160">
                  <c:v>126.428601399295</c:v>
                </c:pt>
                <c:pt idx="161">
                  <c:v>123.913680022892</c:v>
                </c:pt>
                <c:pt idx="162">
                  <c:v>121.306859865175</c:v>
                </c:pt>
                <c:pt idx="163">
                  <c:v>120.900080349997</c:v>
                </c:pt>
                <c:pt idx="164">
                  <c:v>119.480477322827</c:v>
                </c:pt>
                <c:pt idx="165">
                  <c:v>119.386349927403</c:v>
                </c:pt>
                <c:pt idx="166">
                  <c:v>117.820209069519</c:v>
                </c:pt>
                <c:pt idx="167">
                  <c:v>117.429347338166</c:v>
                </c:pt>
                <c:pt idx="168">
                  <c:v>117.42209590036001</c:v>
                </c:pt>
                <c:pt idx="169">
                  <c:v>118.233608777407</c:v>
                </c:pt>
                <c:pt idx="170">
                  <c:v>119.010192272148</c:v>
                </c:pt>
                <c:pt idx="171">
                  <c:v>120.037760212948</c:v>
                </c:pt>
                <c:pt idx="172">
                  <c:v>120.876692631773</c:v>
                </c:pt>
                <c:pt idx="173">
                  <c:v>122.49206784675501</c:v>
                </c:pt>
                <c:pt idx="174">
                  <c:v>124.09134786765</c:v>
                </c:pt>
                <c:pt idx="175">
                  <c:v>128.84372522086201</c:v>
                </c:pt>
                <c:pt idx="176">
                  <c:v>133.73575767190201</c:v>
                </c:pt>
                <c:pt idx="177">
                  <c:v>138.137957698327</c:v>
                </c:pt>
                <c:pt idx="178">
                  <c:v>139.75542041040299</c:v>
                </c:pt>
                <c:pt idx="179">
                  <c:v>141.18943855014001</c:v>
                </c:pt>
                <c:pt idx="180">
                  <c:v>142.95101598212599</c:v>
                </c:pt>
                <c:pt idx="181">
                  <c:v>141.73034086883899</c:v>
                </c:pt>
                <c:pt idx="182">
                  <c:v>139.415121332479</c:v>
                </c:pt>
                <c:pt idx="183">
                  <c:v>137.47747982473899</c:v>
                </c:pt>
                <c:pt idx="184">
                  <c:v>138.98137763320301</c:v>
                </c:pt>
                <c:pt idx="185">
                  <c:v>141.02445388257999</c:v>
                </c:pt>
                <c:pt idx="186">
                  <c:v>143.36080488361901</c:v>
                </c:pt>
                <c:pt idx="187">
                  <c:v>145.191855285256</c:v>
                </c:pt>
                <c:pt idx="188">
                  <c:v>148.813298268821</c:v>
                </c:pt>
                <c:pt idx="189">
                  <c:v>151.28699387143999</c:v>
                </c:pt>
                <c:pt idx="190">
                  <c:v>153.51253204583699</c:v>
                </c:pt>
                <c:pt idx="191">
                  <c:v>152.38834562516601</c:v>
                </c:pt>
                <c:pt idx="192">
                  <c:v>151.14732607922301</c:v>
                </c:pt>
                <c:pt idx="193">
                  <c:v>148.05368087176899</c:v>
                </c:pt>
                <c:pt idx="194">
                  <c:v>147.20754021895101</c:v>
                </c:pt>
                <c:pt idx="195">
                  <c:v>147.37166116174001</c:v>
                </c:pt>
                <c:pt idx="196">
                  <c:v>149.69016495699299</c:v>
                </c:pt>
                <c:pt idx="197">
                  <c:v>150.57642857708601</c:v>
                </c:pt>
                <c:pt idx="198">
                  <c:v>153.27732401158701</c:v>
                </c:pt>
                <c:pt idx="199">
                  <c:v>155.72172825240199</c:v>
                </c:pt>
                <c:pt idx="200">
                  <c:v>160.34507426285899</c:v>
                </c:pt>
                <c:pt idx="201">
                  <c:v>162.321367266143</c:v>
                </c:pt>
                <c:pt idx="202">
                  <c:v>163.31088444697099</c:v>
                </c:pt>
                <c:pt idx="203">
                  <c:v>162.75037965154101</c:v>
                </c:pt>
                <c:pt idx="204">
                  <c:v>162.017147389907</c:v>
                </c:pt>
                <c:pt idx="205">
                  <c:v>162.979108411168</c:v>
                </c:pt>
                <c:pt idx="206">
                  <c:v>163.36528789448101</c:v>
                </c:pt>
                <c:pt idx="207">
                  <c:v>165.07873151466799</c:v>
                </c:pt>
                <c:pt idx="208">
                  <c:v>166.11536788720099</c:v>
                </c:pt>
                <c:pt idx="209">
                  <c:v>168.65826139153401</c:v>
                </c:pt>
                <c:pt idx="210">
                  <c:v>169.653306135284</c:v>
                </c:pt>
                <c:pt idx="211">
                  <c:v>170.23152911183499</c:v>
                </c:pt>
                <c:pt idx="212">
                  <c:v>171.49881860972101</c:v>
                </c:pt>
                <c:pt idx="213">
                  <c:v>174.02642232491701</c:v>
                </c:pt>
                <c:pt idx="214">
                  <c:v>176.63633993928801</c:v>
                </c:pt>
                <c:pt idx="215">
                  <c:v>177.105670606594</c:v>
                </c:pt>
                <c:pt idx="216">
                  <c:v>178.10593508879299</c:v>
                </c:pt>
                <c:pt idx="217">
                  <c:v>179.002986686941</c:v>
                </c:pt>
                <c:pt idx="218">
                  <c:v>180.658162866617</c:v>
                </c:pt>
                <c:pt idx="219">
                  <c:v>180.170723259949</c:v>
                </c:pt>
                <c:pt idx="220">
                  <c:v>176.86621966717101</c:v>
                </c:pt>
                <c:pt idx="221">
                  <c:v>174.31666005892501</c:v>
                </c:pt>
                <c:pt idx="222">
                  <c:v>173.684873729342</c:v>
                </c:pt>
                <c:pt idx="223">
                  <c:v>179.66596301633601</c:v>
                </c:pt>
                <c:pt idx="224">
                  <c:v>184.80273439556501</c:v>
                </c:pt>
                <c:pt idx="225">
                  <c:v>189.74846095527801</c:v>
                </c:pt>
                <c:pt idx="226">
                  <c:v>191.90743315388099</c:v>
                </c:pt>
                <c:pt idx="227">
                  <c:v>194.84985809990999</c:v>
                </c:pt>
                <c:pt idx="228">
                  <c:v>197.21635149930501</c:v>
                </c:pt>
                <c:pt idx="229">
                  <c:v>197.86014275963501</c:v>
                </c:pt>
                <c:pt idx="230">
                  <c:v>199.340497466724</c:v>
                </c:pt>
                <c:pt idx="231">
                  <c:v>201.337834949783</c:v>
                </c:pt>
                <c:pt idx="232">
                  <c:v>204.38983597631099</c:v>
                </c:pt>
                <c:pt idx="233">
                  <c:v>205.59196273648001</c:v>
                </c:pt>
                <c:pt idx="234">
                  <c:v>206.66411603668499</c:v>
                </c:pt>
                <c:pt idx="235">
                  <c:v>207.03938473921301</c:v>
                </c:pt>
                <c:pt idx="236">
                  <c:v>207.54257881550899</c:v>
                </c:pt>
                <c:pt idx="237">
                  <c:v>206.41580147897</c:v>
                </c:pt>
                <c:pt idx="238">
                  <c:v>206.866835112877</c:v>
                </c:pt>
                <c:pt idx="239">
                  <c:v>208.27352217712701</c:v>
                </c:pt>
                <c:pt idx="240">
                  <c:v>212.203721481945</c:v>
                </c:pt>
                <c:pt idx="241">
                  <c:v>214.22112443143601</c:v>
                </c:pt>
                <c:pt idx="242">
                  <c:v>216.62346957013301</c:v>
                </c:pt>
                <c:pt idx="243">
                  <c:v>217.237587987529</c:v>
                </c:pt>
                <c:pt idx="244">
                  <c:v>218.87329208869801</c:v>
                </c:pt>
                <c:pt idx="245">
                  <c:v>219.754436249295</c:v>
                </c:pt>
                <c:pt idx="246">
                  <c:v>221.72723761715901</c:v>
                </c:pt>
                <c:pt idx="247">
                  <c:v>223.114027500942</c:v>
                </c:pt>
                <c:pt idx="248">
                  <c:v>224.52954181423999</c:v>
                </c:pt>
                <c:pt idx="249">
                  <c:v>225.88033499161199</c:v>
                </c:pt>
                <c:pt idx="250">
                  <c:v>227.70153024539101</c:v>
                </c:pt>
                <c:pt idx="251">
                  <c:v>228.925477488182</c:v>
                </c:pt>
                <c:pt idx="252">
                  <c:v>228.13601568384399</c:v>
                </c:pt>
                <c:pt idx="253">
                  <c:v>226.640991366132</c:v>
                </c:pt>
                <c:pt idx="254">
                  <c:v>225.079870270226</c:v>
                </c:pt>
                <c:pt idx="255">
                  <c:v>225.95087381042401</c:v>
                </c:pt>
                <c:pt idx="256">
                  <c:v>228.733802665691</c:v>
                </c:pt>
                <c:pt idx="257">
                  <c:v>232.44192676911999</c:v>
                </c:pt>
                <c:pt idx="258">
                  <c:v>235.378821745289</c:v>
                </c:pt>
                <c:pt idx="259">
                  <c:v>236.973072491518</c:v>
                </c:pt>
                <c:pt idx="260">
                  <c:v>238.30974813506</c:v>
                </c:pt>
                <c:pt idx="261">
                  <c:v>239.92660584557299</c:v>
                </c:pt>
                <c:pt idx="262">
                  <c:v>242.28960605287801</c:v>
                </c:pt>
                <c:pt idx="263">
                  <c:v>244.843654350337</c:v>
                </c:pt>
                <c:pt idx="264">
                  <c:v>247.48613643239099</c:v>
                </c:pt>
                <c:pt idx="265">
                  <c:v>248.88580745670799</c:v>
                </c:pt>
                <c:pt idx="266">
                  <c:v>250.70115683511301</c:v>
                </c:pt>
                <c:pt idx="267">
                  <c:v>251.19212498395001</c:v>
                </c:pt>
                <c:pt idx="268">
                  <c:v>251.44876490168099</c:v>
                </c:pt>
                <c:pt idx="269">
                  <c:v>250.75844973001699</c:v>
                </c:pt>
                <c:pt idx="270">
                  <c:v>252.38398336003101</c:v>
                </c:pt>
                <c:pt idx="271">
                  <c:v>254.88559732968699</c:v>
                </c:pt>
                <c:pt idx="272">
                  <c:v>257.50414564518798</c:v>
                </c:pt>
                <c:pt idx="273">
                  <c:v>258.06450074951101</c:v>
                </c:pt>
                <c:pt idx="274">
                  <c:v>257.6791972904</c:v>
                </c:pt>
                <c:pt idx="275">
                  <c:v>257.53386489481198</c:v>
                </c:pt>
                <c:pt idx="276">
                  <c:v>257.76927253611098</c:v>
                </c:pt>
                <c:pt idx="277">
                  <c:v>259.814357316469</c:v>
                </c:pt>
                <c:pt idx="278">
                  <c:v>261.87206726761502</c:v>
                </c:pt>
                <c:pt idx="279">
                  <c:v>265.85448068291402</c:v>
                </c:pt>
                <c:pt idx="280">
                  <c:v>268.340549909017</c:v>
                </c:pt>
                <c:pt idx="281">
                  <c:v>270.60081475587702</c:v>
                </c:pt>
                <c:pt idx="282">
                  <c:v>270.439248858307</c:v>
                </c:pt>
                <c:pt idx="283">
                  <c:v>270.77379213081599</c:v>
                </c:pt>
                <c:pt idx="284">
                  <c:v>271.786161238109</c:v>
                </c:pt>
                <c:pt idx="285">
                  <c:v>273.550850258563</c:v>
                </c:pt>
                <c:pt idx="286">
                  <c:v>276.47257985829901</c:v>
                </c:pt>
                <c:pt idx="287">
                  <c:v>279.12090893887301</c:v>
                </c:pt>
                <c:pt idx="288">
                  <c:v>280.92220502766901</c:v>
                </c:pt>
                <c:pt idx="289">
                  <c:v>281.82119874172201</c:v>
                </c:pt>
                <c:pt idx="290">
                  <c:v>282.41335599400298</c:v>
                </c:pt>
                <c:pt idx="291">
                  <c:v>286.46822355675198</c:v>
                </c:pt>
                <c:pt idx="292">
                  <c:v>287.26284390862997</c:v>
                </c:pt>
                <c:pt idx="293">
                  <c:v>288.51987290270603</c:v>
                </c:pt>
                <c:pt idx="294">
                  <c:v>286.81917246886201</c:v>
                </c:pt>
                <c:pt idx="295">
                  <c:v>290.27058318928101</c:v>
                </c:pt>
                <c:pt idx="296">
                  <c:v>293.49506815751101</c:v>
                </c:pt>
                <c:pt idx="297">
                  <c:v>297.78012037892802</c:v>
                </c:pt>
                <c:pt idx="298">
                  <c:v>299.37775187869602</c:v>
                </c:pt>
                <c:pt idx="299">
                  <c:v>300.94612828435999</c:v>
                </c:pt>
                <c:pt idx="300">
                  <c:v>301.57259897665602</c:v>
                </c:pt>
                <c:pt idx="301">
                  <c:v>303.70319232234499</c:v>
                </c:pt>
                <c:pt idx="302">
                  <c:v>306.53897193666</c:v>
                </c:pt>
                <c:pt idx="303">
                  <c:v>310.64695599432201</c:v>
                </c:pt>
                <c:pt idx="304">
                  <c:v>317.691181788535</c:v>
                </c:pt>
                <c:pt idx="305">
                  <c:v>327.56134425328401</c:v>
                </c:pt>
                <c:pt idx="306">
                  <c:v>338.009513848192</c:v>
                </c:pt>
                <c:pt idx="307">
                  <c:v>345.61202445676901</c:v>
                </c:pt>
                <c:pt idx="308">
                  <c:v>351.49597810145298</c:v>
                </c:pt>
                <c:pt idx="309">
                  <c:v>358.45139461843598</c:v>
                </c:pt>
                <c:pt idx="310">
                  <c:v>368.23134761701999</c:v>
                </c:pt>
                <c:pt idx="311">
                  <c:v>376.59606472681003</c:v>
                </c:pt>
                <c:pt idx="312">
                  <c:v>383.32843280674001</c:v>
                </c:pt>
                <c:pt idx="313">
                  <c:v>384.11286206251401</c:v>
                </c:pt>
                <c:pt idx="314">
                  <c:v>387.76561132249498</c:v>
                </c:pt>
                <c:pt idx="315">
                  <c:v>394.42658715690902</c:v>
                </c:pt>
                <c:pt idx="316">
                  <c:v>405.00293950729798</c:v>
                </c:pt>
                <c:pt idx="317">
                  <c:v>411.98812800361401</c:v>
                </c:pt>
                <c:pt idx="318">
                  <c:v>412.27959246186498</c:v>
                </c:pt>
                <c:pt idx="319">
                  <c:v>409.84686523457799</c:v>
                </c:pt>
                <c:pt idx="320">
                  <c:v>403.35789273139301</c:v>
                </c:pt>
                <c:pt idx="321">
                  <c:v>395.89554408339399</c:v>
                </c:pt>
                <c:pt idx="322">
                  <c:v>381.33612711111698</c:v>
                </c:pt>
                <c:pt idx="323">
                  <c:v>369.43618009200202</c:v>
                </c:pt>
                <c:pt idx="324">
                  <c:v>356.99011857984601</c:v>
                </c:pt>
                <c:pt idx="325">
                  <c:v>353.55606849784601</c:v>
                </c:pt>
                <c:pt idx="326">
                  <c:v>345.77351941096498</c:v>
                </c:pt>
                <c:pt idx="327">
                  <c:v>343.34665348346903</c:v>
                </c:pt>
                <c:pt idx="328">
                  <c:v>334.78830717590898</c:v>
                </c:pt>
                <c:pt idx="329">
                  <c:v>336.47180165405803</c:v>
                </c:pt>
                <c:pt idx="330">
                  <c:v>335.301737996989</c:v>
                </c:pt>
                <c:pt idx="331">
                  <c:v>338.39754918675499</c:v>
                </c:pt>
                <c:pt idx="332">
                  <c:v>335.25214540233901</c:v>
                </c:pt>
                <c:pt idx="333">
                  <c:v>333.06536782438297</c:v>
                </c:pt>
                <c:pt idx="334">
                  <c:v>330.412997187146</c:v>
                </c:pt>
                <c:pt idx="335">
                  <c:v>327.61666794434598</c:v>
                </c:pt>
                <c:pt idx="336">
                  <c:v>319.14250961776997</c:v>
                </c:pt>
                <c:pt idx="337">
                  <c:v>310.09886406543802</c:v>
                </c:pt>
                <c:pt idx="338">
                  <c:v>302.96462338075702</c:v>
                </c:pt>
                <c:pt idx="339">
                  <c:v>304.04580387175503</c:v>
                </c:pt>
                <c:pt idx="340">
                  <c:v>305.471566113623</c:v>
                </c:pt>
                <c:pt idx="341">
                  <c:v>306.43769747427802</c:v>
                </c:pt>
                <c:pt idx="342">
                  <c:v>304.52069240865399</c:v>
                </c:pt>
                <c:pt idx="343">
                  <c:v>303.55306618160103</c:v>
                </c:pt>
                <c:pt idx="344">
                  <c:v>305.432129705531</c:v>
                </c:pt>
                <c:pt idx="345">
                  <c:v>308.61161232745002</c:v>
                </c:pt>
                <c:pt idx="346">
                  <c:v>314.60045340490001</c:v>
                </c:pt>
                <c:pt idx="347">
                  <c:v>317.839507676528</c:v>
                </c:pt>
                <c:pt idx="348">
                  <c:v>320.70708686740602</c:v>
                </c:pt>
                <c:pt idx="349">
                  <c:v>320.76224498175299</c:v>
                </c:pt>
                <c:pt idx="350">
                  <c:v>320.35728085162998</c:v>
                </c:pt>
                <c:pt idx="351">
                  <c:v>316.07436780440003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23-497E-B2BA-2B29528F7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5777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PropertyType!$Q$7:$Q$123</c:f>
              <c:numCache>
                <c:formatCode>0</c:formatCode>
                <c:ptCount val="117"/>
                <c:pt idx="0">
                  <c:v>58.516623073104199</c:v>
                </c:pt>
                <c:pt idx="1">
                  <c:v>62.2161043114831</c:v>
                </c:pt>
                <c:pt idx="2">
                  <c:v>65.759262847703596</c:v>
                </c:pt>
                <c:pt idx="3">
                  <c:v>65.398569076550501</c:v>
                </c:pt>
                <c:pt idx="4">
                  <c:v>65.806421127807695</c:v>
                </c:pt>
                <c:pt idx="5">
                  <c:v>69.644200194840295</c:v>
                </c:pt>
                <c:pt idx="6">
                  <c:v>74.703628451996806</c:v>
                </c:pt>
                <c:pt idx="7">
                  <c:v>77.240324089033095</c:v>
                </c:pt>
                <c:pt idx="8">
                  <c:v>77.706510724507197</c:v>
                </c:pt>
                <c:pt idx="9">
                  <c:v>78.470183937105105</c:v>
                </c:pt>
                <c:pt idx="10">
                  <c:v>80.367333668491199</c:v>
                </c:pt>
                <c:pt idx="11">
                  <c:v>82.674609361014504</c:v>
                </c:pt>
                <c:pt idx="12">
                  <c:v>85.368170634915003</c:v>
                </c:pt>
                <c:pt idx="13">
                  <c:v>89.156168794161403</c:v>
                </c:pt>
                <c:pt idx="14">
                  <c:v>90.541835487577202</c:v>
                </c:pt>
                <c:pt idx="15">
                  <c:v>90.3256824922981</c:v>
                </c:pt>
                <c:pt idx="16">
                  <c:v>93.030839892458104</c:v>
                </c:pt>
                <c:pt idx="17">
                  <c:v>98.579499257619105</c:v>
                </c:pt>
                <c:pt idx="18">
                  <c:v>101.257664350797</c:v>
                </c:pt>
                <c:pt idx="19">
                  <c:v>100</c:v>
                </c:pt>
                <c:pt idx="20">
                  <c:v>100.20148855383</c:v>
                </c:pt>
                <c:pt idx="21">
                  <c:v>102.47884756325701</c:v>
                </c:pt>
                <c:pt idx="22">
                  <c:v>103.21539644663901</c:v>
                </c:pt>
                <c:pt idx="23">
                  <c:v>102.484294971362</c:v>
                </c:pt>
                <c:pt idx="24">
                  <c:v>103.55088953097599</c:v>
                </c:pt>
                <c:pt idx="25">
                  <c:v>106.30716232675699</c:v>
                </c:pt>
                <c:pt idx="26">
                  <c:v>108.61248787378101</c:v>
                </c:pt>
                <c:pt idx="27">
                  <c:v>109.88298095406</c:v>
                </c:pt>
                <c:pt idx="28">
                  <c:v>112.5322854636</c:v>
                </c:pt>
                <c:pt idx="29">
                  <c:v>116.070890834746</c:v>
                </c:pt>
                <c:pt idx="30">
                  <c:v>118.297366261086</c:v>
                </c:pt>
                <c:pt idx="31">
                  <c:v>120.656427865531</c:v>
                </c:pt>
                <c:pt idx="32">
                  <c:v>125.06694000925501</c:v>
                </c:pt>
                <c:pt idx="33">
                  <c:v>129.81292930245399</c:v>
                </c:pt>
                <c:pt idx="34">
                  <c:v>134.28254116285001</c:v>
                </c:pt>
                <c:pt idx="35">
                  <c:v>138.86990075394201</c:v>
                </c:pt>
                <c:pt idx="36">
                  <c:v>144.306084280307</c:v>
                </c:pt>
                <c:pt idx="37">
                  <c:v>150.88231670486499</c:v>
                </c:pt>
                <c:pt idx="38">
                  <c:v>155.85773784621901</c:v>
                </c:pt>
                <c:pt idx="39">
                  <c:v>158.90866910378301</c:v>
                </c:pt>
                <c:pt idx="40">
                  <c:v>162.39385424312101</c:v>
                </c:pt>
                <c:pt idx="41">
                  <c:v>166.06304620166699</c:v>
                </c:pt>
                <c:pt idx="42">
                  <c:v>166.14531646767699</c:v>
                </c:pt>
                <c:pt idx="43">
                  <c:v>164.834481616803</c:v>
                </c:pt>
                <c:pt idx="44">
                  <c:v>168.42492685231801</c:v>
                </c:pt>
                <c:pt idx="45">
                  <c:v>175.34904066094799</c:v>
                </c:pt>
                <c:pt idx="46">
                  <c:v>173.37314379921099</c:v>
                </c:pt>
                <c:pt idx="47">
                  <c:v>166.112966198572</c:v>
                </c:pt>
                <c:pt idx="48">
                  <c:v>163.548115739531</c:v>
                </c:pt>
                <c:pt idx="49">
                  <c:v>162.373768312886</c:v>
                </c:pt>
                <c:pt idx="50">
                  <c:v>154.05280994453301</c:v>
                </c:pt>
                <c:pt idx="51">
                  <c:v>142.29882231022401</c:v>
                </c:pt>
                <c:pt idx="52">
                  <c:v>131.376271390726</c:v>
                </c:pt>
                <c:pt idx="53">
                  <c:v>121.567192010366</c:v>
                </c:pt>
                <c:pt idx="54">
                  <c:v>120.28488819063099</c:v>
                </c:pt>
                <c:pt idx="55">
                  <c:v>122.17377529095501</c:v>
                </c:pt>
                <c:pt idx="56">
                  <c:v>118.66162064651</c:v>
                </c:pt>
                <c:pt idx="57">
                  <c:v>113.623224081003</c:v>
                </c:pt>
                <c:pt idx="58">
                  <c:v>110.983239928431</c:v>
                </c:pt>
                <c:pt idx="59">
                  <c:v>108.693631685903</c:v>
                </c:pt>
                <c:pt idx="60">
                  <c:v>106.925527658795</c:v>
                </c:pt>
                <c:pt idx="61">
                  <c:v>108.93042261388899</c:v>
                </c:pt>
                <c:pt idx="62">
                  <c:v>110.425409621307</c:v>
                </c:pt>
                <c:pt idx="63">
                  <c:v>108.487702036991</c:v>
                </c:pt>
                <c:pt idx="64">
                  <c:v>107.03822146309901</c:v>
                </c:pt>
                <c:pt idx="65">
                  <c:v>107.658012875371</c:v>
                </c:pt>
                <c:pt idx="66">
                  <c:v>110.742062647981</c:v>
                </c:pt>
                <c:pt idx="67">
                  <c:v>113.441834906922</c:v>
                </c:pt>
                <c:pt idx="68">
                  <c:v>114.700214659743</c:v>
                </c:pt>
                <c:pt idx="69">
                  <c:v>116.361891911743</c:v>
                </c:pt>
                <c:pt idx="70">
                  <c:v>119.069731152337</c:v>
                </c:pt>
                <c:pt idx="71">
                  <c:v>121.918997218681</c:v>
                </c:pt>
                <c:pt idx="72">
                  <c:v>125.652297821793</c:v>
                </c:pt>
                <c:pt idx="73">
                  <c:v>130.88665343486201</c:v>
                </c:pt>
                <c:pt idx="74">
                  <c:v>132.931908529455</c:v>
                </c:pt>
                <c:pt idx="75">
                  <c:v>133.51849379448001</c:v>
                </c:pt>
                <c:pt idx="76">
                  <c:v>137.91309773811301</c:v>
                </c:pt>
                <c:pt idx="77">
                  <c:v>143.13578955908</c:v>
                </c:pt>
                <c:pt idx="78">
                  <c:v>143.069109625474</c:v>
                </c:pt>
                <c:pt idx="79">
                  <c:v>141.602971272209</c:v>
                </c:pt>
                <c:pt idx="80">
                  <c:v>144.22546866777699</c:v>
                </c:pt>
                <c:pt idx="81">
                  <c:v>148.615759373293</c:v>
                </c:pt>
                <c:pt idx="82">
                  <c:v>152.76258201821599</c:v>
                </c:pt>
                <c:pt idx="83">
                  <c:v>156.17115314295799</c:v>
                </c:pt>
                <c:pt idx="84">
                  <c:v>161.90042826163301</c:v>
                </c:pt>
                <c:pt idx="85">
                  <c:v>168.96342553370101</c:v>
                </c:pt>
                <c:pt idx="86">
                  <c:v>169.30267374322401</c:v>
                </c:pt>
                <c:pt idx="87">
                  <c:v>167.64300640814901</c:v>
                </c:pt>
                <c:pt idx="88">
                  <c:v>171.81496509920501</c:v>
                </c:pt>
                <c:pt idx="89">
                  <c:v>177.85511638174</c:v>
                </c:pt>
                <c:pt idx="90">
                  <c:v>179.61056998629601</c:v>
                </c:pt>
                <c:pt idx="91">
                  <c:v>179.532405151738</c:v>
                </c:pt>
                <c:pt idx="92">
                  <c:v>181.96831711018899</c:v>
                </c:pt>
                <c:pt idx="93">
                  <c:v>185.034009262924</c:v>
                </c:pt>
                <c:pt idx="94">
                  <c:v>186.521743510188</c:v>
                </c:pt>
                <c:pt idx="95">
                  <c:v>186.75352817634899</c:v>
                </c:pt>
                <c:pt idx="96">
                  <c:v>185.995646871921</c:v>
                </c:pt>
                <c:pt idx="97">
                  <c:v>183.87745694161899</c:v>
                </c:pt>
                <c:pt idx="98">
                  <c:v>188.42443255590399</c:v>
                </c:pt>
                <c:pt idx="99">
                  <c:v>195.313690651473</c:v>
                </c:pt>
                <c:pt idx="100">
                  <c:v>197.09118276124499</c:v>
                </c:pt>
                <c:pt idx="101">
                  <c:v>202.34018265001899</c:v>
                </c:pt>
                <c:pt idx="102">
                  <c:v>211.77168268194299</c:v>
                </c:pt>
                <c:pt idx="103">
                  <c:v>216.62050802363299</c:v>
                </c:pt>
                <c:pt idx="104">
                  <c:v>220.57632933524101</c:v>
                </c:pt>
                <c:pt idx="105">
                  <c:v>231.01376061651999</c:v>
                </c:pt>
                <c:pt idx="106">
                  <c:v>230.464758808553</c:v>
                </c:pt>
                <c:pt idx="107">
                  <c:v>220.480537183069</c:v>
                </c:pt>
                <c:pt idx="108">
                  <c:v>218.25563293642199</c:v>
                </c:pt>
                <c:pt idx="109">
                  <c:v>223.82228185743199</c:v>
                </c:pt>
                <c:pt idx="110">
                  <c:v>223.28468737124999</c:v>
                </c:pt>
                <c:pt idx="111">
                  <c:v>215.94610548060899</c:v>
                </c:pt>
                <c:pt idx="112">
                  <c:v>215.81505876151701</c:v>
                </c:pt>
                <c:pt idx="113">
                  <c:v>217.259039174506</c:v>
                </c:pt>
                <c:pt idx="114">
                  <c:v>212.11329690265299</c:v>
                </c:pt>
                <c:pt idx="115">
                  <c:v>212.82543786601201</c:v>
                </c:pt>
                <c:pt idx="116">
                  <c:v>216.874381811418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84-4F03-AA48-5E05144FAE33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PropertyType!$R$7:$R$123</c:f>
              <c:numCache>
                <c:formatCode>0</c:formatCode>
                <c:ptCount val="117"/>
                <c:pt idx="0">
                  <c:v>68.023250860899196</c:v>
                </c:pt>
                <c:pt idx="1">
                  <c:v>70.251540799484403</c:v>
                </c:pt>
                <c:pt idx="2">
                  <c:v>71.823117120359498</c:v>
                </c:pt>
                <c:pt idx="3">
                  <c:v>70.590032646035098</c:v>
                </c:pt>
                <c:pt idx="4">
                  <c:v>70.369086943285396</c:v>
                </c:pt>
                <c:pt idx="5">
                  <c:v>72.996666316807804</c:v>
                </c:pt>
                <c:pt idx="6">
                  <c:v>77.094133680751</c:v>
                </c:pt>
                <c:pt idx="7">
                  <c:v>79.302747844388406</c:v>
                </c:pt>
                <c:pt idx="8">
                  <c:v>79.418231586374702</c:v>
                </c:pt>
                <c:pt idx="9">
                  <c:v>79.586435942631297</c:v>
                </c:pt>
                <c:pt idx="10">
                  <c:v>81.345013940271997</c:v>
                </c:pt>
                <c:pt idx="11">
                  <c:v>84.159634481925394</c:v>
                </c:pt>
                <c:pt idx="12">
                  <c:v>86.821040938875896</c:v>
                </c:pt>
                <c:pt idx="13">
                  <c:v>87.809069093860103</c:v>
                </c:pt>
                <c:pt idx="14">
                  <c:v>88.176398046897205</c:v>
                </c:pt>
                <c:pt idx="15">
                  <c:v>90.678982754610004</c:v>
                </c:pt>
                <c:pt idx="16">
                  <c:v>94.534461051210499</c:v>
                </c:pt>
                <c:pt idx="17">
                  <c:v>98.239572950202103</c:v>
                </c:pt>
                <c:pt idx="18">
                  <c:v>99.745068070720095</c:v>
                </c:pt>
                <c:pt idx="19">
                  <c:v>100</c:v>
                </c:pt>
                <c:pt idx="20">
                  <c:v>101.508935499573</c:v>
                </c:pt>
                <c:pt idx="21">
                  <c:v>102.825072567844</c:v>
                </c:pt>
                <c:pt idx="22">
                  <c:v>102.67638850968</c:v>
                </c:pt>
                <c:pt idx="23">
                  <c:v>102.827157460905</c:v>
                </c:pt>
                <c:pt idx="24">
                  <c:v>104.116501726691</c:v>
                </c:pt>
                <c:pt idx="25">
                  <c:v>106.941638598258</c:v>
                </c:pt>
                <c:pt idx="26">
                  <c:v>110.491598558563</c:v>
                </c:pt>
                <c:pt idx="27">
                  <c:v>111.957705008286</c:v>
                </c:pt>
                <c:pt idx="28">
                  <c:v>112.257233506416</c:v>
                </c:pt>
                <c:pt idx="29">
                  <c:v>113.673374745971</c:v>
                </c:pt>
                <c:pt idx="30">
                  <c:v>116.70319315632899</c:v>
                </c:pt>
                <c:pt idx="31">
                  <c:v>120.616804841858</c:v>
                </c:pt>
                <c:pt idx="32">
                  <c:v>126.84578487383099</c:v>
                </c:pt>
                <c:pt idx="33">
                  <c:v>133.95955996083401</c:v>
                </c:pt>
                <c:pt idx="34">
                  <c:v>135.27461751422601</c:v>
                </c:pt>
                <c:pt idx="35">
                  <c:v>136.081839208258</c:v>
                </c:pt>
                <c:pt idx="36">
                  <c:v>143.85567089686501</c:v>
                </c:pt>
                <c:pt idx="37">
                  <c:v>152.879958265879</c:v>
                </c:pt>
                <c:pt idx="38">
                  <c:v>156.226773667072</c:v>
                </c:pt>
                <c:pt idx="39">
                  <c:v>158.38899453446501</c:v>
                </c:pt>
                <c:pt idx="40">
                  <c:v>163.28318521087701</c:v>
                </c:pt>
                <c:pt idx="41">
                  <c:v>167.85583964618201</c:v>
                </c:pt>
                <c:pt idx="42">
                  <c:v>171.02684248059501</c:v>
                </c:pt>
                <c:pt idx="43">
                  <c:v>173.30482853621399</c:v>
                </c:pt>
                <c:pt idx="44">
                  <c:v>175.55775735598201</c:v>
                </c:pt>
                <c:pt idx="45">
                  <c:v>178.38866538615099</c:v>
                </c:pt>
                <c:pt idx="46">
                  <c:v>178.81237349500799</c:v>
                </c:pt>
                <c:pt idx="47">
                  <c:v>175.85154238954101</c:v>
                </c:pt>
                <c:pt idx="48">
                  <c:v>172.80291942665099</c:v>
                </c:pt>
                <c:pt idx="49">
                  <c:v>171.55972861900401</c:v>
                </c:pt>
                <c:pt idx="50">
                  <c:v>165.282047971792</c:v>
                </c:pt>
                <c:pt idx="51">
                  <c:v>154.29663159922001</c:v>
                </c:pt>
                <c:pt idx="52">
                  <c:v>143.27435813654799</c:v>
                </c:pt>
                <c:pt idx="53">
                  <c:v>136.151453955721</c:v>
                </c:pt>
                <c:pt idx="54">
                  <c:v>133.19498742333499</c:v>
                </c:pt>
                <c:pt idx="55">
                  <c:v>129.634881533259</c:v>
                </c:pt>
                <c:pt idx="56">
                  <c:v>127.624470762059</c:v>
                </c:pt>
                <c:pt idx="57">
                  <c:v>129.03312288290601</c:v>
                </c:pt>
                <c:pt idx="58">
                  <c:v>125.454372532709</c:v>
                </c:pt>
                <c:pt idx="59">
                  <c:v>118.47215461265399</c:v>
                </c:pt>
                <c:pt idx="60">
                  <c:v>118.192857990749</c:v>
                </c:pt>
                <c:pt idx="61">
                  <c:v>122.944276331121</c:v>
                </c:pt>
                <c:pt idx="62">
                  <c:v>122.751296734382</c:v>
                </c:pt>
                <c:pt idx="63">
                  <c:v>118.76349830822799</c:v>
                </c:pt>
                <c:pt idx="64">
                  <c:v>118.417170466705</c:v>
                </c:pt>
                <c:pt idx="65">
                  <c:v>120.41916942832</c:v>
                </c:pt>
                <c:pt idx="66">
                  <c:v>123.320982668363</c:v>
                </c:pt>
                <c:pt idx="67">
                  <c:v>124.32140536936799</c:v>
                </c:pt>
                <c:pt idx="68">
                  <c:v>125.13346371270499</c:v>
                </c:pt>
                <c:pt idx="69">
                  <c:v>129.21158609904001</c:v>
                </c:pt>
                <c:pt idx="70">
                  <c:v>133.392971672687</c:v>
                </c:pt>
                <c:pt idx="71">
                  <c:v>135.26949954545699</c:v>
                </c:pt>
                <c:pt idx="72">
                  <c:v>139.503690031377</c:v>
                </c:pt>
                <c:pt idx="73">
                  <c:v>146.76012457882501</c:v>
                </c:pt>
                <c:pt idx="74">
                  <c:v>150.68981938087401</c:v>
                </c:pt>
                <c:pt idx="75">
                  <c:v>151.425493231258</c:v>
                </c:pt>
                <c:pt idx="76">
                  <c:v>154.937001211943</c:v>
                </c:pt>
                <c:pt idx="77">
                  <c:v>161.71605937312299</c:v>
                </c:pt>
                <c:pt idx="78">
                  <c:v>164.32290054808999</c:v>
                </c:pt>
                <c:pt idx="79">
                  <c:v>163.471474294909</c:v>
                </c:pt>
                <c:pt idx="80">
                  <c:v>168.455345706727</c:v>
                </c:pt>
                <c:pt idx="81">
                  <c:v>177.849453940552</c:v>
                </c:pt>
                <c:pt idx="82">
                  <c:v>180.94990967756499</c:v>
                </c:pt>
                <c:pt idx="83">
                  <c:v>180.683099329719</c:v>
                </c:pt>
                <c:pt idx="84">
                  <c:v>190.627703921228</c:v>
                </c:pt>
                <c:pt idx="85">
                  <c:v>207.37415222501701</c:v>
                </c:pt>
                <c:pt idx="86">
                  <c:v>211.988899246432</c:v>
                </c:pt>
                <c:pt idx="87">
                  <c:v>208.15886629090599</c:v>
                </c:pt>
                <c:pt idx="88">
                  <c:v>210.84828718299201</c:v>
                </c:pt>
                <c:pt idx="89">
                  <c:v>217.38013969710499</c:v>
                </c:pt>
                <c:pt idx="90">
                  <c:v>223.60465812947299</c:v>
                </c:pt>
                <c:pt idx="91">
                  <c:v>227.72061454545499</c:v>
                </c:pt>
                <c:pt idx="92">
                  <c:v>231.018488201194</c:v>
                </c:pt>
                <c:pt idx="93">
                  <c:v>233.96021711644701</c:v>
                </c:pt>
                <c:pt idx="94">
                  <c:v>237.39927781515399</c:v>
                </c:pt>
                <c:pt idx="95">
                  <c:v>241.895160384299</c:v>
                </c:pt>
                <c:pt idx="96">
                  <c:v>247.15112353999899</c:v>
                </c:pt>
                <c:pt idx="97">
                  <c:v>251.83357194845999</c:v>
                </c:pt>
                <c:pt idx="98">
                  <c:v>258.45275606369</c:v>
                </c:pt>
                <c:pt idx="99">
                  <c:v>267.42434514099301</c:v>
                </c:pt>
                <c:pt idx="100">
                  <c:v>278.53545491650902</c:v>
                </c:pt>
                <c:pt idx="101">
                  <c:v>294.432467944145</c:v>
                </c:pt>
                <c:pt idx="102">
                  <c:v>308.22450832351501</c:v>
                </c:pt>
                <c:pt idx="103">
                  <c:v>317.57585366454202</c:v>
                </c:pt>
                <c:pt idx="104">
                  <c:v>336.58676806218398</c:v>
                </c:pt>
                <c:pt idx="105">
                  <c:v>363.635602562869</c:v>
                </c:pt>
                <c:pt idx="106">
                  <c:v>365.92970877644001</c:v>
                </c:pt>
                <c:pt idx="107">
                  <c:v>356.800109789629</c:v>
                </c:pt>
                <c:pt idx="108">
                  <c:v>366.19415517936199</c:v>
                </c:pt>
                <c:pt idx="109">
                  <c:v>383.80490980252802</c:v>
                </c:pt>
                <c:pt idx="110">
                  <c:v>391.36323020363</c:v>
                </c:pt>
                <c:pt idx="111">
                  <c:v>390.58991546287399</c:v>
                </c:pt>
                <c:pt idx="112">
                  <c:v>393.32509472400898</c:v>
                </c:pt>
                <c:pt idx="113">
                  <c:v>399.73623730222602</c:v>
                </c:pt>
                <c:pt idx="114">
                  <c:v>406.75854134081902</c:v>
                </c:pt>
                <c:pt idx="115">
                  <c:v>409.18662673912701</c:v>
                </c:pt>
                <c:pt idx="116">
                  <c:v>407.60877161163597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84-4F03-AA48-5E05144FAE33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PropertyType!$S$7:$S$123</c:f>
              <c:numCache>
                <c:formatCode>0</c:formatCode>
                <c:ptCount val="117"/>
                <c:pt idx="0">
                  <c:v>68.796561150251506</c:v>
                </c:pt>
                <c:pt idx="1">
                  <c:v>67.850480638097196</c:v>
                </c:pt>
                <c:pt idx="2">
                  <c:v>69.719565898505607</c:v>
                </c:pt>
                <c:pt idx="3">
                  <c:v>73.997197329817396</c:v>
                </c:pt>
                <c:pt idx="4">
                  <c:v>76.220600961757299</c:v>
                </c:pt>
                <c:pt idx="5">
                  <c:v>77.078684587004204</c:v>
                </c:pt>
                <c:pt idx="6">
                  <c:v>79.295660842469204</c:v>
                </c:pt>
                <c:pt idx="7">
                  <c:v>81.872123622738997</c:v>
                </c:pt>
                <c:pt idx="8">
                  <c:v>83.231826101674798</c:v>
                </c:pt>
                <c:pt idx="9">
                  <c:v>84.387637301994801</c:v>
                </c:pt>
                <c:pt idx="10">
                  <c:v>84.725496697178897</c:v>
                </c:pt>
                <c:pt idx="11">
                  <c:v>85.358701929681899</c:v>
                </c:pt>
                <c:pt idx="12">
                  <c:v>87.712718498231595</c:v>
                </c:pt>
                <c:pt idx="13">
                  <c:v>91.060486818989105</c:v>
                </c:pt>
                <c:pt idx="14">
                  <c:v>93.760910737369002</c:v>
                </c:pt>
                <c:pt idx="15">
                  <c:v>94.865350244896504</c:v>
                </c:pt>
                <c:pt idx="16">
                  <c:v>95.953661650273801</c:v>
                </c:pt>
                <c:pt idx="17">
                  <c:v>97.867838941765797</c:v>
                </c:pt>
                <c:pt idx="18">
                  <c:v>99.077976468543596</c:v>
                </c:pt>
                <c:pt idx="19">
                  <c:v>100</c:v>
                </c:pt>
                <c:pt idx="20">
                  <c:v>102.10817337816501</c:v>
                </c:pt>
                <c:pt idx="21">
                  <c:v>105.044361726015</c:v>
                </c:pt>
                <c:pt idx="22">
                  <c:v>107.282325880534</c:v>
                </c:pt>
                <c:pt idx="23">
                  <c:v>108.419301588821</c:v>
                </c:pt>
                <c:pt idx="24">
                  <c:v>109.729221509035</c:v>
                </c:pt>
                <c:pt idx="25">
                  <c:v>112.346977093131</c:v>
                </c:pt>
                <c:pt idx="26">
                  <c:v>116.647425363019</c:v>
                </c:pt>
                <c:pt idx="27">
                  <c:v>120.749132360847</c:v>
                </c:pt>
                <c:pt idx="28">
                  <c:v>124.721105573291</c:v>
                </c:pt>
                <c:pt idx="29">
                  <c:v>128.61178417889801</c:v>
                </c:pt>
                <c:pt idx="30">
                  <c:v>132.48981569050599</c:v>
                </c:pt>
                <c:pt idx="31">
                  <c:v>137.968926124517</c:v>
                </c:pt>
                <c:pt idx="32">
                  <c:v>145.16497115110801</c:v>
                </c:pt>
                <c:pt idx="33">
                  <c:v>151.964804649987</c:v>
                </c:pt>
                <c:pt idx="34">
                  <c:v>155.351032829486</c:v>
                </c:pt>
                <c:pt idx="35">
                  <c:v>159.12806966739299</c:v>
                </c:pt>
                <c:pt idx="36">
                  <c:v>169.49312037006601</c:v>
                </c:pt>
                <c:pt idx="37">
                  <c:v>181.85715692548101</c:v>
                </c:pt>
                <c:pt idx="38">
                  <c:v>182.94993428708801</c:v>
                </c:pt>
                <c:pt idx="39">
                  <c:v>181.01983486884899</c:v>
                </c:pt>
                <c:pt idx="40">
                  <c:v>187.56524473458401</c:v>
                </c:pt>
                <c:pt idx="41">
                  <c:v>193.345494915275</c:v>
                </c:pt>
                <c:pt idx="42">
                  <c:v>189.445455624461</c:v>
                </c:pt>
                <c:pt idx="43">
                  <c:v>187.00276094470499</c:v>
                </c:pt>
                <c:pt idx="44">
                  <c:v>193.82283832442999</c:v>
                </c:pt>
                <c:pt idx="45">
                  <c:v>199.17898780194199</c:v>
                </c:pt>
                <c:pt idx="46">
                  <c:v>194.13138082063199</c:v>
                </c:pt>
                <c:pt idx="47">
                  <c:v>186.86036142442501</c:v>
                </c:pt>
                <c:pt idx="48">
                  <c:v>184.20353821039501</c:v>
                </c:pt>
                <c:pt idx="49">
                  <c:v>181.41433858467801</c:v>
                </c:pt>
                <c:pt idx="50">
                  <c:v>169.27322086343599</c:v>
                </c:pt>
                <c:pt idx="51">
                  <c:v>156.68954475858999</c:v>
                </c:pt>
                <c:pt idx="52">
                  <c:v>151.592313954356</c:v>
                </c:pt>
                <c:pt idx="53">
                  <c:v>148.626623672883</c:v>
                </c:pt>
                <c:pt idx="54">
                  <c:v>145.21632208085501</c:v>
                </c:pt>
                <c:pt idx="55">
                  <c:v>141.157217204543</c:v>
                </c:pt>
                <c:pt idx="56">
                  <c:v>137.058712558991</c:v>
                </c:pt>
                <c:pt idx="57">
                  <c:v>132.30644960607199</c:v>
                </c:pt>
                <c:pt idx="58">
                  <c:v>132.147993032183</c:v>
                </c:pt>
                <c:pt idx="59">
                  <c:v>133.87171450926499</c:v>
                </c:pt>
                <c:pt idx="60">
                  <c:v>131.92499411201101</c:v>
                </c:pt>
                <c:pt idx="61">
                  <c:v>129.496449420678</c:v>
                </c:pt>
                <c:pt idx="62">
                  <c:v>129.96400191663301</c:v>
                </c:pt>
                <c:pt idx="63">
                  <c:v>131.16832681184599</c:v>
                </c:pt>
                <c:pt idx="64">
                  <c:v>131.71112331421099</c:v>
                </c:pt>
                <c:pt idx="65">
                  <c:v>133.94430113632501</c:v>
                </c:pt>
                <c:pt idx="66">
                  <c:v>136.57565974924799</c:v>
                </c:pt>
                <c:pt idx="67">
                  <c:v>137.63926378835299</c:v>
                </c:pt>
                <c:pt idx="68">
                  <c:v>140.91597425040001</c:v>
                </c:pt>
                <c:pt idx="69">
                  <c:v>148.968844687532</c:v>
                </c:pt>
                <c:pt idx="70">
                  <c:v>152.26299516253999</c:v>
                </c:pt>
                <c:pt idx="71">
                  <c:v>150.436377992514</c:v>
                </c:pt>
                <c:pt idx="72">
                  <c:v>153.399123247972</c:v>
                </c:pt>
                <c:pt idx="73">
                  <c:v>160.468333759671</c:v>
                </c:pt>
                <c:pt idx="74">
                  <c:v>164.76972422934</c:v>
                </c:pt>
                <c:pt idx="75">
                  <c:v>165.70120257199301</c:v>
                </c:pt>
                <c:pt idx="76">
                  <c:v>168.66998679401999</c:v>
                </c:pt>
                <c:pt idx="77">
                  <c:v>172.47500267161499</c:v>
                </c:pt>
                <c:pt idx="78">
                  <c:v>173.70996973589101</c:v>
                </c:pt>
                <c:pt idx="79">
                  <c:v>174.76014065875901</c:v>
                </c:pt>
                <c:pt idx="80">
                  <c:v>178.90482122640901</c:v>
                </c:pt>
                <c:pt idx="81">
                  <c:v>184.35795514047501</c:v>
                </c:pt>
                <c:pt idx="82">
                  <c:v>188.62829521964301</c:v>
                </c:pt>
                <c:pt idx="83">
                  <c:v>192.538642686294</c:v>
                </c:pt>
                <c:pt idx="84">
                  <c:v>199.828225028747</c:v>
                </c:pt>
                <c:pt idx="85">
                  <c:v>208.952925920171</c:v>
                </c:pt>
                <c:pt idx="86">
                  <c:v>211.05729242012299</c:v>
                </c:pt>
                <c:pt idx="87">
                  <c:v>208.59752755658201</c:v>
                </c:pt>
                <c:pt idx="88">
                  <c:v>208.45940158841</c:v>
                </c:pt>
                <c:pt idx="89">
                  <c:v>209.33732221618001</c:v>
                </c:pt>
                <c:pt idx="90">
                  <c:v>211.038768997788</c:v>
                </c:pt>
                <c:pt idx="91">
                  <c:v>212.500548807423</c:v>
                </c:pt>
                <c:pt idx="92">
                  <c:v>212.56003963786699</c:v>
                </c:pt>
                <c:pt idx="93">
                  <c:v>212.515983631072</c:v>
                </c:pt>
                <c:pt idx="94">
                  <c:v>214.02542196438301</c:v>
                </c:pt>
                <c:pt idx="95">
                  <c:v>216.063461997932</c:v>
                </c:pt>
                <c:pt idx="96">
                  <c:v>215.500112221477</c:v>
                </c:pt>
                <c:pt idx="97">
                  <c:v>212.09599461075999</c:v>
                </c:pt>
                <c:pt idx="98">
                  <c:v>214.97263188942301</c:v>
                </c:pt>
                <c:pt idx="99">
                  <c:v>223.40118447267801</c:v>
                </c:pt>
                <c:pt idx="100">
                  <c:v>231.246092964566</c:v>
                </c:pt>
                <c:pt idx="101">
                  <c:v>241.37124754085301</c:v>
                </c:pt>
                <c:pt idx="102">
                  <c:v>250.82569219470801</c:v>
                </c:pt>
                <c:pt idx="103">
                  <c:v>255.99775701129099</c:v>
                </c:pt>
                <c:pt idx="104">
                  <c:v>261.89597925433401</c:v>
                </c:pt>
                <c:pt idx="105">
                  <c:v>269.63869446175801</c:v>
                </c:pt>
                <c:pt idx="106">
                  <c:v>270.26994738106799</c:v>
                </c:pt>
                <c:pt idx="107">
                  <c:v>267.564337589177</c:v>
                </c:pt>
                <c:pt idx="108">
                  <c:v>268.33286528595602</c:v>
                </c:pt>
                <c:pt idx="109">
                  <c:v>273.96224736692398</c:v>
                </c:pt>
                <c:pt idx="110">
                  <c:v>279.69830803024399</c:v>
                </c:pt>
                <c:pt idx="111">
                  <c:v>279.978448412212</c:v>
                </c:pt>
                <c:pt idx="112">
                  <c:v>280.45760186333899</c:v>
                </c:pt>
                <c:pt idx="113">
                  <c:v>283.24842246026702</c:v>
                </c:pt>
                <c:pt idx="114">
                  <c:v>284.97540724020899</c:v>
                </c:pt>
                <c:pt idx="115">
                  <c:v>285.25590613284299</c:v>
                </c:pt>
                <c:pt idx="116">
                  <c:v>284.76644117796297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84-4F03-AA48-5E05144FAE33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PropertyType!$T$7:$T$123</c:f>
              <c:numCache>
                <c:formatCode>0</c:formatCode>
                <c:ptCount val="117"/>
                <c:pt idx="0">
                  <c:v>62.291839820153299</c:v>
                </c:pt>
                <c:pt idx="1">
                  <c:v>63.129568294624796</c:v>
                </c:pt>
                <c:pt idx="2">
                  <c:v>64.2097444302117</c:v>
                </c:pt>
                <c:pt idx="3">
                  <c:v>65.103162464990305</c:v>
                </c:pt>
                <c:pt idx="4">
                  <c:v>67.630024892773903</c:v>
                </c:pt>
                <c:pt idx="5">
                  <c:v>70.976677326326595</c:v>
                </c:pt>
                <c:pt idx="6">
                  <c:v>72.537426433923798</c:v>
                </c:pt>
                <c:pt idx="7">
                  <c:v>73.276073146582902</c:v>
                </c:pt>
                <c:pt idx="8">
                  <c:v>74.974335682215795</c:v>
                </c:pt>
                <c:pt idx="9">
                  <c:v>77.584068077958506</c:v>
                </c:pt>
                <c:pt idx="10">
                  <c:v>80.137681813815703</c:v>
                </c:pt>
                <c:pt idx="11">
                  <c:v>82.257807512661302</c:v>
                </c:pt>
                <c:pt idx="12">
                  <c:v>84.757148884749896</c:v>
                </c:pt>
                <c:pt idx="13">
                  <c:v>87.011805248744096</c:v>
                </c:pt>
                <c:pt idx="14">
                  <c:v>88.848921763779799</c:v>
                </c:pt>
                <c:pt idx="15">
                  <c:v>91.338859917793101</c:v>
                </c:pt>
                <c:pt idx="16">
                  <c:v>95.818936208152394</c:v>
                </c:pt>
                <c:pt idx="17">
                  <c:v>100.539972922469</c:v>
                </c:pt>
                <c:pt idx="18">
                  <c:v>100.574627288701</c:v>
                </c:pt>
                <c:pt idx="19">
                  <c:v>100</c:v>
                </c:pt>
                <c:pt idx="20">
                  <c:v>104.305660025637</c:v>
                </c:pt>
                <c:pt idx="21">
                  <c:v>110.28720526343599</c:v>
                </c:pt>
                <c:pt idx="22">
                  <c:v>112.812946202662</c:v>
                </c:pt>
                <c:pt idx="23">
                  <c:v>113.626127864281</c:v>
                </c:pt>
                <c:pt idx="24">
                  <c:v>117.138862242218</c:v>
                </c:pt>
                <c:pt idx="25">
                  <c:v>122.542457955747</c:v>
                </c:pt>
                <c:pt idx="26">
                  <c:v>127.68362070503601</c:v>
                </c:pt>
                <c:pt idx="27">
                  <c:v>131.444929627345</c:v>
                </c:pt>
                <c:pt idx="28">
                  <c:v>135.73916421233099</c:v>
                </c:pt>
                <c:pt idx="29">
                  <c:v>140.72105242452599</c:v>
                </c:pt>
                <c:pt idx="30">
                  <c:v>143.67576451639101</c:v>
                </c:pt>
                <c:pt idx="31">
                  <c:v>146.694274999876</c:v>
                </c:pt>
                <c:pt idx="32">
                  <c:v>153.835819181907</c:v>
                </c:pt>
                <c:pt idx="33">
                  <c:v>162.82192494886101</c:v>
                </c:pt>
                <c:pt idx="34">
                  <c:v>166.93420097562301</c:v>
                </c:pt>
                <c:pt idx="35">
                  <c:v>168.43293325360401</c:v>
                </c:pt>
                <c:pt idx="36">
                  <c:v>174.329015051027</c:v>
                </c:pt>
                <c:pt idx="37">
                  <c:v>184.01239421429301</c:v>
                </c:pt>
                <c:pt idx="38">
                  <c:v>190.21203662200099</c:v>
                </c:pt>
                <c:pt idx="39">
                  <c:v>190.99675254773899</c:v>
                </c:pt>
                <c:pt idx="40">
                  <c:v>190.52583270825801</c:v>
                </c:pt>
                <c:pt idx="41">
                  <c:v>189.033276014726</c:v>
                </c:pt>
                <c:pt idx="42">
                  <c:v>186.68206067417401</c:v>
                </c:pt>
                <c:pt idx="43">
                  <c:v>187.051557250087</c:v>
                </c:pt>
                <c:pt idx="44">
                  <c:v>192.078039153015</c:v>
                </c:pt>
                <c:pt idx="45">
                  <c:v>196.71749032154801</c:v>
                </c:pt>
                <c:pt idx="46">
                  <c:v>189.94783618866401</c:v>
                </c:pt>
                <c:pt idx="47">
                  <c:v>179.70680651113801</c:v>
                </c:pt>
                <c:pt idx="48">
                  <c:v>176.16952798262301</c:v>
                </c:pt>
                <c:pt idx="49">
                  <c:v>174.42652448235401</c:v>
                </c:pt>
                <c:pt idx="50">
                  <c:v>166.075808796046</c:v>
                </c:pt>
                <c:pt idx="51">
                  <c:v>156.36929077139499</c:v>
                </c:pt>
                <c:pt idx="52">
                  <c:v>148.77017120611399</c:v>
                </c:pt>
                <c:pt idx="53">
                  <c:v>137.999414887044</c:v>
                </c:pt>
                <c:pt idx="54">
                  <c:v>128.65182661274</c:v>
                </c:pt>
                <c:pt idx="55">
                  <c:v>125.556799019051</c:v>
                </c:pt>
                <c:pt idx="56">
                  <c:v>126.57828291012299</c:v>
                </c:pt>
                <c:pt idx="57">
                  <c:v>126.14979853659</c:v>
                </c:pt>
                <c:pt idx="58">
                  <c:v>126.083648309151</c:v>
                </c:pt>
                <c:pt idx="59">
                  <c:v>128.287776640083</c:v>
                </c:pt>
                <c:pt idx="60">
                  <c:v>132.01537751679101</c:v>
                </c:pt>
                <c:pt idx="61">
                  <c:v>136.723608314491</c:v>
                </c:pt>
                <c:pt idx="62">
                  <c:v>140.93050213482201</c:v>
                </c:pt>
                <c:pt idx="63">
                  <c:v>143.48862588716199</c:v>
                </c:pt>
                <c:pt idx="64">
                  <c:v>145.68453676152001</c:v>
                </c:pt>
                <c:pt idx="65">
                  <c:v>149.66256603184701</c:v>
                </c:pt>
                <c:pt idx="66">
                  <c:v>155.35449814769299</c:v>
                </c:pt>
                <c:pt idx="67">
                  <c:v>159.58621284379501</c:v>
                </c:pt>
                <c:pt idx="68">
                  <c:v>163.25413549728901</c:v>
                </c:pt>
                <c:pt idx="69">
                  <c:v>169.93546770884799</c:v>
                </c:pt>
                <c:pt idx="70">
                  <c:v>176.448837785726</c:v>
                </c:pt>
                <c:pt idx="71">
                  <c:v>180.088929851789</c:v>
                </c:pt>
                <c:pt idx="72">
                  <c:v>186.17631605654</c:v>
                </c:pt>
                <c:pt idx="73">
                  <c:v>196.74588594053</c:v>
                </c:pt>
                <c:pt idx="74">
                  <c:v>202.297894122923</c:v>
                </c:pt>
                <c:pt idx="75">
                  <c:v>202.68933039074901</c:v>
                </c:pt>
                <c:pt idx="76">
                  <c:v>208.42742328585601</c:v>
                </c:pt>
                <c:pt idx="77">
                  <c:v>219.97877710443501</c:v>
                </c:pt>
                <c:pt idx="78">
                  <c:v>225.03067604875099</c:v>
                </c:pt>
                <c:pt idx="79">
                  <c:v>224.51758972366599</c:v>
                </c:pt>
                <c:pt idx="80">
                  <c:v>231.81494201640501</c:v>
                </c:pt>
                <c:pt idx="81">
                  <c:v>245.99825220000801</c:v>
                </c:pt>
                <c:pt idx="82">
                  <c:v>252.51769078822301</c:v>
                </c:pt>
                <c:pt idx="83">
                  <c:v>252.44284342189101</c:v>
                </c:pt>
                <c:pt idx="84">
                  <c:v>261.12152313353897</c:v>
                </c:pt>
                <c:pt idx="85">
                  <c:v>275.19228117436302</c:v>
                </c:pt>
                <c:pt idx="86">
                  <c:v>278.508982040121</c:v>
                </c:pt>
                <c:pt idx="87">
                  <c:v>276.27698081085998</c:v>
                </c:pt>
                <c:pt idx="88">
                  <c:v>284.98524689391002</c:v>
                </c:pt>
                <c:pt idx="89">
                  <c:v>299.93284870374299</c:v>
                </c:pt>
                <c:pt idx="90">
                  <c:v>304.41976431584101</c:v>
                </c:pt>
                <c:pt idx="91">
                  <c:v>302.60640183904201</c:v>
                </c:pt>
                <c:pt idx="92">
                  <c:v>307.82034973446201</c:v>
                </c:pt>
                <c:pt idx="93">
                  <c:v>318.38163751648398</c:v>
                </c:pt>
                <c:pt idx="94">
                  <c:v>328.69328814944299</c:v>
                </c:pt>
                <c:pt idx="95">
                  <c:v>333.44034485375698</c:v>
                </c:pt>
                <c:pt idx="96">
                  <c:v>333.29178410565203</c:v>
                </c:pt>
                <c:pt idx="97">
                  <c:v>331.87533261237098</c:v>
                </c:pt>
                <c:pt idx="98">
                  <c:v>344.88580467050201</c:v>
                </c:pt>
                <c:pt idx="99">
                  <c:v>364.421749004167</c:v>
                </c:pt>
                <c:pt idx="100">
                  <c:v>379.06277183526299</c:v>
                </c:pt>
                <c:pt idx="101">
                  <c:v>402.09485244531697</c:v>
                </c:pt>
                <c:pt idx="102">
                  <c:v>424.93874402083497</c:v>
                </c:pt>
                <c:pt idx="103">
                  <c:v>436.23372814988801</c:v>
                </c:pt>
                <c:pt idx="104">
                  <c:v>455.45045131730598</c:v>
                </c:pt>
                <c:pt idx="105">
                  <c:v>485.31914071994998</c:v>
                </c:pt>
                <c:pt idx="106">
                  <c:v>471.90619910941001</c:v>
                </c:pt>
                <c:pt idx="107">
                  <c:v>442.03761216370299</c:v>
                </c:pt>
                <c:pt idx="108">
                  <c:v>434.76147573516499</c:v>
                </c:pt>
                <c:pt idx="109">
                  <c:v>435.884943308088</c:v>
                </c:pt>
                <c:pt idx="110">
                  <c:v>438.88206922980902</c:v>
                </c:pt>
                <c:pt idx="111">
                  <c:v>435.431619674611</c:v>
                </c:pt>
                <c:pt idx="112">
                  <c:v>429.788474237598</c:v>
                </c:pt>
                <c:pt idx="113">
                  <c:v>424.14617894209903</c:v>
                </c:pt>
                <c:pt idx="114">
                  <c:v>419.54201663321197</c:v>
                </c:pt>
                <c:pt idx="115">
                  <c:v>417.92169059503902</c:v>
                </c:pt>
                <c:pt idx="116">
                  <c:v>415.69362877192901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84-4F03-AA48-5E05144FA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777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PropertyType!$P$15:$P$123</c:f>
              <c:numCache>
                <c:formatCode>[$-409]mmm\-yy;@</c:formatCode>
                <c:ptCount val="109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  <c:pt idx="103">
                  <c:v>45291</c:v>
                </c:pt>
                <c:pt idx="104">
                  <c:v>45382</c:v>
                </c:pt>
                <c:pt idx="105">
                  <c:v>45473</c:v>
                </c:pt>
                <c:pt idx="106">
                  <c:v>45565</c:v>
                </c:pt>
                <c:pt idx="107">
                  <c:v>45657</c:v>
                </c:pt>
                <c:pt idx="108">
                  <c:v>45747</c:v>
                </c:pt>
              </c:numCache>
            </c:numRef>
          </c:xVal>
          <c:yVal>
            <c:numRef>
              <c:f>PropertyType!$U$15:$U$123</c:f>
              <c:numCache>
                <c:formatCode>0</c:formatCode>
                <c:ptCount val="109"/>
                <c:pt idx="0">
                  <c:v>75.040705235920399</c:v>
                </c:pt>
                <c:pt idx="1">
                  <c:v>73.424834410040106</c:v>
                </c:pt>
                <c:pt idx="2">
                  <c:v>74.819868021690596</c:v>
                </c:pt>
                <c:pt idx="3">
                  <c:v>79.318862378196101</c:v>
                </c:pt>
                <c:pt idx="4">
                  <c:v>82.353846177310899</c:v>
                </c:pt>
                <c:pt idx="5">
                  <c:v>86.161969246107802</c:v>
                </c:pt>
                <c:pt idx="6">
                  <c:v>89.800619360200997</c:v>
                </c:pt>
                <c:pt idx="7">
                  <c:v>89.763506970685896</c:v>
                </c:pt>
                <c:pt idx="8">
                  <c:v>93.700500575881406</c:v>
                </c:pt>
                <c:pt idx="9">
                  <c:v>95.767689625920099</c:v>
                </c:pt>
                <c:pt idx="10">
                  <c:v>97.472400823201497</c:v>
                </c:pt>
                <c:pt idx="11">
                  <c:v>100</c:v>
                </c:pt>
                <c:pt idx="12">
                  <c:v>99.819008101769299</c:v>
                </c:pt>
                <c:pt idx="13">
                  <c:v>102.956423033419</c:v>
                </c:pt>
                <c:pt idx="14">
                  <c:v>103.89859629991901</c:v>
                </c:pt>
                <c:pt idx="15">
                  <c:v>105.9949639159</c:v>
                </c:pt>
                <c:pt idx="16">
                  <c:v>109.40199470720999</c:v>
                </c:pt>
                <c:pt idx="17">
                  <c:v>112.42926060108201</c:v>
                </c:pt>
                <c:pt idx="18">
                  <c:v>117.50571545347999</c:v>
                </c:pt>
                <c:pt idx="19">
                  <c:v>122.403721590152</c:v>
                </c:pt>
                <c:pt idx="20">
                  <c:v>128.56251120310799</c:v>
                </c:pt>
                <c:pt idx="21">
                  <c:v>131.62623686405499</c:v>
                </c:pt>
                <c:pt idx="22">
                  <c:v>134.862348122654</c:v>
                </c:pt>
                <c:pt idx="23">
                  <c:v>135.705476245168</c:v>
                </c:pt>
                <c:pt idx="24">
                  <c:v>142.48027650284001</c:v>
                </c:pt>
                <c:pt idx="25">
                  <c:v>151.99005317920299</c:v>
                </c:pt>
                <c:pt idx="26">
                  <c:v>165.91158260962999</c:v>
                </c:pt>
                <c:pt idx="27">
                  <c:v>170.47481298330499</c:v>
                </c:pt>
                <c:pt idx="28">
                  <c:v>188.716065026515</c:v>
                </c:pt>
                <c:pt idx="29">
                  <c:v>199.254820765099</c:v>
                </c:pt>
                <c:pt idx="30">
                  <c:v>203.459801987036</c:v>
                </c:pt>
                <c:pt idx="31">
                  <c:v>217.71310847061099</c:v>
                </c:pt>
                <c:pt idx="32">
                  <c:v>212.63753496845399</c:v>
                </c:pt>
                <c:pt idx="33">
                  <c:v>215.403953318009</c:v>
                </c:pt>
                <c:pt idx="34">
                  <c:v>218.71898469845101</c:v>
                </c:pt>
                <c:pt idx="35">
                  <c:v>219.48276184983899</c:v>
                </c:pt>
                <c:pt idx="36">
                  <c:v>218.767340670772</c:v>
                </c:pt>
                <c:pt idx="37">
                  <c:v>218.183360018521</c:v>
                </c:pt>
                <c:pt idx="38">
                  <c:v>219.56292937118701</c:v>
                </c:pt>
                <c:pt idx="39">
                  <c:v>224.25103098471601</c:v>
                </c:pt>
                <c:pt idx="40">
                  <c:v>214.65405504680601</c:v>
                </c:pt>
                <c:pt idx="41">
                  <c:v>202.17098489058</c:v>
                </c:pt>
                <c:pt idx="42">
                  <c:v>189.75265700777399</c:v>
                </c:pt>
                <c:pt idx="43">
                  <c:v>170.81665724356799</c:v>
                </c:pt>
                <c:pt idx="44">
                  <c:v>163.6150920323</c:v>
                </c:pt>
                <c:pt idx="45">
                  <c:v>155.246906276326</c:v>
                </c:pt>
                <c:pt idx="46">
                  <c:v>148.37815974288301</c:v>
                </c:pt>
                <c:pt idx="47">
                  <c:v>143.50971275254901</c:v>
                </c:pt>
                <c:pt idx="48">
                  <c:v>136.61454146287701</c:v>
                </c:pt>
                <c:pt idx="49">
                  <c:v>135.436801742688</c:v>
                </c:pt>
                <c:pt idx="50">
                  <c:v>132.81072317954701</c:v>
                </c:pt>
                <c:pt idx="51">
                  <c:v>130.42731845391</c:v>
                </c:pt>
                <c:pt idx="52">
                  <c:v>131.230593931138</c:v>
                </c:pt>
                <c:pt idx="53">
                  <c:v>127.589062391299</c:v>
                </c:pt>
                <c:pt idx="54">
                  <c:v>125.85836618275501</c:v>
                </c:pt>
                <c:pt idx="55">
                  <c:v>128.23035577080901</c:v>
                </c:pt>
                <c:pt idx="56">
                  <c:v>125.50890058577301</c:v>
                </c:pt>
                <c:pt idx="57">
                  <c:v>124.304385629159</c:v>
                </c:pt>
                <c:pt idx="58">
                  <c:v>127.82738710596701</c:v>
                </c:pt>
                <c:pt idx="59">
                  <c:v>128.33959276712</c:v>
                </c:pt>
                <c:pt idx="60">
                  <c:v>128.091886801794</c:v>
                </c:pt>
                <c:pt idx="61">
                  <c:v>130.91270664119</c:v>
                </c:pt>
                <c:pt idx="62">
                  <c:v>130.36177752832501</c:v>
                </c:pt>
                <c:pt idx="63">
                  <c:v>135.05656993283199</c:v>
                </c:pt>
                <c:pt idx="64">
                  <c:v>138.578098150144</c:v>
                </c:pt>
                <c:pt idx="65">
                  <c:v>143.31372223520299</c:v>
                </c:pt>
                <c:pt idx="66">
                  <c:v>149.787959910583</c:v>
                </c:pt>
                <c:pt idx="67">
                  <c:v>157.070697553602</c:v>
                </c:pt>
                <c:pt idx="68">
                  <c:v>159.15262728264199</c:v>
                </c:pt>
                <c:pt idx="69">
                  <c:v>163.06611422700101</c:v>
                </c:pt>
                <c:pt idx="70">
                  <c:v>164.81979846531499</c:v>
                </c:pt>
                <c:pt idx="71">
                  <c:v>170.34566107721599</c:v>
                </c:pt>
                <c:pt idx="72">
                  <c:v>174.163209910208</c:v>
                </c:pt>
                <c:pt idx="73">
                  <c:v>179.46824425461199</c:v>
                </c:pt>
                <c:pt idx="74">
                  <c:v>187.29697086623</c:v>
                </c:pt>
                <c:pt idx="75">
                  <c:v>192.272594387449</c:v>
                </c:pt>
                <c:pt idx="76">
                  <c:v>197.72197672993499</c:v>
                </c:pt>
                <c:pt idx="77">
                  <c:v>206.40735222796201</c:v>
                </c:pt>
                <c:pt idx="78">
                  <c:v>216.45328360752401</c:v>
                </c:pt>
                <c:pt idx="79">
                  <c:v>234.238199169777</c:v>
                </c:pt>
                <c:pt idx="80">
                  <c:v>242.54129712088599</c:v>
                </c:pt>
                <c:pt idx="81">
                  <c:v>242.996516676525</c:v>
                </c:pt>
                <c:pt idx="82">
                  <c:v>244.35374709333101</c:v>
                </c:pt>
                <c:pt idx="83">
                  <c:v>241.30082774083701</c:v>
                </c:pt>
                <c:pt idx="84">
                  <c:v>239.71940324202799</c:v>
                </c:pt>
                <c:pt idx="85">
                  <c:v>250.179011426958</c:v>
                </c:pt>
                <c:pt idx="86">
                  <c:v>258.02303751592802</c:v>
                </c:pt>
                <c:pt idx="87">
                  <c:v>270.48962534239598</c:v>
                </c:pt>
                <c:pt idx="88">
                  <c:v>280.39311135333298</c:v>
                </c:pt>
                <c:pt idx="89">
                  <c:v>284.39487439179698</c:v>
                </c:pt>
                <c:pt idx="90">
                  <c:v>295.91579928267203</c:v>
                </c:pt>
                <c:pt idx="91">
                  <c:v>316.148070747882</c:v>
                </c:pt>
                <c:pt idx="92">
                  <c:v>317.08684980254299</c:v>
                </c:pt>
                <c:pt idx="93">
                  <c:v>335.79148516127498</c:v>
                </c:pt>
                <c:pt idx="94">
                  <c:v>341.399183352124</c:v>
                </c:pt>
                <c:pt idx="95">
                  <c:v>345.22084760170901</c:v>
                </c:pt>
                <c:pt idx="96">
                  <c:v>357.71264760429898</c:v>
                </c:pt>
                <c:pt idx="97">
                  <c:v>371.79993599273399</c:v>
                </c:pt>
                <c:pt idx="98">
                  <c:v>385.52136788879397</c:v>
                </c:pt>
                <c:pt idx="99">
                  <c:v>398.65680859631999</c:v>
                </c:pt>
                <c:pt idx="100">
                  <c:v>403.77237504703402</c:v>
                </c:pt>
                <c:pt idx="101">
                  <c:v>404.27023640635099</c:v>
                </c:pt>
                <c:pt idx="102">
                  <c:v>398.29715062570102</c:v>
                </c:pt>
                <c:pt idx="103">
                  <c:v>413.92444081514401</c:v>
                </c:pt>
                <c:pt idx="104">
                  <c:v>422.14234188099198</c:v>
                </c:pt>
                <c:pt idx="105">
                  <c:v>438.98055054068698</c:v>
                </c:pt>
                <c:pt idx="106">
                  <c:v>443.81645020068299</c:v>
                </c:pt>
                <c:pt idx="107">
                  <c:v>438.86671120168302</c:v>
                </c:pt>
                <c:pt idx="108">
                  <c:v>457.01144107481002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B9-4FE1-B600-32F54447A19D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PropertyType!$P$15:$P$123</c:f>
              <c:numCache>
                <c:formatCode>[$-409]mmm\-yy;@</c:formatCode>
                <c:ptCount val="109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  <c:pt idx="103">
                  <c:v>45291</c:v>
                </c:pt>
                <c:pt idx="104">
                  <c:v>45382</c:v>
                </c:pt>
                <c:pt idx="105">
                  <c:v>45473</c:v>
                </c:pt>
                <c:pt idx="106">
                  <c:v>45565</c:v>
                </c:pt>
                <c:pt idx="107">
                  <c:v>45657</c:v>
                </c:pt>
                <c:pt idx="108">
                  <c:v>45747</c:v>
                </c:pt>
              </c:numCache>
            </c:numRef>
          </c:xVal>
          <c:yVal>
            <c:numRef>
              <c:f>PropertyType!$V$15:$V$123</c:f>
              <c:numCache>
                <c:formatCode>0</c:formatCode>
                <c:ptCount val="109"/>
                <c:pt idx="0">
                  <c:v>87.045172715895205</c:v>
                </c:pt>
                <c:pt idx="1">
                  <c:v>84.748631465995004</c:v>
                </c:pt>
                <c:pt idx="2">
                  <c:v>85.139820697414905</c:v>
                </c:pt>
                <c:pt idx="3">
                  <c:v>82.217508267239594</c:v>
                </c:pt>
                <c:pt idx="4">
                  <c:v>88.438492080781799</c:v>
                </c:pt>
                <c:pt idx="5">
                  <c:v>89.233289178668997</c:v>
                </c:pt>
                <c:pt idx="6">
                  <c:v>87.396081484259</c:v>
                </c:pt>
                <c:pt idx="7">
                  <c:v>91.683183688780005</c:v>
                </c:pt>
                <c:pt idx="8">
                  <c:v>90.693262127927795</c:v>
                </c:pt>
                <c:pt idx="9">
                  <c:v>94.218526555376599</c:v>
                </c:pt>
                <c:pt idx="10">
                  <c:v>98.533069472782202</c:v>
                </c:pt>
                <c:pt idx="11">
                  <c:v>100</c:v>
                </c:pt>
                <c:pt idx="12">
                  <c:v>101.003278655603</c:v>
                </c:pt>
                <c:pt idx="13">
                  <c:v>99.217977948648297</c:v>
                </c:pt>
                <c:pt idx="14">
                  <c:v>100.254919614976</c:v>
                </c:pt>
                <c:pt idx="15">
                  <c:v>98.545196484664899</c:v>
                </c:pt>
                <c:pt idx="16">
                  <c:v>99.956596096363697</c:v>
                </c:pt>
                <c:pt idx="17">
                  <c:v>100.57592726479299</c:v>
                </c:pt>
                <c:pt idx="18">
                  <c:v>101.693704220961</c:v>
                </c:pt>
                <c:pt idx="19">
                  <c:v>102.99588245597501</c:v>
                </c:pt>
                <c:pt idx="20">
                  <c:v>104.39481754466399</c:v>
                </c:pt>
                <c:pt idx="21">
                  <c:v>106.14972477987899</c:v>
                </c:pt>
                <c:pt idx="22">
                  <c:v>108.378908530948</c:v>
                </c:pt>
                <c:pt idx="23">
                  <c:v>112.669816657366</c:v>
                </c:pt>
                <c:pt idx="24">
                  <c:v>115.825982135217</c:v>
                </c:pt>
                <c:pt idx="25">
                  <c:v>120.602212602447</c:v>
                </c:pt>
                <c:pt idx="26">
                  <c:v>127.330061476943</c:v>
                </c:pt>
                <c:pt idx="27">
                  <c:v>127.999871253927</c:v>
                </c:pt>
                <c:pt idx="28">
                  <c:v>136.38612991801199</c:v>
                </c:pt>
                <c:pt idx="29">
                  <c:v>140.566892995872</c:v>
                </c:pt>
                <c:pt idx="30">
                  <c:v>143.574344105123</c:v>
                </c:pt>
                <c:pt idx="31">
                  <c:v>151.449963163738</c:v>
                </c:pt>
                <c:pt idx="32">
                  <c:v>148.24956794334199</c:v>
                </c:pt>
                <c:pt idx="33">
                  <c:v>148.1130525822</c:v>
                </c:pt>
                <c:pt idx="34">
                  <c:v>151.51528003946299</c:v>
                </c:pt>
                <c:pt idx="35">
                  <c:v>152.87351308249501</c:v>
                </c:pt>
                <c:pt idx="36">
                  <c:v>158.83094996905299</c:v>
                </c:pt>
                <c:pt idx="37">
                  <c:v>167.03213739563799</c:v>
                </c:pt>
                <c:pt idx="38">
                  <c:v>172.95725975411</c:v>
                </c:pt>
                <c:pt idx="39">
                  <c:v>173.84966267561799</c:v>
                </c:pt>
                <c:pt idx="40">
                  <c:v>173.436343297706</c:v>
                </c:pt>
                <c:pt idx="41">
                  <c:v>162.206541941323</c:v>
                </c:pt>
                <c:pt idx="42">
                  <c:v>152.671797346521</c:v>
                </c:pt>
                <c:pt idx="43">
                  <c:v>149.02858021002899</c:v>
                </c:pt>
                <c:pt idx="44">
                  <c:v>136.45033022225101</c:v>
                </c:pt>
                <c:pt idx="45">
                  <c:v>126.325282958242</c:v>
                </c:pt>
                <c:pt idx="46">
                  <c:v>113.760239347538</c:v>
                </c:pt>
                <c:pt idx="47">
                  <c:v>99.786949026529797</c:v>
                </c:pt>
                <c:pt idx="48">
                  <c:v>99.688447947428799</c:v>
                </c:pt>
                <c:pt idx="49">
                  <c:v>96.810285955427304</c:v>
                </c:pt>
                <c:pt idx="50">
                  <c:v>98.824324681930705</c:v>
                </c:pt>
                <c:pt idx="51">
                  <c:v>101.434922940215</c:v>
                </c:pt>
                <c:pt idx="52">
                  <c:v>100.10450280468601</c:v>
                </c:pt>
                <c:pt idx="53">
                  <c:v>100.89811072881901</c:v>
                </c:pt>
                <c:pt idx="54">
                  <c:v>102.764055852704</c:v>
                </c:pt>
                <c:pt idx="55">
                  <c:v>101.960808913305</c:v>
                </c:pt>
                <c:pt idx="56">
                  <c:v>103.772845865479</c:v>
                </c:pt>
                <c:pt idx="57">
                  <c:v>105.20334600695</c:v>
                </c:pt>
                <c:pt idx="58">
                  <c:v>105.205178372662</c:v>
                </c:pt>
                <c:pt idx="59">
                  <c:v>110.340210255899</c:v>
                </c:pt>
                <c:pt idx="60">
                  <c:v>114.23065457606501</c:v>
                </c:pt>
                <c:pt idx="61">
                  <c:v>115.65972904658599</c:v>
                </c:pt>
                <c:pt idx="62">
                  <c:v>117.276866259768</c:v>
                </c:pt>
                <c:pt idx="63">
                  <c:v>115.817437304663</c:v>
                </c:pt>
                <c:pt idx="64">
                  <c:v>119.48439176610999</c:v>
                </c:pt>
                <c:pt idx="65">
                  <c:v>126.157409982074</c:v>
                </c:pt>
                <c:pt idx="66">
                  <c:v>131.53621413696399</c:v>
                </c:pt>
                <c:pt idx="67">
                  <c:v>138.835420825954</c:v>
                </c:pt>
                <c:pt idx="68">
                  <c:v>139.550417793148</c:v>
                </c:pt>
                <c:pt idx="69">
                  <c:v>140.801393076023</c:v>
                </c:pt>
                <c:pt idx="70">
                  <c:v>146.59161596043401</c:v>
                </c:pt>
                <c:pt idx="71">
                  <c:v>151.58008354998501</c:v>
                </c:pt>
                <c:pt idx="72">
                  <c:v>153.94023035389301</c:v>
                </c:pt>
                <c:pt idx="73">
                  <c:v>160.97181428036799</c:v>
                </c:pt>
                <c:pt idx="74">
                  <c:v>162.319355903603</c:v>
                </c:pt>
                <c:pt idx="75">
                  <c:v>165.74022587728999</c:v>
                </c:pt>
                <c:pt idx="76">
                  <c:v>172.92822826060799</c:v>
                </c:pt>
                <c:pt idx="77">
                  <c:v>172.83825753893001</c:v>
                </c:pt>
                <c:pt idx="78">
                  <c:v>176.85121836818399</c:v>
                </c:pt>
                <c:pt idx="79">
                  <c:v>180.792822010311</c:v>
                </c:pt>
                <c:pt idx="80">
                  <c:v>179.766567982689</c:v>
                </c:pt>
                <c:pt idx="81">
                  <c:v>183.09346662913401</c:v>
                </c:pt>
                <c:pt idx="82">
                  <c:v>184.09379071316599</c:v>
                </c:pt>
                <c:pt idx="83">
                  <c:v>185.57197820752401</c:v>
                </c:pt>
                <c:pt idx="84">
                  <c:v>183.360758560135</c:v>
                </c:pt>
                <c:pt idx="85">
                  <c:v>186.28880297324699</c:v>
                </c:pt>
                <c:pt idx="86">
                  <c:v>187.34588147178201</c:v>
                </c:pt>
                <c:pt idx="87">
                  <c:v>190.12871532665599</c:v>
                </c:pt>
                <c:pt idx="88">
                  <c:v>193.74597613803701</c:v>
                </c:pt>
                <c:pt idx="89">
                  <c:v>187.36239480689201</c:v>
                </c:pt>
                <c:pt idx="90">
                  <c:v>187.35280695619099</c:v>
                </c:pt>
                <c:pt idx="91">
                  <c:v>186.20373899626699</c:v>
                </c:pt>
                <c:pt idx="92">
                  <c:v>186.03385520302501</c:v>
                </c:pt>
                <c:pt idx="93">
                  <c:v>197.115228865039</c:v>
                </c:pt>
                <c:pt idx="94">
                  <c:v>204.355143998155</c:v>
                </c:pt>
                <c:pt idx="95">
                  <c:v>216.70790810579399</c:v>
                </c:pt>
                <c:pt idx="96">
                  <c:v>226.67233982342299</c:v>
                </c:pt>
                <c:pt idx="97">
                  <c:v>234.456777570593</c:v>
                </c:pt>
                <c:pt idx="98">
                  <c:v>238.072819864569</c:v>
                </c:pt>
                <c:pt idx="99">
                  <c:v>238.05897308476199</c:v>
                </c:pt>
                <c:pt idx="100">
                  <c:v>232.80597671654701</c:v>
                </c:pt>
                <c:pt idx="101">
                  <c:v>238.25227064165799</c:v>
                </c:pt>
                <c:pt idx="102">
                  <c:v>243.046297262997</c:v>
                </c:pt>
                <c:pt idx="103">
                  <c:v>241.59290548627601</c:v>
                </c:pt>
                <c:pt idx="104">
                  <c:v>242.09145627574799</c:v>
                </c:pt>
                <c:pt idx="105">
                  <c:v>245.68956600339499</c:v>
                </c:pt>
                <c:pt idx="106">
                  <c:v>234.762552121428</c:v>
                </c:pt>
                <c:pt idx="107">
                  <c:v>240.102653099522</c:v>
                </c:pt>
                <c:pt idx="108">
                  <c:v>239.34896799053001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B9-4FE1-B600-32F54447A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5777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PropertyType!$W$7:$W$123</c:f>
              <c:numCache>
                <c:formatCode>0</c:formatCode>
                <c:ptCount val="117"/>
                <c:pt idx="0">
                  <c:v>61.029144337037799</c:v>
                </c:pt>
                <c:pt idx="1">
                  <c:v>61.215871795552303</c:v>
                </c:pt>
                <c:pt idx="2">
                  <c:v>64.526279609539003</c:v>
                </c:pt>
                <c:pt idx="3">
                  <c:v>66.760866556769997</c:v>
                </c:pt>
                <c:pt idx="4">
                  <c:v>67.189439245548499</c:v>
                </c:pt>
                <c:pt idx="5">
                  <c:v>67.811474006991901</c:v>
                </c:pt>
                <c:pt idx="6">
                  <c:v>73.870895348042197</c:v>
                </c:pt>
                <c:pt idx="7">
                  <c:v>81.951889567295595</c:v>
                </c:pt>
                <c:pt idx="8">
                  <c:v>83.012203414543293</c:v>
                </c:pt>
                <c:pt idx="9">
                  <c:v>84.037110702988898</c:v>
                </c:pt>
                <c:pt idx="10">
                  <c:v>86.722629543872202</c:v>
                </c:pt>
                <c:pt idx="11">
                  <c:v>86.711547279192999</c:v>
                </c:pt>
                <c:pt idx="12">
                  <c:v>85.343971438044704</c:v>
                </c:pt>
                <c:pt idx="13">
                  <c:v>87.009011026441797</c:v>
                </c:pt>
                <c:pt idx="14">
                  <c:v>90.458547919611107</c:v>
                </c:pt>
                <c:pt idx="15">
                  <c:v>88.297724603503099</c:v>
                </c:pt>
                <c:pt idx="16">
                  <c:v>86.744181895810797</c:v>
                </c:pt>
                <c:pt idx="17">
                  <c:v>92.373830931484903</c:v>
                </c:pt>
                <c:pt idx="18">
                  <c:v>98.469380648156104</c:v>
                </c:pt>
                <c:pt idx="19">
                  <c:v>100</c:v>
                </c:pt>
                <c:pt idx="20">
                  <c:v>99.767265039224995</c:v>
                </c:pt>
                <c:pt idx="21">
                  <c:v>100.144774498647</c:v>
                </c:pt>
                <c:pt idx="22">
                  <c:v>98.9176223988202</c:v>
                </c:pt>
                <c:pt idx="23">
                  <c:v>98.548155623593402</c:v>
                </c:pt>
                <c:pt idx="24">
                  <c:v>99.550078264305895</c:v>
                </c:pt>
                <c:pt idx="25">
                  <c:v>98.734114466204403</c:v>
                </c:pt>
                <c:pt idx="26">
                  <c:v>98.396384730154296</c:v>
                </c:pt>
                <c:pt idx="27">
                  <c:v>101.101132633134</c:v>
                </c:pt>
                <c:pt idx="28">
                  <c:v>105.229282173979</c:v>
                </c:pt>
                <c:pt idx="29">
                  <c:v>103.342513987686</c:v>
                </c:pt>
                <c:pt idx="30">
                  <c:v>98.689262967900902</c:v>
                </c:pt>
                <c:pt idx="31">
                  <c:v>101.28425902782099</c:v>
                </c:pt>
                <c:pt idx="32">
                  <c:v>107.974224246121</c:v>
                </c:pt>
                <c:pt idx="33">
                  <c:v>112.96387313018</c:v>
                </c:pt>
                <c:pt idx="34">
                  <c:v>116.186769049105</c:v>
                </c:pt>
                <c:pt idx="35">
                  <c:v>119.447177298702</c:v>
                </c:pt>
                <c:pt idx="36">
                  <c:v>123.395623500635</c:v>
                </c:pt>
                <c:pt idx="37">
                  <c:v>125.54598389513799</c:v>
                </c:pt>
                <c:pt idx="38">
                  <c:v>128.662226775086</c:v>
                </c:pt>
                <c:pt idx="39">
                  <c:v>134.05634938001299</c:v>
                </c:pt>
                <c:pt idx="40">
                  <c:v>138.87941864880401</c:v>
                </c:pt>
                <c:pt idx="41">
                  <c:v>145.36784786074401</c:v>
                </c:pt>
                <c:pt idx="42">
                  <c:v>152.006960968676</c:v>
                </c:pt>
                <c:pt idx="43">
                  <c:v>157.45944340741099</c:v>
                </c:pt>
                <c:pt idx="44">
                  <c:v>163.26898322402701</c:v>
                </c:pt>
                <c:pt idx="45">
                  <c:v>166.952445426293</c:v>
                </c:pt>
                <c:pt idx="46">
                  <c:v>169.901311757868</c:v>
                </c:pt>
                <c:pt idx="47">
                  <c:v>169.960700282668</c:v>
                </c:pt>
                <c:pt idx="48">
                  <c:v>160.903235089975</c:v>
                </c:pt>
                <c:pt idx="49">
                  <c:v>155.024044365397</c:v>
                </c:pt>
                <c:pt idx="50">
                  <c:v>153.54317499530401</c:v>
                </c:pt>
                <c:pt idx="51">
                  <c:v>150.132143637697</c:v>
                </c:pt>
                <c:pt idx="52">
                  <c:v>134.183320815792</c:v>
                </c:pt>
                <c:pt idx="53">
                  <c:v>111.673202760751</c:v>
                </c:pt>
                <c:pt idx="54">
                  <c:v>101.095253041581</c:v>
                </c:pt>
                <c:pt idx="55">
                  <c:v>99.579957964404898</c:v>
                </c:pt>
                <c:pt idx="56">
                  <c:v>109.854865811726</c:v>
                </c:pt>
                <c:pt idx="57">
                  <c:v>118.038799638904</c:v>
                </c:pt>
                <c:pt idx="58">
                  <c:v>114.096051684636</c:v>
                </c:pt>
                <c:pt idx="59">
                  <c:v>115.872375848343</c:v>
                </c:pt>
                <c:pt idx="60">
                  <c:v>120.66872594972</c:v>
                </c:pt>
                <c:pt idx="61">
                  <c:v>120.101373855468</c:v>
                </c:pt>
                <c:pt idx="62">
                  <c:v>118.805256712323</c:v>
                </c:pt>
                <c:pt idx="63">
                  <c:v>122.688576581764</c:v>
                </c:pt>
                <c:pt idx="64">
                  <c:v>126.214762939346</c:v>
                </c:pt>
                <c:pt idx="65">
                  <c:v>127.71768290678</c:v>
                </c:pt>
                <c:pt idx="66">
                  <c:v>129.795668513359</c:v>
                </c:pt>
                <c:pt idx="67">
                  <c:v>130.988984626742</c:v>
                </c:pt>
                <c:pt idx="68">
                  <c:v>136.34794367789101</c:v>
                </c:pt>
                <c:pt idx="69">
                  <c:v>144.48598496489799</c:v>
                </c:pt>
                <c:pt idx="70">
                  <c:v>148.15321113582399</c:v>
                </c:pt>
                <c:pt idx="71">
                  <c:v>147.363787349001</c:v>
                </c:pt>
                <c:pt idx="72">
                  <c:v>148.067835570721</c:v>
                </c:pt>
                <c:pt idx="73">
                  <c:v>154.894200352659</c:v>
                </c:pt>
                <c:pt idx="74">
                  <c:v>159.483401602942</c:v>
                </c:pt>
                <c:pt idx="75">
                  <c:v>162.584948490919</c:v>
                </c:pt>
                <c:pt idx="76">
                  <c:v>169.59142713573701</c:v>
                </c:pt>
                <c:pt idx="77">
                  <c:v>174.240125602023</c:v>
                </c:pt>
                <c:pt idx="78">
                  <c:v>174.24935023396</c:v>
                </c:pt>
                <c:pt idx="79">
                  <c:v>168.85114016773801</c:v>
                </c:pt>
                <c:pt idx="80">
                  <c:v>165.202704907352</c:v>
                </c:pt>
                <c:pt idx="81">
                  <c:v>169.89894008636699</c:v>
                </c:pt>
                <c:pt idx="82">
                  <c:v>175.559129094057</c:v>
                </c:pt>
                <c:pt idx="83">
                  <c:v>175.54055045569999</c:v>
                </c:pt>
                <c:pt idx="84">
                  <c:v>176.08848946398001</c:v>
                </c:pt>
                <c:pt idx="85">
                  <c:v>182.60416811720199</c:v>
                </c:pt>
                <c:pt idx="86">
                  <c:v>185.30571330020001</c:v>
                </c:pt>
                <c:pt idx="87">
                  <c:v>185.241048226109</c:v>
                </c:pt>
                <c:pt idx="88">
                  <c:v>185.661121797432</c:v>
                </c:pt>
                <c:pt idx="89">
                  <c:v>185.55059724529499</c:v>
                </c:pt>
                <c:pt idx="90">
                  <c:v>187.91502970439399</c:v>
                </c:pt>
                <c:pt idx="91">
                  <c:v>189.447478315338</c:v>
                </c:pt>
                <c:pt idx="92">
                  <c:v>194.46515868680601</c:v>
                </c:pt>
                <c:pt idx="93">
                  <c:v>201.109744173217</c:v>
                </c:pt>
                <c:pt idx="94">
                  <c:v>202.17428043348301</c:v>
                </c:pt>
                <c:pt idx="95">
                  <c:v>201.60415176380801</c:v>
                </c:pt>
                <c:pt idx="96">
                  <c:v>200.493898841961</c:v>
                </c:pt>
                <c:pt idx="97">
                  <c:v>194.08697528564801</c:v>
                </c:pt>
                <c:pt idx="98">
                  <c:v>192.58819010479999</c:v>
                </c:pt>
                <c:pt idx="99">
                  <c:v>194.99401325474801</c:v>
                </c:pt>
                <c:pt idx="100">
                  <c:v>192.03471106943101</c:v>
                </c:pt>
                <c:pt idx="101">
                  <c:v>197.66276792209399</c:v>
                </c:pt>
                <c:pt idx="102">
                  <c:v>212.256257266342</c:v>
                </c:pt>
                <c:pt idx="103">
                  <c:v>217.65813036806401</c:v>
                </c:pt>
                <c:pt idx="104">
                  <c:v>211.887603088204</c:v>
                </c:pt>
                <c:pt idx="105">
                  <c:v>204.88857726574901</c:v>
                </c:pt>
                <c:pt idx="106">
                  <c:v>194.594464125515</c:v>
                </c:pt>
                <c:pt idx="107">
                  <c:v>181.46892041990799</c:v>
                </c:pt>
                <c:pt idx="108">
                  <c:v>172.40522249788199</c:v>
                </c:pt>
                <c:pt idx="109">
                  <c:v>171.346703209818</c:v>
                </c:pt>
                <c:pt idx="110">
                  <c:v>159.59186566066199</c:v>
                </c:pt>
                <c:pt idx="111">
                  <c:v>139.750366678327</c:v>
                </c:pt>
                <c:pt idx="112">
                  <c:v>129.53480579649101</c:v>
                </c:pt>
                <c:pt idx="113">
                  <c:v>122.464239439902</c:v>
                </c:pt>
                <c:pt idx="114">
                  <c:v>120.764945762884</c:v>
                </c:pt>
                <c:pt idx="115">
                  <c:v>120.749525294142</c:v>
                </c:pt>
                <c:pt idx="116">
                  <c:v>117.89411585125799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42-4FE0-8560-1D274C7D8514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PropertyType!$X$7:$X$123</c:f>
              <c:numCache>
                <c:formatCode>0</c:formatCode>
                <c:ptCount val="117"/>
                <c:pt idx="0">
                  <c:v>69.091406500255403</c:v>
                </c:pt>
                <c:pt idx="1">
                  <c:v>68.423478105414802</c:v>
                </c:pt>
                <c:pt idx="2">
                  <c:v>69.999686666594599</c:v>
                </c:pt>
                <c:pt idx="3">
                  <c:v>72.604622451943897</c:v>
                </c:pt>
                <c:pt idx="4">
                  <c:v>73.512207228456504</c:v>
                </c:pt>
                <c:pt idx="5">
                  <c:v>72.965037376833493</c:v>
                </c:pt>
                <c:pt idx="6">
                  <c:v>74.462075605763701</c:v>
                </c:pt>
                <c:pt idx="7">
                  <c:v>78.530710139846207</c:v>
                </c:pt>
                <c:pt idx="8">
                  <c:v>81.063511345332302</c:v>
                </c:pt>
                <c:pt idx="9">
                  <c:v>81.596344850623495</c:v>
                </c:pt>
                <c:pt idx="10">
                  <c:v>81.975317458484497</c:v>
                </c:pt>
                <c:pt idx="11">
                  <c:v>82.052528373962502</c:v>
                </c:pt>
                <c:pt idx="12">
                  <c:v>83.928620072989006</c:v>
                </c:pt>
                <c:pt idx="13">
                  <c:v>87.419734056929201</c:v>
                </c:pt>
                <c:pt idx="14">
                  <c:v>89.941421463070597</c:v>
                </c:pt>
                <c:pt idx="15">
                  <c:v>91.397298160290603</c:v>
                </c:pt>
                <c:pt idx="16">
                  <c:v>91.366156862513904</c:v>
                </c:pt>
                <c:pt idx="17">
                  <c:v>93.838799425829706</c:v>
                </c:pt>
                <c:pt idx="18">
                  <c:v>98.6370365951705</c:v>
                </c:pt>
                <c:pt idx="19">
                  <c:v>100</c:v>
                </c:pt>
                <c:pt idx="20">
                  <c:v>99.349884644285197</c:v>
                </c:pt>
                <c:pt idx="21">
                  <c:v>100.74501917724599</c:v>
                </c:pt>
                <c:pt idx="22">
                  <c:v>102.378293684388</c:v>
                </c:pt>
                <c:pt idx="23">
                  <c:v>101.128769905139</c:v>
                </c:pt>
                <c:pt idx="24">
                  <c:v>99.427554467939402</c:v>
                </c:pt>
                <c:pt idx="25">
                  <c:v>99.397666496783302</c:v>
                </c:pt>
                <c:pt idx="26">
                  <c:v>100.38586663863001</c:v>
                </c:pt>
                <c:pt idx="27">
                  <c:v>102.784755958942</c:v>
                </c:pt>
                <c:pt idx="28">
                  <c:v>105.640957856028</c:v>
                </c:pt>
                <c:pt idx="29">
                  <c:v>108.009813964815</c:v>
                </c:pt>
                <c:pt idx="30">
                  <c:v>109.659223936682</c:v>
                </c:pt>
                <c:pt idx="31">
                  <c:v>111.15861200999601</c:v>
                </c:pt>
                <c:pt idx="32">
                  <c:v>113.948050710472</c:v>
                </c:pt>
                <c:pt idx="33">
                  <c:v>118.05011131094</c:v>
                </c:pt>
                <c:pt idx="34">
                  <c:v>122.725532401899</c:v>
                </c:pt>
                <c:pt idx="35">
                  <c:v>126.074270131181</c:v>
                </c:pt>
                <c:pt idx="36">
                  <c:v>129.85962581779299</c:v>
                </c:pt>
                <c:pt idx="37">
                  <c:v>134.83064456191701</c:v>
                </c:pt>
                <c:pt idx="38">
                  <c:v>138.88027377415401</c:v>
                </c:pt>
                <c:pt idx="39">
                  <c:v>143.971085882789</c:v>
                </c:pt>
                <c:pt idx="40">
                  <c:v>149.70624413414001</c:v>
                </c:pt>
                <c:pt idx="41">
                  <c:v>153.41520226660501</c:v>
                </c:pt>
                <c:pt idx="42">
                  <c:v>156.20045734127001</c:v>
                </c:pt>
                <c:pt idx="43">
                  <c:v>159.06107945431401</c:v>
                </c:pt>
                <c:pt idx="44">
                  <c:v>164.18326453118399</c:v>
                </c:pt>
                <c:pt idx="45">
                  <c:v>170.05919974559799</c:v>
                </c:pt>
                <c:pt idx="46">
                  <c:v>170.284984702559</c:v>
                </c:pt>
                <c:pt idx="47">
                  <c:v>168.32546935676001</c:v>
                </c:pt>
                <c:pt idx="48">
                  <c:v>168.52475110177599</c:v>
                </c:pt>
                <c:pt idx="49">
                  <c:v>166.75187524895301</c:v>
                </c:pt>
                <c:pt idx="50">
                  <c:v>162.82710698265399</c:v>
                </c:pt>
                <c:pt idx="51">
                  <c:v>159.897142091067</c:v>
                </c:pt>
                <c:pt idx="52">
                  <c:v>149.875392164544</c:v>
                </c:pt>
                <c:pt idx="53">
                  <c:v>134.50345454561801</c:v>
                </c:pt>
                <c:pt idx="54">
                  <c:v>126.000917310768</c:v>
                </c:pt>
                <c:pt idx="55">
                  <c:v>122.990349651127</c:v>
                </c:pt>
                <c:pt idx="56">
                  <c:v>119.981531297703</c:v>
                </c:pt>
                <c:pt idx="57">
                  <c:v>119.845637228534</c:v>
                </c:pt>
                <c:pt idx="58">
                  <c:v>120.861350525373</c:v>
                </c:pt>
                <c:pt idx="59">
                  <c:v>119.951826714109</c:v>
                </c:pt>
                <c:pt idx="60">
                  <c:v>120.10182489128201</c:v>
                </c:pt>
                <c:pt idx="61">
                  <c:v>121.569613591947</c:v>
                </c:pt>
                <c:pt idx="62">
                  <c:v>123.825340801678</c:v>
                </c:pt>
                <c:pt idx="63">
                  <c:v>123.953379856079</c:v>
                </c:pt>
                <c:pt idx="64">
                  <c:v>124.334820919862</c:v>
                </c:pt>
                <c:pt idx="65">
                  <c:v>128.043887840926</c:v>
                </c:pt>
                <c:pt idx="66">
                  <c:v>130.020981565928</c:v>
                </c:pt>
                <c:pt idx="67">
                  <c:v>129.248558268089</c:v>
                </c:pt>
                <c:pt idx="68">
                  <c:v>130.692374537034</c:v>
                </c:pt>
                <c:pt idx="69">
                  <c:v>134.17518678242899</c:v>
                </c:pt>
                <c:pt idx="70">
                  <c:v>137.83280257768499</c:v>
                </c:pt>
                <c:pt idx="71">
                  <c:v>141.78061534197099</c:v>
                </c:pt>
                <c:pt idx="72">
                  <c:v>146.189374476756</c:v>
                </c:pt>
                <c:pt idx="73">
                  <c:v>149.22197201892601</c:v>
                </c:pt>
                <c:pt idx="74">
                  <c:v>152.93071841740499</c:v>
                </c:pt>
                <c:pt idx="75">
                  <c:v>158.75541979252199</c:v>
                </c:pt>
                <c:pt idx="76">
                  <c:v>162.626553956804</c:v>
                </c:pt>
                <c:pt idx="77">
                  <c:v>165.21321917703301</c:v>
                </c:pt>
                <c:pt idx="78">
                  <c:v>166.73785464307201</c:v>
                </c:pt>
                <c:pt idx="79">
                  <c:v>168.58594406752499</c:v>
                </c:pt>
                <c:pt idx="80">
                  <c:v>173.25769340167301</c:v>
                </c:pt>
                <c:pt idx="81">
                  <c:v>178.09248001531699</c:v>
                </c:pt>
                <c:pt idx="82">
                  <c:v>180.58603851292699</c:v>
                </c:pt>
                <c:pt idx="83">
                  <c:v>183.12831729947101</c:v>
                </c:pt>
                <c:pt idx="84">
                  <c:v>190.15060373438101</c:v>
                </c:pt>
                <c:pt idx="85">
                  <c:v>196.74089761944401</c:v>
                </c:pt>
                <c:pt idx="86">
                  <c:v>198.384142459934</c:v>
                </c:pt>
                <c:pt idx="87">
                  <c:v>202.43289028394301</c:v>
                </c:pt>
                <c:pt idx="88">
                  <c:v>211.49431444954999</c:v>
                </c:pt>
                <c:pt idx="89">
                  <c:v>217.613405824702</c:v>
                </c:pt>
                <c:pt idx="90">
                  <c:v>217.86108437782801</c:v>
                </c:pt>
                <c:pt idx="91">
                  <c:v>217.887198317909</c:v>
                </c:pt>
                <c:pt idx="92">
                  <c:v>222.94481845255001</c:v>
                </c:pt>
                <c:pt idx="93">
                  <c:v>231.32141255116099</c:v>
                </c:pt>
                <c:pt idx="94">
                  <c:v>236.28816419701701</c:v>
                </c:pt>
                <c:pt idx="95">
                  <c:v>241.715766548955</c:v>
                </c:pt>
                <c:pt idx="96">
                  <c:v>249.227049300179</c:v>
                </c:pt>
                <c:pt idx="97">
                  <c:v>255.488290548187</c:v>
                </c:pt>
                <c:pt idx="98">
                  <c:v>265.24245797322999</c:v>
                </c:pt>
                <c:pt idx="99">
                  <c:v>276.30216521034299</c:v>
                </c:pt>
                <c:pt idx="100">
                  <c:v>282.158967744579</c:v>
                </c:pt>
                <c:pt idx="101">
                  <c:v>293.89681751117098</c:v>
                </c:pt>
                <c:pt idx="102">
                  <c:v>319.59946871154</c:v>
                </c:pt>
                <c:pt idx="103">
                  <c:v>339.60693828466799</c:v>
                </c:pt>
                <c:pt idx="104">
                  <c:v>361.50911883804298</c:v>
                </c:pt>
                <c:pt idx="105">
                  <c:v>392.15324627273299</c:v>
                </c:pt>
                <c:pt idx="106">
                  <c:v>399.36914082175599</c:v>
                </c:pt>
                <c:pt idx="107">
                  <c:v>388.94288725718502</c:v>
                </c:pt>
                <c:pt idx="108">
                  <c:v>380.57494444339699</c:v>
                </c:pt>
                <c:pt idx="109">
                  <c:v>380.07854376917601</c:v>
                </c:pt>
                <c:pt idx="110">
                  <c:v>380.69409621390901</c:v>
                </c:pt>
                <c:pt idx="111">
                  <c:v>380.30221551762099</c:v>
                </c:pt>
                <c:pt idx="112">
                  <c:v>381.84282208091702</c:v>
                </c:pt>
                <c:pt idx="113">
                  <c:v>386.11168030152902</c:v>
                </c:pt>
                <c:pt idx="114">
                  <c:v>392.92225324103401</c:v>
                </c:pt>
                <c:pt idx="115">
                  <c:v>395.18468948952801</c:v>
                </c:pt>
                <c:pt idx="116">
                  <c:v>391.82237108147001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42-4FE0-8560-1D274C7D8514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PropertyType!$Y$7:$Y$123</c:f>
              <c:numCache>
                <c:formatCode>0</c:formatCode>
                <c:ptCount val="117"/>
                <c:pt idx="0">
                  <c:v>78.7567304871706</c:v>
                </c:pt>
                <c:pt idx="1">
                  <c:v>73.110935122194405</c:v>
                </c:pt>
                <c:pt idx="2">
                  <c:v>67.696410316576305</c:v>
                </c:pt>
                <c:pt idx="3">
                  <c:v>70.6222108930139</c:v>
                </c:pt>
                <c:pt idx="4">
                  <c:v>79.212100854886003</c:v>
                </c:pt>
                <c:pt idx="5">
                  <c:v>83.9038144604107</c:v>
                </c:pt>
                <c:pt idx="6">
                  <c:v>85.090574735813306</c:v>
                </c:pt>
                <c:pt idx="7">
                  <c:v>84.771403674127995</c:v>
                </c:pt>
                <c:pt idx="8">
                  <c:v>84.765633944870999</c:v>
                </c:pt>
                <c:pt idx="9">
                  <c:v>88.322048785354099</c:v>
                </c:pt>
                <c:pt idx="10">
                  <c:v>91.261596794469298</c:v>
                </c:pt>
                <c:pt idx="11">
                  <c:v>92.634548620298304</c:v>
                </c:pt>
                <c:pt idx="12">
                  <c:v>93.892291752269898</c:v>
                </c:pt>
                <c:pt idx="13">
                  <c:v>93.382591976656002</c:v>
                </c:pt>
                <c:pt idx="14">
                  <c:v>93.427643794773402</c:v>
                </c:pt>
                <c:pt idx="15">
                  <c:v>94.911338605778099</c:v>
                </c:pt>
                <c:pt idx="16">
                  <c:v>95.548624704040705</c:v>
                </c:pt>
                <c:pt idx="17">
                  <c:v>95.826614403358306</c:v>
                </c:pt>
                <c:pt idx="18">
                  <c:v>97.779543740533597</c:v>
                </c:pt>
                <c:pt idx="19">
                  <c:v>100</c:v>
                </c:pt>
                <c:pt idx="20">
                  <c:v>100.610905676409</c:v>
                </c:pt>
                <c:pt idx="21">
                  <c:v>102.464637171989</c:v>
                </c:pt>
                <c:pt idx="22">
                  <c:v>104.21133592391099</c:v>
                </c:pt>
                <c:pt idx="23">
                  <c:v>103.53602438797201</c:v>
                </c:pt>
                <c:pt idx="24">
                  <c:v>103.764625427745</c:v>
                </c:pt>
                <c:pt idx="25">
                  <c:v>105.40910118508999</c:v>
                </c:pt>
                <c:pt idx="26">
                  <c:v>109.380184738705</c:v>
                </c:pt>
                <c:pt idx="27">
                  <c:v>114.371011090278</c:v>
                </c:pt>
                <c:pt idx="28">
                  <c:v>117.28876558381199</c:v>
                </c:pt>
                <c:pt idx="29">
                  <c:v>121.383460693145</c:v>
                </c:pt>
                <c:pt idx="30">
                  <c:v>125.450279822513</c:v>
                </c:pt>
                <c:pt idx="31">
                  <c:v>128.21628852590399</c:v>
                </c:pt>
                <c:pt idx="32">
                  <c:v>134.02788555743999</c:v>
                </c:pt>
                <c:pt idx="33">
                  <c:v>141.70598596847901</c:v>
                </c:pt>
                <c:pt idx="34">
                  <c:v>148.17259502598</c:v>
                </c:pt>
                <c:pt idx="35">
                  <c:v>151.47662886058001</c:v>
                </c:pt>
                <c:pt idx="36">
                  <c:v>154.68108702237799</c:v>
                </c:pt>
                <c:pt idx="37">
                  <c:v>162.25010452491301</c:v>
                </c:pt>
                <c:pt idx="38">
                  <c:v>168.95294086519701</c:v>
                </c:pt>
                <c:pt idx="39">
                  <c:v>172.062077511795</c:v>
                </c:pt>
                <c:pt idx="40">
                  <c:v>173.800522014248</c:v>
                </c:pt>
                <c:pt idx="41">
                  <c:v>174.81831004548999</c:v>
                </c:pt>
                <c:pt idx="42">
                  <c:v>175.86820496744801</c:v>
                </c:pt>
                <c:pt idx="43">
                  <c:v>177.09738514449899</c:v>
                </c:pt>
                <c:pt idx="44">
                  <c:v>179.25207872664399</c:v>
                </c:pt>
                <c:pt idx="45">
                  <c:v>183.140217985238</c:v>
                </c:pt>
                <c:pt idx="46">
                  <c:v>187.28812122691599</c:v>
                </c:pt>
                <c:pt idx="47">
                  <c:v>186.22717981001</c:v>
                </c:pt>
                <c:pt idx="48">
                  <c:v>181.21554154575401</c:v>
                </c:pt>
                <c:pt idx="49">
                  <c:v>177.222218506725</c:v>
                </c:pt>
                <c:pt idx="50">
                  <c:v>168.50928076542601</c:v>
                </c:pt>
                <c:pt idx="51">
                  <c:v>157.16887689458201</c:v>
                </c:pt>
                <c:pt idx="52">
                  <c:v>147.82284739718</c:v>
                </c:pt>
                <c:pt idx="53">
                  <c:v>138.87957843517901</c:v>
                </c:pt>
                <c:pt idx="54">
                  <c:v>132.32752724187301</c:v>
                </c:pt>
                <c:pt idx="55">
                  <c:v>129.095029385271</c:v>
                </c:pt>
                <c:pt idx="56">
                  <c:v>129.55773656208899</c:v>
                </c:pt>
                <c:pt idx="57">
                  <c:v>130.43037175366899</c:v>
                </c:pt>
                <c:pt idx="58">
                  <c:v>129.583001433992</c:v>
                </c:pt>
                <c:pt idx="59">
                  <c:v>130.53603254341201</c:v>
                </c:pt>
                <c:pt idx="60">
                  <c:v>133.72112571940301</c:v>
                </c:pt>
                <c:pt idx="61">
                  <c:v>135.885822529785</c:v>
                </c:pt>
                <c:pt idx="62">
                  <c:v>136.41928995558101</c:v>
                </c:pt>
                <c:pt idx="63">
                  <c:v>138.07517597516201</c:v>
                </c:pt>
                <c:pt idx="64">
                  <c:v>140.268561688218</c:v>
                </c:pt>
                <c:pt idx="65">
                  <c:v>141.31514848302899</c:v>
                </c:pt>
                <c:pt idx="66">
                  <c:v>142.31812032113001</c:v>
                </c:pt>
                <c:pt idx="67">
                  <c:v>142.602713914817</c:v>
                </c:pt>
                <c:pt idx="68">
                  <c:v>145.25941375015901</c:v>
                </c:pt>
                <c:pt idx="69">
                  <c:v>150.845874514749</c:v>
                </c:pt>
                <c:pt idx="70">
                  <c:v>154.68641622629201</c:v>
                </c:pt>
                <c:pt idx="71">
                  <c:v>158.335976806324</c:v>
                </c:pt>
                <c:pt idx="72">
                  <c:v>161.57618637041799</c:v>
                </c:pt>
                <c:pt idx="73">
                  <c:v>163.01417051035901</c:v>
                </c:pt>
                <c:pt idx="74">
                  <c:v>164.64700380968301</c:v>
                </c:pt>
                <c:pt idx="75">
                  <c:v>168.58200482611801</c:v>
                </c:pt>
                <c:pt idx="76">
                  <c:v>175.03029327016</c:v>
                </c:pt>
                <c:pt idx="77">
                  <c:v>178.553412423439</c:v>
                </c:pt>
                <c:pt idx="78">
                  <c:v>178.914933637345</c:v>
                </c:pt>
                <c:pt idx="79">
                  <c:v>179.70594338902899</c:v>
                </c:pt>
                <c:pt idx="80">
                  <c:v>180.285946988419</c:v>
                </c:pt>
                <c:pt idx="81">
                  <c:v>181.64742920938599</c:v>
                </c:pt>
                <c:pt idx="82">
                  <c:v>185.48906146400799</c:v>
                </c:pt>
                <c:pt idx="83">
                  <c:v>190.22017708360099</c:v>
                </c:pt>
                <c:pt idx="84">
                  <c:v>190.426145479544</c:v>
                </c:pt>
                <c:pt idx="85">
                  <c:v>188.40766751462499</c:v>
                </c:pt>
                <c:pt idx="86">
                  <c:v>188.19774446597199</c:v>
                </c:pt>
                <c:pt idx="87">
                  <c:v>189.104783373922</c:v>
                </c:pt>
                <c:pt idx="88">
                  <c:v>191.03918746132899</c:v>
                </c:pt>
                <c:pt idx="89">
                  <c:v>192.05990855238801</c:v>
                </c:pt>
                <c:pt idx="90">
                  <c:v>189.66610642057199</c:v>
                </c:pt>
                <c:pt idx="91">
                  <c:v>186.65009975548401</c:v>
                </c:pt>
                <c:pt idx="92">
                  <c:v>187.64309196681401</c:v>
                </c:pt>
                <c:pt idx="93">
                  <c:v>189.88719603437301</c:v>
                </c:pt>
                <c:pt idx="94">
                  <c:v>190.194070502751</c:v>
                </c:pt>
                <c:pt idx="95">
                  <c:v>190.55577874286601</c:v>
                </c:pt>
                <c:pt idx="96">
                  <c:v>190.96203621344901</c:v>
                </c:pt>
                <c:pt idx="97">
                  <c:v>189.64565710897901</c:v>
                </c:pt>
                <c:pt idx="98">
                  <c:v>190.572483400115</c:v>
                </c:pt>
                <c:pt idx="99">
                  <c:v>193.332293405461</c:v>
                </c:pt>
                <c:pt idx="100">
                  <c:v>197.346254765021</c:v>
                </c:pt>
                <c:pt idx="101">
                  <c:v>205.07105049044199</c:v>
                </c:pt>
                <c:pt idx="102">
                  <c:v>211.837363207832</c:v>
                </c:pt>
                <c:pt idx="103">
                  <c:v>216.57817620769299</c:v>
                </c:pt>
                <c:pt idx="104">
                  <c:v>221.422796114872</c:v>
                </c:pt>
                <c:pt idx="105">
                  <c:v>223.75065577019299</c:v>
                </c:pt>
                <c:pt idx="106">
                  <c:v>222.733723960231</c:v>
                </c:pt>
                <c:pt idx="107">
                  <c:v>219.88017302397699</c:v>
                </c:pt>
                <c:pt idx="108">
                  <c:v>216.83804346755301</c:v>
                </c:pt>
                <c:pt idx="109">
                  <c:v>217.574449781883</c:v>
                </c:pt>
                <c:pt idx="110">
                  <c:v>218.56191525216801</c:v>
                </c:pt>
                <c:pt idx="111">
                  <c:v>219.70494669081501</c:v>
                </c:pt>
                <c:pt idx="112">
                  <c:v>221.17757723392799</c:v>
                </c:pt>
                <c:pt idx="113">
                  <c:v>220.730297483671</c:v>
                </c:pt>
                <c:pt idx="114">
                  <c:v>222.76187129885901</c:v>
                </c:pt>
                <c:pt idx="115">
                  <c:v>225.93388704316101</c:v>
                </c:pt>
                <c:pt idx="116">
                  <c:v>228.30845540207301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42-4FE0-8560-1D274C7D8514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PropertyType!$P$7:$P$123</c:f>
              <c:numCache>
                <c:formatCode>[$-409]mmm\-yy;@</c:formatCode>
                <c:ptCount val="117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  <c:pt idx="112">
                  <c:v>45382</c:v>
                </c:pt>
                <c:pt idx="113">
                  <c:v>45473</c:v>
                </c:pt>
                <c:pt idx="114">
                  <c:v>45565</c:v>
                </c:pt>
                <c:pt idx="115">
                  <c:v>45657</c:v>
                </c:pt>
                <c:pt idx="116">
                  <c:v>45747</c:v>
                </c:pt>
              </c:numCache>
            </c:numRef>
          </c:xVal>
          <c:yVal>
            <c:numRef>
              <c:f>PropertyType!$Z$7:$Z$123</c:f>
              <c:numCache>
                <c:formatCode>0</c:formatCode>
                <c:ptCount val="117"/>
                <c:pt idx="0">
                  <c:v>66.818979253114193</c:v>
                </c:pt>
                <c:pt idx="1">
                  <c:v>66.336999030818902</c:v>
                </c:pt>
                <c:pt idx="2">
                  <c:v>67.548227040512401</c:v>
                </c:pt>
                <c:pt idx="3">
                  <c:v>68.296902418294906</c:v>
                </c:pt>
                <c:pt idx="4">
                  <c:v>69.895357677964697</c:v>
                </c:pt>
                <c:pt idx="5">
                  <c:v>71.974227115953795</c:v>
                </c:pt>
                <c:pt idx="6">
                  <c:v>73.995585333884605</c:v>
                </c:pt>
                <c:pt idx="7">
                  <c:v>76.981503425210207</c:v>
                </c:pt>
                <c:pt idx="8">
                  <c:v>79.353620221794898</c:v>
                </c:pt>
                <c:pt idx="9">
                  <c:v>80.494410964574797</c:v>
                </c:pt>
                <c:pt idx="10">
                  <c:v>82.408616707174204</c:v>
                </c:pt>
                <c:pt idx="11">
                  <c:v>82.959387638696796</c:v>
                </c:pt>
                <c:pt idx="12">
                  <c:v>81.8856336349141</c:v>
                </c:pt>
                <c:pt idx="13">
                  <c:v>85.2867595885604</c:v>
                </c:pt>
                <c:pt idx="14">
                  <c:v>91.681333586438598</c:v>
                </c:pt>
                <c:pt idx="15">
                  <c:v>94.261235708915706</c:v>
                </c:pt>
                <c:pt idx="16">
                  <c:v>94.274693692250693</c:v>
                </c:pt>
                <c:pt idx="17">
                  <c:v>94.964886895488107</c:v>
                </c:pt>
                <c:pt idx="18">
                  <c:v>97.393079866469094</c:v>
                </c:pt>
                <c:pt idx="19">
                  <c:v>100</c:v>
                </c:pt>
                <c:pt idx="20">
                  <c:v>101.85306457546901</c:v>
                </c:pt>
                <c:pt idx="21">
                  <c:v>103.673108793794</c:v>
                </c:pt>
                <c:pt idx="22">
                  <c:v>104.71328402803699</c:v>
                </c:pt>
                <c:pt idx="23">
                  <c:v>106.30140316015</c:v>
                </c:pt>
                <c:pt idx="24">
                  <c:v>109.41625430596901</c:v>
                </c:pt>
                <c:pt idx="25">
                  <c:v>111.161104906433</c:v>
                </c:pt>
                <c:pt idx="26">
                  <c:v>112.21042144038699</c:v>
                </c:pt>
                <c:pt idx="27">
                  <c:v>115.56568934613399</c:v>
                </c:pt>
                <c:pt idx="28">
                  <c:v>119.222256496762</c:v>
                </c:pt>
                <c:pt idx="29">
                  <c:v>121.53419479424601</c:v>
                </c:pt>
                <c:pt idx="30">
                  <c:v>122.89390275461599</c:v>
                </c:pt>
                <c:pt idx="31">
                  <c:v>123.870231024044</c:v>
                </c:pt>
                <c:pt idx="32">
                  <c:v>125.885536595389</c:v>
                </c:pt>
                <c:pt idx="33">
                  <c:v>130.73519695734899</c:v>
                </c:pt>
                <c:pt idx="34">
                  <c:v>136.66552914850101</c:v>
                </c:pt>
                <c:pt idx="35">
                  <c:v>141.15125363003099</c:v>
                </c:pt>
                <c:pt idx="36">
                  <c:v>145.19292708123601</c:v>
                </c:pt>
                <c:pt idx="37">
                  <c:v>151.546587840591</c:v>
                </c:pt>
                <c:pt idx="38">
                  <c:v>160.36453681623999</c:v>
                </c:pt>
                <c:pt idx="39">
                  <c:v>166.74801479904301</c:v>
                </c:pt>
                <c:pt idx="40">
                  <c:v>167.11475839712699</c:v>
                </c:pt>
                <c:pt idx="41">
                  <c:v>164.83383889005299</c:v>
                </c:pt>
                <c:pt idx="42">
                  <c:v>168.93262442248999</c:v>
                </c:pt>
                <c:pt idx="43">
                  <c:v>177.06866697038299</c:v>
                </c:pt>
                <c:pt idx="44">
                  <c:v>176.54654084550401</c:v>
                </c:pt>
                <c:pt idx="45">
                  <c:v>172.317332311553</c:v>
                </c:pt>
                <c:pt idx="46">
                  <c:v>169.90174955976801</c:v>
                </c:pt>
                <c:pt idx="47">
                  <c:v>167.44300184555999</c:v>
                </c:pt>
                <c:pt idx="48">
                  <c:v>163.64456208314601</c:v>
                </c:pt>
                <c:pt idx="49">
                  <c:v>159.451647161387</c:v>
                </c:pt>
                <c:pt idx="50">
                  <c:v>154.57089280844201</c:v>
                </c:pt>
                <c:pt idx="51">
                  <c:v>146.15099351182101</c:v>
                </c:pt>
                <c:pt idx="52">
                  <c:v>135.56985801923</c:v>
                </c:pt>
                <c:pt idx="53">
                  <c:v>126.273597619801</c:v>
                </c:pt>
                <c:pt idx="54">
                  <c:v>121.28761464543101</c:v>
                </c:pt>
                <c:pt idx="55">
                  <c:v>119.45023816673501</c:v>
                </c:pt>
                <c:pt idx="56">
                  <c:v>120.27609088973399</c:v>
                </c:pt>
                <c:pt idx="57">
                  <c:v>126.46083355801299</c:v>
                </c:pt>
                <c:pt idx="58">
                  <c:v>135.54074974207501</c:v>
                </c:pt>
                <c:pt idx="59">
                  <c:v>140.37346137121901</c:v>
                </c:pt>
                <c:pt idx="60">
                  <c:v>141.16471400348601</c:v>
                </c:pt>
                <c:pt idx="61">
                  <c:v>143.63884515666399</c:v>
                </c:pt>
                <c:pt idx="62">
                  <c:v>149.26947335231301</c:v>
                </c:pt>
                <c:pt idx="63">
                  <c:v>152.33785058568199</c:v>
                </c:pt>
                <c:pt idx="64">
                  <c:v>151.088331751536</c:v>
                </c:pt>
                <c:pt idx="65">
                  <c:v>153.76063356080101</c:v>
                </c:pt>
                <c:pt idx="66">
                  <c:v>159.96229442075699</c:v>
                </c:pt>
                <c:pt idx="67">
                  <c:v>163.72127083948601</c:v>
                </c:pt>
                <c:pt idx="68">
                  <c:v>166.708561255332</c:v>
                </c:pt>
                <c:pt idx="69">
                  <c:v>169.60363540719601</c:v>
                </c:pt>
                <c:pt idx="70">
                  <c:v>173.444510520325</c:v>
                </c:pt>
                <c:pt idx="71">
                  <c:v>178.486382723802</c:v>
                </c:pt>
                <c:pt idx="72">
                  <c:v>177.10673021872401</c:v>
                </c:pt>
                <c:pt idx="73">
                  <c:v>176.62790399280999</c:v>
                </c:pt>
                <c:pt idx="74">
                  <c:v>186.89410322012699</c:v>
                </c:pt>
                <c:pt idx="75">
                  <c:v>196.178388963299</c:v>
                </c:pt>
                <c:pt idx="76">
                  <c:v>200.66874244825399</c:v>
                </c:pt>
                <c:pt idx="77">
                  <c:v>206.284889669487</c:v>
                </c:pt>
                <c:pt idx="78">
                  <c:v>209.824324407425</c:v>
                </c:pt>
                <c:pt idx="79">
                  <c:v>212.623404379677</c:v>
                </c:pt>
                <c:pt idx="80">
                  <c:v>217.26082908329801</c:v>
                </c:pt>
                <c:pt idx="81">
                  <c:v>221.94694596132501</c:v>
                </c:pt>
                <c:pt idx="82">
                  <c:v>226.427378735692</c:v>
                </c:pt>
                <c:pt idx="83">
                  <c:v>229.15015929368701</c:v>
                </c:pt>
                <c:pt idx="84">
                  <c:v>230.751122988574</c:v>
                </c:pt>
                <c:pt idx="85">
                  <c:v>234.879535477345</c:v>
                </c:pt>
                <c:pt idx="86">
                  <c:v>240.914353475908</c:v>
                </c:pt>
                <c:pt idx="87">
                  <c:v>246.38599241102901</c:v>
                </c:pt>
                <c:pt idx="88">
                  <c:v>250.48691355370599</c:v>
                </c:pt>
                <c:pt idx="89">
                  <c:v>254.35149891255199</c:v>
                </c:pt>
                <c:pt idx="90">
                  <c:v>258.02524991164501</c:v>
                </c:pt>
                <c:pt idx="91">
                  <c:v>260.46965533390699</c:v>
                </c:pt>
                <c:pt idx="92">
                  <c:v>265.30609872330302</c:v>
                </c:pt>
                <c:pt idx="93">
                  <c:v>271.13486432394802</c:v>
                </c:pt>
                <c:pt idx="94">
                  <c:v>275.54525333851302</c:v>
                </c:pt>
                <c:pt idx="95">
                  <c:v>280.823390108463</c:v>
                </c:pt>
                <c:pt idx="96">
                  <c:v>284.618612125232</c:v>
                </c:pt>
                <c:pt idx="97">
                  <c:v>289.93374028511101</c:v>
                </c:pt>
                <c:pt idx="98">
                  <c:v>297.72101167354299</c:v>
                </c:pt>
                <c:pt idx="99">
                  <c:v>303.07085874918698</c:v>
                </c:pt>
                <c:pt idx="100">
                  <c:v>313.19267898862302</c:v>
                </c:pt>
                <c:pt idx="101">
                  <c:v>332.674441067403</c:v>
                </c:pt>
                <c:pt idx="102">
                  <c:v>357.131556686983</c:v>
                </c:pt>
                <c:pt idx="103">
                  <c:v>377.383726675753</c:v>
                </c:pt>
                <c:pt idx="104">
                  <c:v>393.662140836567</c:v>
                </c:pt>
                <c:pt idx="105">
                  <c:v>409.24763866074102</c:v>
                </c:pt>
                <c:pt idx="106">
                  <c:v>403.18930773685298</c:v>
                </c:pt>
                <c:pt idx="107">
                  <c:v>377.31780779702399</c:v>
                </c:pt>
                <c:pt idx="108">
                  <c:v>352.74253209544497</c:v>
                </c:pt>
                <c:pt idx="109">
                  <c:v>338.90698689231499</c:v>
                </c:pt>
                <c:pt idx="110">
                  <c:v>335.691752863197</c:v>
                </c:pt>
                <c:pt idx="111">
                  <c:v>328.112518381065</c:v>
                </c:pt>
                <c:pt idx="112">
                  <c:v>313.18349577154601</c:v>
                </c:pt>
                <c:pt idx="113">
                  <c:v>306.093748289041</c:v>
                </c:pt>
                <c:pt idx="114">
                  <c:v>310.517273825095</c:v>
                </c:pt>
                <c:pt idx="115">
                  <c:v>318.94826226765701</c:v>
                </c:pt>
                <c:pt idx="116">
                  <c:v>323.78399566966698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42-4FE0-8560-1D274C7D8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5777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PropertyType!$AA$6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PropertyType!$P$11:$P$123</c:f>
              <c:numCache>
                <c:formatCode>[$-409]mmm\-yy;@</c:formatCode>
                <c:ptCount val="113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  <c:pt idx="111">
                  <c:v>45657</c:v>
                </c:pt>
                <c:pt idx="112">
                  <c:v>45747</c:v>
                </c:pt>
              </c:numCache>
            </c:numRef>
          </c:xVal>
          <c:yVal>
            <c:numRef>
              <c:f>PropertyType!$AA$11:$AA$123</c:f>
              <c:numCache>
                <c:formatCode>0%</c:formatCode>
                <c:ptCount val="113"/>
                <c:pt idx="0">
                  <c:v>0.12457653350222264</c:v>
                </c:pt>
                <c:pt idx="1">
                  <c:v>0.11939185144361741</c:v>
                </c:pt>
                <c:pt idx="2">
                  <c:v>0.13601681674881427</c:v>
                </c:pt>
                <c:pt idx="3">
                  <c:v>0.18107055214956702</c:v>
                </c:pt>
                <c:pt idx="4">
                  <c:v>0.18083477862422304</c:v>
                </c:pt>
                <c:pt idx="5">
                  <c:v>0.1267296302861225</c:v>
                </c:pt>
                <c:pt idx="6">
                  <c:v>7.5815664297133711E-2</c:v>
                </c:pt>
                <c:pt idx="7">
                  <c:v>7.0355547262042073E-2</c:v>
                </c:pt>
                <c:pt idx="8">
                  <c:v>9.8597399870014479E-2</c:v>
                </c:pt>
                <c:pt idx="9">
                  <c:v>0.13617891944310023</c:v>
                </c:pt>
                <c:pt idx="10">
                  <c:v>0.12659996735806867</c:v>
                </c:pt>
                <c:pt idx="11">
                  <c:v>9.2544412249639052E-2</c:v>
                </c:pt>
                <c:pt idx="12">
                  <c:v>8.9760260768773303E-2</c:v>
                </c:pt>
                <c:pt idx="13">
                  <c:v>0.10569465456971061</c:v>
                </c:pt>
                <c:pt idx="14">
                  <c:v>0.11835223800703787</c:v>
                </c:pt>
                <c:pt idx="15">
                  <c:v>0.10710483708248542</c:v>
                </c:pt>
                <c:pt idx="16">
                  <c:v>7.7078189014105902E-2</c:v>
                </c:pt>
                <c:pt idx="17">
                  <c:v>3.9555367343139691E-2</c:v>
                </c:pt>
                <c:pt idx="18">
                  <c:v>1.9334162094235552E-2</c:v>
                </c:pt>
                <c:pt idx="19">
                  <c:v>2.4842949713619999E-2</c:v>
                </c:pt>
                <c:pt idx="20">
                  <c:v>3.3426658879889048E-2</c:v>
                </c:pt>
                <c:pt idx="21">
                  <c:v>3.7357121538051041E-2</c:v>
                </c:pt>
                <c:pt idx="22">
                  <c:v>5.2289596445354247E-2</c:v>
                </c:pt>
                <c:pt idx="23">
                  <c:v>7.2193363722368176E-2</c:v>
                </c:pt>
                <c:pt idx="24">
                  <c:v>8.6734126315132665E-2</c:v>
                </c:pt>
                <c:pt idx="25">
                  <c:v>9.1844503176353953E-2</c:v>
                </c:pt>
                <c:pt idx="26">
                  <c:v>8.916910547670942E-2</c:v>
                </c:pt>
                <c:pt idx="27">
                  <c:v>9.8044727381169094E-2</c:v>
                </c:pt>
                <c:pt idx="28">
                  <c:v>0.11138718541097692</c:v>
                </c:pt>
                <c:pt idx="29">
                  <c:v>0.11839349529308762</c:v>
                </c:pt>
                <c:pt idx="30">
                  <c:v>0.13512705656087243</c:v>
                </c:pt>
                <c:pt idx="31">
                  <c:v>0.15095319172476684</c:v>
                </c:pt>
                <c:pt idx="32">
                  <c:v>0.15383077470055873</c:v>
                </c:pt>
                <c:pt idx="33">
                  <c:v>0.1623057696612098</c:v>
                </c:pt>
                <c:pt idx="34">
                  <c:v>0.16067015485806047</c:v>
                </c:pt>
                <c:pt idx="35">
                  <c:v>0.14429885987566804</c:v>
                </c:pt>
                <c:pt idx="36">
                  <c:v>0.1253430862116629</c:v>
                </c:pt>
                <c:pt idx="37">
                  <c:v>0.10061304616959488</c:v>
                </c:pt>
                <c:pt idx="38">
                  <c:v>6.6006210301913226E-2</c:v>
                </c:pt>
                <c:pt idx="39">
                  <c:v>3.7290681159439121E-2</c:v>
                </c:pt>
                <c:pt idx="40">
                  <c:v>3.7138552054856833E-2</c:v>
                </c:pt>
                <c:pt idx="41">
                  <c:v>5.591848801812338E-2</c:v>
                </c:pt>
                <c:pt idx="42">
                  <c:v>4.3503045919083494E-2</c:v>
                </c:pt>
                <c:pt idx="43">
                  <c:v>7.7561719442971189E-3</c:v>
                </c:pt>
                <c:pt idx="44">
                  <c:v>-2.8955399915733371E-2</c:v>
                </c:pt>
                <c:pt idx="45">
                  <c:v>-7.3996825412639522E-2</c:v>
                </c:pt>
                <c:pt idx="46">
                  <c:v>-0.11143786996822003</c:v>
                </c:pt>
                <c:pt idx="47">
                  <c:v>-0.14336113810574236</c:v>
                </c:pt>
                <c:pt idx="48">
                  <c:v>-0.1967118007036065</c:v>
                </c:pt>
                <c:pt idx="49">
                  <c:v>-0.25131261487931844</c:v>
                </c:pt>
                <c:pt idx="50">
                  <c:v>-0.21919705175167015</c:v>
                </c:pt>
                <c:pt idx="51">
                  <c:v>-0.14142806449511314</c:v>
                </c:pt>
                <c:pt idx="52">
                  <c:v>-9.6780420159751523E-2</c:v>
                </c:pt>
                <c:pt idx="53">
                  <c:v>-6.5346314231602975E-2</c:v>
                </c:pt>
                <c:pt idx="54">
                  <c:v>-7.7330148467681714E-2</c:v>
                </c:pt>
                <c:pt idx="55">
                  <c:v>-0.1103358193929036</c:v>
                </c:pt>
                <c:pt idx="56">
                  <c:v>-9.8903865662483437E-2</c:v>
                </c:pt>
                <c:pt idx="57">
                  <c:v>-4.1301428515780114E-2</c:v>
                </c:pt>
                <c:pt idx="58">
                  <c:v>-5.0262571851725779E-3</c:v>
                </c:pt>
                <c:pt idx="59">
                  <c:v>-1.8945879875197358E-3</c:v>
                </c:pt>
                <c:pt idx="60">
                  <c:v>1.0539466745829174E-3</c:v>
                </c:pt>
                <c:pt idx="61">
                  <c:v>-1.1680940071518209E-2</c:v>
                </c:pt>
                <c:pt idx="62">
                  <c:v>2.8675739375558784E-3</c:v>
                </c:pt>
                <c:pt idx="63">
                  <c:v>4.5665386738874769E-2</c:v>
                </c:pt>
                <c:pt idx="64">
                  <c:v>7.1581843307116477E-2</c:v>
                </c:pt>
                <c:pt idx="65">
                  <c:v>8.0847479940466149E-2</c:v>
                </c:pt>
                <c:pt idx="66">
                  <c:v>7.5198784501850913E-2</c:v>
                </c:pt>
                <c:pt idx="67">
                  <c:v>7.4726949883298754E-2</c:v>
                </c:pt>
                <c:pt idx="68">
                  <c:v>9.5484417309411596E-2</c:v>
                </c:pt>
                <c:pt idx="69">
                  <c:v>0.12482404062436192</c:v>
                </c:pt>
                <c:pt idx="70">
                  <c:v>0.11642066579778221</c:v>
                </c:pt>
                <c:pt idx="71">
                  <c:v>9.5141010346348809E-2</c:v>
                </c:pt>
                <c:pt idx="72">
                  <c:v>9.7577204148776797E-2</c:v>
                </c:pt>
                <c:pt idx="73">
                  <c:v>9.3585830203184006E-2</c:v>
                </c:pt>
                <c:pt idx="74">
                  <c:v>7.6258598918504283E-2</c:v>
                </c:pt>
                <c:pt idx="75">
                  <c:v>6.054949578874913E-2</c:v>
                </c:pt>
                <c:pt idx="76">
                  <c:v>4.5770641318279459E-2</c:v>
                </c:pt>
                <c:pt idx="77">
                  <c:v>3.8285112557059797E-2</c:v>
                </c:pt>
                <c:pt idx="78">
                  <c:v>6.7753775906745695E-2</c:v>
                </c:pt>
                <c:pt idx="79">
                  <c:v>0.10288048153130913</c:v>
                </c:pt>
                <c:pt idx="80">
                  <c:v>0.12255089033248523</c:v>
                </c:pt>
                <c:pt idx="81">
                  <c:v>0.13691459267989714</c:v>
                </c:pt>
                <c:pt idx="82">
                  <c:v>0.10827318775638206</c:v>
                </c:pt>
                <c:pt idx="83">
                  <c:v>7.3456928724152881E-2</c:v>
                </c:pt>
                <c:pt idx="84">
                  <c:v>6.123848432043677E-2</c:v>
                </c:pt>
                <c:pt idx="85">
                  <c:v>5.2624944244312077E-2</c:v>
                </c:pt>
                <c:pt idx="86">
                  <c:v>6.0884426779376666E-2</c:v>
                </c:pt>
                <c:pt idx="87">
                  <c:v>7.0920934898069499E-2</c:v>
                </c:pt>
                <c:pt idx="88">
                  <c:v>5.9094689482499296E-2</c:v>
                </c:pt>
                <c:pt idx="89">
                  <c:v>4.03637130448109E-2</c:v>
                </c:pt>
                <c:pt idx="90">
                  <c:v>3.8478657043509834E-2</c:v>
                </c:pt>
                <c:pt idx="91">
                  <c:v>4.0221836378272924E-2</c:v>
                </c:pt>
                <c:pt idx="92">
                  <c:v>2.213203828935395E-2</c:v>
                </c:pt>
                <c:pt idx="93">
                  <c:v>-6.2504851184498333E-3</c:v>
                </c:pt>
                <c:pt idx="94">
                  <c:v>1.0200896742164955E-2</c:v>
                </c:pt>
                <c:pt idx="95">
                  <c:v>4.5836684097559699E-2</c:v>
                </c:pt>
                <c:pt idx="96">
                  <c:v>5.9654814915988563E-2</c:v>
                </c:pt>
                <c:pt idx="97">
                  <c:v>0.10040777165121395</c:v>
                </c:pt>
                <c:pt idx="98">
                  <c:v>0.12390776402689752</c:v>
                </c:pt>
                <c:pt idx="99">
                  <c:v>0.1090902399165703</c:v>
                </c:pt>
                <c:pt idx="100">
                  <c:v>0.11915878856156525</c:v>
                </c:pt>
                <c:pt idx="101">
                  <c:v>0.14170975626772431</c:v>
                </c:pt>
                <c:pt idx="102">
                  <c:v>8.8269951345123276E-2</c:v>
                </c:pt>
                <c:pt idx="103">
                  <c:v>1.7819315422410886E-2</c:v>
                </c:pt>
                <c:pt idx="104">
                  <c:v>-1.0521058201544031E-2</c:v>
                </c:pt>
                <c:pt idx="105">
                  <c:v>-3.1130088267883549E-2</c:v>
                </c:pt>
                <c:pt idx="106">
                  <c:v>-3.1154747799282845E-2</c:v>
                </c:pt>
                <c:pt idx="107">
                  <c:v>-2.0566131416375311E-2</c:v>
                </c:pt>
                <c:pt idx="108">
                  <c:v>-1.1182181839109351E-2</c:v>
                </c:pt>
                <c:pt idx="109">
                  <c:v>-2.9323455325625636E-2</c:v>
                </c:pt>
                <c:pt idx="110">
                  <c:v>-5.0032049219849051E-2</c:v>
                </c:pt>
                <c:pt idx="111">
                  <c:v>-1.4451140980994426E-2</c:v>
                </c:pt>
                <c:pt idx="112">
                  <c:v>4.9084760626996182E-3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PropertyType!$AB$6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PropertyType!$P$11:$P$123</c:f>
              <c:numCache>
                <c:formatCode>[$-409]mmm\-yy;@</c:formatCode>
                <c:ptCount val="113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  <c:pt idx="111">
                  <c:v>45657</c:v>
                </c:pt>
                <c:pt idx="112">
                  <c:v>45747</c:v>
                </c:pt>
              </c:numCache>
            </c:numRef>
          </c:xVal>
          <c:yVal>
            <c:numRef>
              <c:f>PropertyType!$AB$11:$AB$123</c:f>
              <c:numCache>
                <c:formatCode>0%</c:formatCode>
                <c:ptCount val="113"/>
                <c:pt idx="0">
                  <c:v>3.4485797910235094E-2</c:v>
                </c:pt>
                <c:pt idx="1">
                  <c:v>3.9075662769570974E-2</c:v>
                </c:pt>
                <c:pt idx="2">
                  <c:v>7.338885823569119E-2</c:v>
                </c:pt>
                <c:pt idx="3">
                  <c:v>0.12342698921874895</c:v>
                </c:pt>
                <c:pt idx="4">
                  <c:v>0.12859545343230816</c:v>
                </c:pt>
                <c:pt idx="5">
                  <c:v>9.0274939368103269E-2</c:v>
                </c:pt>
                <c:pt idx="6">
                  <c:v>5.5138829072572726E-2</c:v>
                </c:pt>
                <c:pt idx="7">
                  <c:v>6.1244871956611213E-2</c:v>
                </c:pt>
                <c:pt idx="8">
                  <c:v>9.3212971437798275E-2</c:v>
                </c:pt>
                <c:pt idx="9">
                  <c:v>0.10331701694942041</c:v>
                </c:pt>
                <c:pt idx="10">
                  <c:v>8.3980366782421267E-2</c:v>
                </c:pt>
                <c:pt idx="11">
                  <c:v>7.7464075418302247E-2</c:v>
                </c:pt>
                <c:pt idx="12">
                  <c:v>8.8842750892206279E-2</c:v>
                </c:pt>
                <c:pt idx="13">
                  <c:v>0.11878617965067728</c:v>
                </c:pt>
                <c:pt idx="14">
                  <c:v>0.13119916757849426</c:v>
                </c:pt>
                <c:pt idx="15">
                  <c:v>0.10279137416675677</c:v>
                </c:pt>
                <c:pt idx="16">
                  <c:v>7.3777058342611612E-2</c:v>
                </c:pt>
                <c:pt idx="17">
                  <c:v>4.6676705526461415E-2</c:v>
                </c:pt>
                <c:pt idx="18">
                  <c:v>2.9388124101349833E-2</c:v>
                </c:pt>
                <c:pt idx="19">
                  <c:v>2.8271574609050054E-2</c:v>
                </c:pt>
                <c:pt idx="20">
                  <c:v>2.5688046222580807E-2</c:v>
                </c:pt>
                <c:pt idx="21">
                  <c:v>4.0034652323710951E-2</c:v>
                </c:pt>
                <c:pt idx="22">
                  <c:v>7.6114968225106772E-2</c:v>
                </c:pt>
                <c:pt idx="23">
                  <c:v>8.8795098229302427E-2</c:v>
                </c:pt>
                <c:pt idx="24">
                  <c:v>7.8188679457312782E-2</c:v>
                </c:pt>
                <c:pt idx="25">
                  <c:v>6.2947755766131097E-2</c:v>
                </c:pt>
                <c:pt idx="26">
                  <c:v>5.6217800075303526E-2</c:v>
                </c:pt>
                <c:pt idx="27">
                  <c:v>7.7342598554794861E-2</c:v>
                </c:pt>
                <c:pt idx="28">
                  <c:v>0.12995644834398301</c:v>
                </c:pt>
                <c:pt idx="29">
                  <c:v>0.17846030576814575</c:v>
                </c:pt>
                <c:pt idx="30">
                  <c:v>0.15913381507067914</c:v>
                </c:pt>
                <c:pt idx="31">
                  <c:v>0.12821624968988665</c:v>
                </c:pt>
                <c:pt idx="32">
                  <c:v>0.13409894573913617</c:v>
                </c:pt>
                <c:pt idx="33">
                  <c:v>0.14123962717238525</c:v>
                </c:pt>
                <c:pt idx="34">
                  <c:v>0.15488608681996507</c:v>
                </c:pt>
                <c:pt idx="35">
                  <c:v>0.16392455786894833</c:v>
                </c:pt>
                <c:pt idx="36">
                  <c:v>0.13504865114382758</c:v>
                </c:pt>
                <c:pt idx="37">
                  <c:v>9.7958434514077597E-2</c:v>
                </c:pt>
                <c:pt idx="38">
                  <c:v>9.473452255413517E-2</c:v>
                </c:pt>
                <c:pt idx="39">
                  <c:v>9.4172161680736721E-2</c:v>
                </c:pt>
                <c:pt idx="40">
                  <c:v>7.5173522180208785E-2</c:v>
                </c:pt>
                <c:pt idx="41">
                  <c:v>6.2749236262323649E-2</c:v>
                </c:pt>
                <c:pt idx="42">
                  <c:v>4.5522275342809726E-2</c:v>
                </c:pt>
                <c:pt idx="43">
                  <c:v>1.4694996526278814E-2</c:v>
                </c:pt>
                <c:pt idx="44">
                  <c:v>-1.5691917980844239E-2</c:v>
                </c:pt>
                <c:pt idx="45">
                  <c:v>-3.8281225729026258E-2</c:v>
                </c:pt>
                <c:pt idx="46">
                  <c:v>-7.5667725106247863E-2</c:v>
                </c:pt>
                <c:pt idx="47">
                  <c:v>-0.12257447672863298</c:v>
                </c:pt>
                <c:pt idx="48">
                  <c:v>-0.17087999084782179</c:v>
                </c:pt>
                <c:pt idx="49">
                  <c:v>-0.20639036298499236</c:v>
                </c:pt>
                <c:pt idx="50">
                  <c:v>-0.19413518250895079</c:v>
                </c:pt>
                <c:pt idx="51">
                  <c:v>-0.15983336648604884</c:v>
                </c:pt>
                <c:pt idx="52">
                  <c:v>-0.10923020405070538</c:v>
                </c:pt>
                <c:pt idx="53">
                  <c:v>-5.2282446246442515E-2</c:v>
                </c:pt>
                <c:pt idx="54">
                  <c:v>-5.8114911381942025E-2</c:v>
                </c:pt>
                <c:pt idx="55">
                  <c:v>-8.6108976138039806E-2</c:v>
                </c:pt>
                <c:pt idx="56">
                  <c:v>-7.3901288013128341E-2</c:v>
                </c:pt>
                <c:pt idx="57">
                  <c:v>-4.7188244504556165E-2</c:v>
                </c:pt>
                <c:pt idx="58">
                  <c:v>-2.1546286062068098E-2</c:v>
                </c:pt>
                <c:pt idx="59">
                  <c:v>2.4591744492750145E-3</c:v>
                </c:pt>
                <c:pt idx="60">
                  <c:v>1.8978513572585065E-3</c:v>
                </c:pt>
                <c:pt idx="61">
                  <c:v>-2.0538629191652835E-2</c:v>
                </c:pt>
                <c:pt idx="62">
                  <c:v>4.6409769113375798E-3</c:v>
                </c:pt>
                <c:pt idx="63">
                  <c:v>4.679810834399234E-2</c:v>
                </c:pt>
                <c:pt idx="64">
                  <c:v>5.6717224533653132E-2</c:v>
                </c:pt>
                <c:pt idx="65">
                  <c:v>7.3015091471410054E-2</c:v>
                </c:pt>
                <c:pt idx="66">
                  <c:v>8.1672954483421378E-2</c:v>
                </c:pt>
                <c:pt idx="67">
                  <c:v>8.8062825090831298E-2</c:v>
                </c:pt>
                <c:pt idx="68">
                  <c:v>0.11483919562607769</c:v>
                </c:pt>
                <c:pt idx="69">
                  <c:v>0.13581242216417144</c:v>
                </c:pt>
                <c:pt idx="70">
                  <c:v>0.12966835876952465</c:v>
                </c:pt>
                <c:pt idx="71">
                  <c:v>0.11943559886071609</c:v>
                </c:pt>
                <c:pt idx="72">
                  <c:v>0.11063012868759792</c:v>
                </c:pt>
                <c:pt idx="73">
                  <c:v>0.10190734599891349</c:v>
                </c:pt>
                <c:pt idx="74">
                  <c:v>9.0471149432848286E-2</c:v>
                </c:pt>
                <c:pt idx="75">
                  <c:v>7.9550548633540163E-2</c:v>
                </c:pt>
                <c:pt idx="76">
                  <c:v>8.7250588232902881E-2</c:v>
                </c:pt>
                <c:pt idx="77">
                  <c:v>9.9763713201821647E-2</c:v>
                </c:pt>
                <c:pt idx="78">
                  <c:v>0.10118497832022522</c:v>
                </c:pt>
                <c:pt idx="79">
                  <c:v>0.1052882474391803</c:v>
                </c:pt>
                <c:pt idx="80">
                  <c:v>0.13162157675365238</c:v>
                </c:pt>
                <c:pt idx="81">
                  <c:v>0.16600949640438012</c:v>
                </c:pt>
                <c:pt idx="82">
                  <c:v>0.17153360078584989</c:v>
                </c:pt>
                <c:pt idx="83">
                  <c:v>0.15206605965424536</c:v>
                </c:pt>
                <c:pt idx="84">
                  <c:v>0.10607368627867242</c:v>
                </c:pt>
                <c:pt idx="85">
                  <c:v>4.8250890309756267E-2</c:v>
                </c:pt>
                <c:pt idx="86">
                  <c:v>5.4794184621610675E-2</c:v>
                </c:pt>
                <c:pt idx="87">
                  <c:v>9.3975090290946639E-2</c:v>
                </c:pt>
                <c:pt idx="88">
                  <c:v>9.5662152572748127E-2</c:v>
                </c:pt>
                <c:pt idx="89">
                  <c:v>7.6272273274111013E-2</c:v>
                </c:pt>
                <c:pt idx="90">
                  <c:v>6.1692004992550453E-2</c:v>
                </c:pt>
                <c:pt idx="91">
                  <c:v>6.2245334561112697E-2</c:v>
                </c:pt>
                <c:pt idx="92">
                  <c:v>6.9832659127935681E-2</c:v>
                </c:pt>
                <c:pt idx="93">
                  <c:v>7.6394846321744536E-2</c:v>
                </c:pt>
                <c:pt idx="94">
                  <c:v>8.8683834434108322E-2</c:v>
                </c:pt>
                <c:pt idx="95">
                  <c:v>0.10553822042630268</c:v>
                </c:pt>
                <c:pt idx="96">
                  <c:v>0.1269843767124561</c:v>
                </c:pt>
                <c:pt idx="97">
                  <c:v>0.16915495287658966</c:v>
                </c:pt>
                <c:pt idx="98">
                  <c:v>0.19257582320987066</c:v>
                </c:pt>
                <c:pt idx="99">
                  <c:v>0.18753531394872769</c:v>
                </c:pt>
                <c:pt idx="100">
                  <c:v>0.20841624332197073</c:v>
                </c:pt>
                <c:pt idx="101">
                  <c:v>0.23503907399184021</c:v>
                </c:pt>
                <c:pt idx="102">
                  <c:v>0.18721807933701728</c:v>
                </c:pt>
                <c:pt idx="103">
                  <c:v>0.12351145615283432</c:v>
                </c:pt>
                <c:pt idx="104">
                  <c:v>8.7963609762900852E-2</c:v>
                </c:pt>
                <c:pt idx="105">
                  <c:v>5.5465710996139173E-2</c:v>
                </c:pt>
                <c:pt idx="106">
                  <c:v>6.95038440913478E-2</c:v>
                </c:pt>
                <c:pt idx="107">
                  <c:v>9.4702341019927472E-2</c:v>
                </c:pt>
                <c:pt idx="108">
                  <c:v>7.4088947518450299E-2</c:v>
                </c:pt>
                <c:pt idx="109">
                  <c:v>4.1508920529168991E-2</c:v>
                </c:pt>
                <c:pt idx="110">
                  <c:v>3.9337653486707813E-2</c:v>
                </c:pt>
                <c:pt idx="111">
                  <c:v>4.7611857193534446E-2</c:v>
                </c:pt>
                <c:pt idx="112">
                  <c:v>3.6315193409283131E-2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PropertyType!$AC$6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PropertyType!$P$11:$P$123</c:f>
              <c:numCache>
                <c:formatCode>[$-409]mmm\-yy;@</c:formatCode>
                <c:ptCount val="113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  <c:pt idx="111">
                  <c:v>45657</c:v>
                </c:pt>
                <c:pt idx="112">
                  <c:v>45747</c:v>
                </c:pt>
              </c:numCache>
            </c:numRef>
          </c:xVal>
          <c:yVal>
            <c:numRef>
              <c:f>PropertyType!$AC$11:$AC$123</c:f>
              <c:numCache>
                <c:formatCode>0%</c:formatCode>
                <c:ptCount val="113"/>
                <c:pt idx="0">
                  <c:v>0.1079129492430837</c:v>
                </c:pt>
                <c:pt idx="1">
                  <c:v>0.13600793777908016</c:v>
                </c:pt>
                <c:pt idx="2">
                  <c:v>0.13735161457981548</c:v>
                </c:pt>
                <c:pt idx="3">
                  <c:v>0.10642195349401939</c:v>
                </c:pt>
                <c:pt idx="4">
                  <c:v>9.1985959851396126E-2</c:v>
                </c:pt>
                <c:pt idx="5">
                  <c:v>9.482456471789491E-2</c:v>
                </c:pt>
                <c:pt idx="6">
                  <c:v>6.8475825751635355E-2</c:v>
                </c:pt>
                <c:pt idx="7">
                  <c:v>4.2585658618174094E-2</c:v>
                </c:pt>
                <c:pt idx="8">
                  <c:v>5.3836286026970104E-2</c:v>
                </c:pt>
                <c:pt idx="9">
                  <c:v>7.9073780595544374E-2</c:v>
                </c:pt>
                <c:pt idx="10">
                  <c:v>0.10664338826462094</c:v>
                </c:pt>
                <c:pt idx="11">
                  <c:v>0.11137292508321095</c:v>
                </c:pt>
                <c:pt idx="12">
                  <c:v>9.3953799325104281E-2</c:v>
                </c:pt>
                <c:pt idx="13">
                  <c:v>7.4756377442923405E-2</c:v>
                </c:pt>
                <c:pt idx="14">
                  <c:v>5.6708767964808615E-2</c:v>
                </c:pt>
                <c:pt idx="15">
                  <c:v>5.4125660653213226E-2</c:v>
                </c:pt>
                <c:pt idx="16">
                  <c:v>6.4140457196128819E-2</c:v>
                </c:pt>
                <c:pt idx="17">
                  <c:v>7.3328714129668793E-2</c:v>
                </c:pt>
                <c:pt idx="18">
                  <c:v>8.2806994091115804E-2</c:v>
                </c:pt>
                <c:pt idx="19">
                  <c:v>8.4193015888210043E-2</c:v>
                </c:pt>
                <c:pt idx="20">
                  <c:v>7.4637003863000206E-2</c:v>
                </c:pt>
                <c:pt idx="21">
                  <c:v>6.9519346370662483E-2</c:v>
                </c:pt>
                <c:pt idx="22">
                  <c:v>8.7293963899642169E-2</c:v>
                </c:pt>
                <c:pt idx="23">
                  <c:v>0.11372357681095147</c:v>
                </c:pt>
                <c:pt idx="24">
                  <c:v>0.13662617722136661</c:v>
                </c:pt>
                <c:pt idx="25">
                  <c:v>0.1447729837206404</c:v>
                </c:pt>
                <c:pt idx="26">
                  <c:v>0.13581431633131902</c:v>
                </c:pt>
                <c:pt idx="27">
                  <c:v>0.14260801238894483</c:v>
                </c:pt>
                <c:pt idx="28">
                  <c:v>0.16391664813942319</c:v>
                </c:pt>
                <c:pt idx="29">
                  <c:v>0.18157761063795785</c:v>
                </c:pt>
                <c:pt idx="30">
                  <c:v>0.17255075056020486</c:v>
                </c:pt>
                <c:pt idx="31">
                  <c:v>0.15336166002901153</c:v>
                </c:pt>
                <c:pt idx="32">
                  <c:v>0.16758966730089364</c:v>
                </c:pt>
                <c:pt idx="33">
                  <c:v>0.19670575923381461</c:v>
                </c:pt>
                <c:pt idx="34">
                  <c:v>0.17765508831791732</c:v>
                </c:pt>
                <c:pt idx="35">
                  <c:v>0.13757324680186112</c:v>
                </c:pt>
                <c:pt idx="36">
                  <c:v>0.10662453039427144</c:v>
                </c:pt>
                <c:pt idx="37">
                  <c:v>6.3172317130755218E-2</c:v>
                </c:pt>
                <c:pt idx="38">
                  <c:v>3.5504365512261549E-2</c:v>
                </c:pt>
                <c:pt idx="39">
                  <c:v>3.305121828329316E-2</c:v>
                </c:pt>
                <c:pt idx="40">
                  <c:v>3.3362223362333632E-2</c:v>
                </c:pt>
                <c:pt idx="41">
                  <c:v>3.017134114877229E-2</c:v>
                </c:pt>
                <c:pt idx="42">
                  <c:v>2.4734956986563583E-2</c:v>
                </c:pt>
                <c:pt idx="43">
                  <c:v>-7.614835180005386E-4</c:v>
                </c:pt>
                <c:pt idx="44">
                  <c:v>-4.9629342946334032E-2</c:v>
                </c:pt>
                <c:pt idx="45">
                  <c:v>-8.9189373905889324E-2</c:v>
                </c:pt>
                <c:pt idx="46">
                  <c:v>-0.12804812829391932</c:v>
                </c:pt>
                <c:pt idx="47">
                  <c:v>-0.16146183404465642</c:v>
                </c:pt>
                <c:pt idx="48">
                  <c:v>-0.17703907630042848</c:v>
                </c:pt>
                <c:pt idx="49">
                  <c:v>-0.18073386683539805</c:v>
                </c:pt>
                <c:pt idx="50">
                  <c:v>-0.14211875132918572</c:v>
                </c:pt>
                <c:pt idx="51">
                  <c:v>-9.9128040597587286E-2</c:v>
                </c:pt>
                <c:pt idx="52">
                  <c:v>-9.58729437941096E-2</c:v>
                </c:pt>
                <c:pt idx="53">
                  <c:v>-0.10980653172025623</c:v>
                </c:pt>
                <c:pt idx="54">
                  <c:v>-8.9992150065580812E-2</c:v>
                </c:pt>
                <c:pt idx="55">
                  <c:v>-5.1612682932966836E-2</c:v>
                </c:pt>
                <c:pt idx="56">
                  <c:v>-3.745634517594354E-2</c:v>
                </c:pt>
                <c:pt idx="57">
                  <c:v>-2.123857297781373E-2</c:v>
                </c:pt>
                <c:pt idx="58">
                  <c:v>-1.6526857997897104E-2</c:v>
                </c:pt>
                <c:pt idx="59">
                  <c:v>-2.0193867743674154E-2</c:v>
                </c:pt>
                <c:pt idx="60">
                  <c:v>-1.6211544994910732E-3</c:v>
                </c:pt>
                <c:pt idx="61">
                  <c:v>3.4347287014780292E-2</c:v>
                </c:pt>
                <c:pt idx="62">
                  <c:v>5.0872993560602264E-2</c:v>
                </c:pt>
                <c:pt idx="63">
                  <c:v>4.9333075550999528E-2</c:v>
                </c:pt>
                <c:pt idx="64">
                  <c:v>6.9886663362743073E-2</c:v>
                </c:pt>
                <c:pt idx="65">
                  <c:v>0.11217008430926367</c:v>
                </c:pt>
                <c:pt idx="66">
                  <c:v>0.11486186808171994</c:v>
                </c:pt>
                <c:pt idx="67">
                  <c:v>9.2975753080451362E-2</c:v>
                </c:pt>
                <c:pt idx="68">
                  <c:v>8.8585762288313052E-2</c:v>
                </c:pt>
                <c:pt idx="69">
                  <c:v>7.71939199519176E-2</c:v>
                </c:pt>
                <c:pt idx="70">
                  <c:v>8.2138992822577306E-2</c:v>
                </c:pt>
                <c:pt idx="71">
                  <c:v>0.1014703011544098</c:v>
                </c:pt>
                <c:pt idx="72">
                  <c:v>9.954987501044843E-2</c:v>
                </c:pt>
                <c:pt idx="73">
                  <c:v>7.4822668314896701E-2</c:v>
                </c:pt>
                <c:pt idx="74">
                  <c:v>5.4259030585662948E-2</c:v>
                </c:pt>
                <c:pt idx="75">
                  <c:v>5.4670321917730913E-2</c:v>
                </c:pt>
                <c:pt idx="76">
                  <c:v>6.0679642104245923E-2</c:v>
                </c:pt>
                <c:pt idx="77">
                  <c:v>6.8896664935756746E-2</c:v>
                </c:pt>
                <c:pt idx="78">
                  <c:v>8.5880652137777957E-2</c:v>
                </c:pt>
                <c:pt idx="79">
                  <c:v>0.10173087501828992</c:v>
                </c:pt>
                <c:pt idx="80">
                  <c:v>0.11695271071459179</c:v>
                </c:pt>
                <c:pt idx="81">
                  <c:v>0.1334087848878307</c:v>
                </c:pt>
                <c:pt idx="82">
                  <c:v>0.11890579392854694</c:v>
                </c:pt>
                <c:pt idx="83">
                  <c:v>8.3406035517000099E-2</c:v>
                </c:pt>
                <c:pt idx="84">
                  <c:v>4.3192980162944039E-2</c:v>
                </c:pt>
                <c:pt idx="85">
                  <c:v>1.8396310763117985E-3</c:v>
                </c:pt>
                <c:pt idx="86">
                  <c:v>-8.7764900812414837E-5</c:v>
                </c:pt>
                <c:pt idx="87">
                  <c:v>1.8710774267361785E-2</c:v>
                </c:pt>
                <c:pt idx="88">
                  <c:v>1.9671159075633549E-2</c:v>
                </c:pt>
                <c:pt idx="89">
                  <c:v>1.5184398946354261E-2</c:v>
                </c:pt>
                <c:pt idx="90">
                  <c:v>1.4152153089114661E-2</c:v>
                </c:pt>
                <c:pt idx="91">
                  <c:v>1.676660700644983E-2</c:v>
                </c:pt>
                <c:pt idx="92">
                  <c:v>1.3831727678536909E-2</c:v>
                </c:pt>
                <c:pt idx="93">
                  <c:v>-1.9762702698217227E-3</c:v>
                </c:pt>
                <c:pt idx="94">
                  <c:v>4.425688856708021E-3</c:v>
                </c:pt>
                <c:pt idx="95">
                  <c:v>3.3960959464845786E-2</c:v>
                </c:pt>
                <c:pt idx="96">
                  <c:v>7.3067157973942587E-2</c:v>
                </c:pt>
                <c:pt idx="97">
                  <c:v>0.13802831582849628</c:v>
                </c:pt>
                <c:pt idx="98">
                  <c:v>0.16677964999622374</c:v>
                </c:pt>
                <c:pt idx="99">
                  <c:v>0.14591047319446759</c:v>
                </c:pt>
                <c:pt idx="100">
                  <c:v>0.13254228816079716</c:v>
                </c:pt>
                <c:pt idx="101">
                  <c:v>0.1171119062808863</c:v>
                </c:pt>
                <c:pt idx="102">
                  <c:v>7.7520986850366347E-2</c:v>
                </c:pt>
                <c:pt idx="103">
                  <c:v>4.5182351255428577E-2</c:v>
                </c:pt>
                <c:pt idx="104">
                  <c:v>2.4578025405159076E-2</c:v>
                </c:pt>
                <c:pt idx="105">
                  <c:v>1.603461592853539E-2</c:v>
                </c:pt>
                <c:pt idx="106">
                  <c:v>3.4884976078684904E-2</c:v>
                </c:pt>
                <c:pt idx="107">
                  <c:v>4.6396731847335504E-2</c:v>
                </c:pt>
                <c:pt idx="108">
                  <c:v>4.518543252039553E-2</c:v>
                </c:pt>
                <c:pt idx="109">
                  <c:v>3.3895820254773446E-2</c:v>
                </c:pt>
                <c:pt idx="110">
                  <c:v>1.8867111664452318E-2</c:v>
                </c:pt>
                <c:pt idx="111">
                  <c:v>1.8849514134248624E-2</c:v>
                </c:pt>
                <c:pt idx="112">
                  <c:v>1.5363603218441435E-2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PropertyType!$AD$6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PropertyType!$P$11:$P$123</c:f>
              <c:numCache>
                <c:formatCode>[$-409]mmm\-yy;@</c:formatCode>
                <c:ptCount val="113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  <c:pt idx="111">
                  <c:v>45657</c:v>
                </c:pt>
                <c:pt idx="112">
                  <c:v>45747</c:v>
                </c:pt>
              </c:numCache>
            </c:numRef>
          </c:xVal>
          <c:yVal>
            <c:numRef>
              <c:f>PropertyType!$AD$11:$AD$123</c:f>
              <c:numCache>
                <c:formatCode>0%</c:formatCode>
                <c:ptCount val="113"/>
                <c:pt idx="0">
                  <c:v>8.5696378338363743E-2</c:v>
                </c:pt>
                <c:pt idx="1">
                  <c:v>0.12430164253744702</c:v>
                </c:pt>
                <c:pt idx="2">
                  <c:v>0.12969498753827446</c:v>
                </c:pt>
                <c:pt idx="3">
                  <c:v>0.12553784443248261</c:v>
                </c:pt>
                <c:pt idx="4">
                  <c:v>0.10859541750999147</c:v>
                </c:pt>
                <c:pt idx="5">
                  <c:v>9.3092421349246557E-2</c:v>
                </c:pt>
                <c:pt idx="6">
                  <c:v>0.10477701999553535</c:v>
                </c:pt>
                <c:pt idx="7">
                  <c:v>0.12257390414618907</c:v>
                </c:pt>
                <c:pt idx="8">
                  <c:v>0.13048215917509776</c:v>
                </c:pt>
                <c:pt idx="9">
                  <c:v>0.12151640671010377</c:v>
                </c:pt>
                <c:pt idx="10">
                  <c:v>0.1087034183270108</c:v>
                </c:pt>
                <c:pt idx="11">
                  <c:v>0.11039745259116018</c:v>
                </c:pt>
                <c:pt idx="12">
                  <c:v>0.13051155529599012</c:v>
                </c:pt>
                <c:pt idx="13">
                  <c:v>0.15547508335278648</c:v>
                </c:pt>
                <c:pt idx="14">
                  <c:v>0.13197352643283633</c:v>
                </c:pt>
                <c:pt idx="15">
                  <c:v>9.4824263079286375E-2</c:v>
                </c:pt>
                <c:pt idx="16">
                  <c:v>8.8570424107490053E-2</c:v>
                </c:pt>
                <c:pt idx="17">
                  <c:v>9.6948826000615052E-2</c:v>
                </c:pt>
                <c:pt idx="18">
                  <c:v>0.12168395990005232</c:v>
                </c:pt>
                <c:pt idx="19">
                  <c:v>0.13626127864281012</c:v>
                </c:pt>
                <c:pt idx="20">
                  <c:v>0.12303457179051236</c:v>
                </c:pt>
                <c:pt idx="21">
                  <c:v>0.11112125529917694</c:v>
                </c:pt>
                <c:pt idx="22">
                  <c:v>0.13181709194669633</c:v>
                </c:pt>
                <c:pt idx="23">
                  <c:v>0.15681958100646876</c:v>
                </c:pt>
                <c:pt idx="24">
                  <c:v>0.15878848073196727</c:v>
                </c:pt>
                <c:pt idx="25">
                  <c:v>0.14834527372825934</c:v>
                </c:pt>
                <c:pt idx="26">
                  <c:v>0.12524820116355184</c:v>
                </c:pt>
                <c:pt idx="27">
                  <c:v>0.11601318830451568</c:v>
                </c:pt>
                <c:pt idx="28">
                  <c:v>0.13331933399315887</c:v>
                </c:pt>
                <c:pt idx="29">
                  <c:v>0.15705448576138625</c:v>
                </c:pt>
                <c:pt idx="30">
                  <c:v>0.16188141777090448</c:v>
                </c:pt>
                <c:pt idx="31">
                  <c:v>0.14819022933067005</c:v>
                </c:pt>
                <c:pt idx="32">
                  <c:v>0.13321472189053263</c:v>
                </c:pt>
                <c:pt idx="33">
                  <c:v>0.13014506045231622</c:v>
                </c:pt>
                <c:pt idx="34">
                  <c:v>0.13944317887127977</c:v>
                </c:pt>
                <c:pt idx="35">
                  <c:v>0.13396322713302977</c:v>
                </c:pt>
                <c:pt idx="36">
                  <c:v>9.2909477246172267E-2</c:v>
                </c:pt>
                <c:pt idx="37">
                  <c:v>2.7285563137588786E-2</c:v>
                </c:pt>
                <c:pt idx="38">
                  <c:v>-1.8558110256933547E-2</c:v>
                </c:pt>
                <c:pt idx="39">
                  <c:v>-2.0655823960493258E-2</c:v>
                </c:pt>
                <c:pt idx="40">
                  <c:v>8.1469605601136585E-3</c:v>
                </c:pt>
                <c:pt idx="41">
                  <c:v>4.065006155965567E-2</c:v>
                </c:pt>
                <c:pt idx="42">
                  <c:v>1.7493783294956877E-2</c:v>
                </c:pt>
                <c:pt idx="43">
                  <c:v>-3.9265916022977021E-2</c:v>
                </c:pt>
                <c:pt idx="44">
                  <c:v>-8.2823165212129291E-2</c:v>
                </c:pt>
                <c:pt idx="45">
                  <c:v>-0.11331461072809501</c:v>
                </c:pt>
                <c:pt idx="46">
                  <c:v>-0.12567675353199248</c:v>
                </c:pt>
                <c:pt idx="47">
                  <c:v>-0.12986439519360438</c:v>
                </c:pt>
                <c:pt idx="48">
                  <c:v>-0.15552835436564061</c:v>
                </c:pt>
                <c:pt idx="49">
                  <c:v>-0.2088392789079232</c:v>
                </c:pt>
                <c:pt idx="50">
                  <c:v>-0.22534276638246309</c:v>
                </c:pt>
                <c:pt idx="51">
                  <c:v>-0.19704950761329787</c:v>
                </c:pt>
                <c:pt idx="52">
                  <c:v>-0.14916893699910572</c:v>
                </c:pt>
                <c:pt idx="53">
                  <c:v>-8.5867149220547168E-2</c:v>
                </c:pt>
                <c:pt idx="54">
                  <c:v>-1.996223739068681E-2</c:v>
                </c:pt>
                <c:pt idx="55">
                  <c:v>2.1750933779520976E-2</c:v>
                </c:pt>
                <c:pt idx="56">
                  <c:v>4.2954403248846695E-2</c:v>
                </c:pt>
                <c:pt idx="57">
                  <c:v>8.3819474153453033E-2</c:v>
                </c:pt>
                <c:pt idx="58">
                  <c:v>0.1177539992280936</c:v>
                </c:pt>
                <c:pt idx="59">
                  <c:v>0.11849023847163265</c:v>
                </c:pt>
                <c:pt idx="60">
                  <c:v>0.10354217441820679</c:v>
                </c:pt>
                <c:pt idx="61">
                  <c:v>9.4635870694649071E-2</c:v>
                </c:pt>
                <c:pt idx="62">
                  <c:v>0.10234829078429164</c:v>
                </c:pt>
                <c:pt idx="63">
                  <c:v>0.11218719851211056</c:v>
                </c:pt>
                <c:pt idx="64">
                  <c:v>0.12060029929277771</c:v>
                </c:pt>
                <c:pt idx="65">
                  <c:v>0.13545739736072071</c:v>
                </c:pt>
                <c:pt idx="66">
                  <c:v>0.1357819689133104</c:v>
                </c:pt>
                <c:pt idx="67">
                  <c:v>0.12847423748354947</c:v>
                </c:pt>
                <c:pt idx="68">
                  <c:v>0.14040796264932376</c:v>
                </c:pt>
                <c:pt idx="69">
                  <c:v>0.15776823163023601</c:v>
                </c:pt>
                <c:pt idx="70">
                  <c:v>0.14649604192115606</c:v>
                </c:pt>
                <c:pt idx="71">
                  <c:v>0.12549577898852449</c:v>
                </c:pt>
                <c:pt idx="72">
                  <c:v>0.11951631496757376</c:v>
                </c:pt>
                <c:pt idx="73">
                  <c:v>0.11808577878435322</c:v>
                </c:pt>
                <c:pt idx="74">
                  <c:v>0.11237280558152918</c:v>
                </c:pt>
                <c:pt idx="75">
                  <c:v>0.10769318390285254</c:v>
                </c:pt>
                <c:pt idx="76">
                  <c:v>0.11220941257078865</c:v>
                </c:pt>
                <c:pt idx="77">
                  <c:v>0.11828175171289468</c:v>
                </c:pt>
                <c:pt idx="78">
                  <c:v>0.1221478565594194</c:v>
                </c:pt>
                <c:pt idx="79">
                  <c:v>0.1243789127283752</c:v>
                </c:pt>
                <c:pt idx="80">
                  <c:v>0.1264223128251154</c:v>
                </c:pt>
                <c:pt idx="81">
                  <c:v>0.11867575770668037</c:v>
                </c:pt>
                <c:pt idx="82">
                  <c:v>0.10292859550064515</c:v>
                </c:pt>
                <c:pt idx="83">
                  <c:v>9.4413995128142858E-2</c:v>
                </c:pt>
                <c:pt idx="84">
                  <c:v>9.138934038833324E-2</c:v>
                </c:pt>
                <c:pt idx="85">
                  <c:v>8.9902839657425737E-2</c:v>
                </c:pt>
                <c:pt idx="86">
                  <c:v>9.3033919717488311E-2</c:v>
                </c:pt>
                <c:pt idx="87">
                  <c:v>9.5300813520208694E-2</c:v>
                </c:pt>
                <c:pt idx="88">
                  <c:v>8.0127315674880295E-2</c:v>
                </c:pt>
                <c:pt idx="89">
                  <c:v>6.1509730903011706E-2</c:v>
                </c:pt>
                <c:pt idx="90">
                  <c:v>7.9737016708342878E-2</c:v>
                </c:pt>
                <c:pt idx="91">
                  <c:v>0.10189454957769106</c:v>
                </c:pt>
                <c:pt idx="92">
                  <c:v>8.2747727345390487E-2</c:v>
                </c:pt>
                <c:pt idx="93">
                  <c:v>4.238213987824091E-2</c:v>
                </c:pt>
                <c:pt idx="94">
                  <c:v>4.9263301396336834E-2</c:v>
                </c:pt>
                <c:pt idx="95">
                  <c:v>9.2914383722815908E-2</c:v>
                </c:pt>
                <c:pt idx="96">
                  <c:v>0.13733008106525002</c:v>
                </c:pt>
                <c:pt idx="97">
                  <c:v>0.21158402849711666</c:v>
                </c:pt>
                <c:pt idx="98">
                  <c:v>0.23211433542999593</c:v>
                </c:pt>
                <c:pt idx="99">
                  <c:v>0.19705733629224165</c:v>
                </c:pt>
                <c:pt idx="100">
                  <c:v>0.20151722922355542</c:v>
                </c:pt>
                <c:pt idx="101">
                  <c:v>0.20697675627655832</c:v>
                </c:pt>
                <c:pt idx="102">
                  <c:v>0.11052758956305531</c:v>
                </c:pt>
                <c:pt idx="103">
                  <c:v>1.3304528373883073E-2</c:v>
                </c:pt>
                <c:pt idx="104">
                  <c:v>-4.5425304821417933E-2</c:v>
                </c:pt>
                <c:pt idx="105">
                  <c:v>-0.10185915465548812</c:v>
                </c:pt>
                <c:pt idx="106">
                  <c:v>-6.9980284094433909E-2</c:v>
                </c:pt>
                <c:pt idx="107">
                  <c:v>-1.4944412663792872E-2</c:v>
                </c:pt>
                <c:pt idx="108">
                  <c:v>-1.1438459419979341E-2</c:v>
                </c:pt>
                <c:pt idx="109">
                  <c:v>-2.6930878311370976E-2</c:v>
                </c:pt>
                <c:pt idx="110">
                  <c:v>-4.4066627352848498E-2</c:v>
                </c:pt>
                <c:pt idx="111">
                  <c:v>-4.0212810205783378E-2</c:v>
                </c:pt>
                <c:pt idx="112">
                  <c:v>-3.2794842836750937E-2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777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PropertyType!$AG$6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PropertyType!$P$11:$P$123</c:f>
              <c:numCache>
                <c:formatCode>[$-409]mmm\-yy;@</c:formatCode>
                <c:ptCount val="113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  <c:pt idx="111">
                  <c:v>45657</c:v>
                </c:pt>
                <c:pt idx="112">
                  <c:v>45747</c:v>
                </c:pt>
              </c:numCache>
            </c:numRef>
          </c:xVal>
          <c:yVal>
            <c:numRef>
              <c:f>PropertyType!$AG$11:$AG$123</c:f>
              <c:numCache>
                <c:formatCode>0%</c:formatCode>
                <c:ptCount val="113"/>
                <c:pt idx="0">
                  <c:v>0.100940214309577</c:v>
                </c:pt>
                <c:pt idx="1">
                  <c:v>0.1077433354778885</c:v>
                </c:pt>
                <c:pt idx="2">
                  <c:v>0.1448187590397163</c:v>
                </c:pt>
                <c:pt idx="3">
                  <c:v>0.22754382610668977</c:v>
                </c:pt>
                <c:pt idx="4">
                  <c:v>0.23549480910488629</c:v>
                </c:pt>
                <c:pt idx="5">
                  <c:v>0.23927568208182604</c:v>
                </c:pt>
                <c:pt idx="6">
                  <c:v>0.17397561157583308</c:v>
                </c:pt>
                <c:pt idx="7">
                  <c:v>5.8078681736666526E-2</c:v>
                </c:pt>
                <c:pt idx="8">
                  <c:v>2.8089460676728573E-2</c:v>
                </c:pt>
                <c:pt idx="9">
                  <c:v>3.5364142086660388E-2</c:v>
                </c:pt>
                <c:pt idx="10">
                  <c:v>4.307893332326751E-2</c:v>
                </c:pt>
                <c:pt idx="11">
                  <c:v>1.8292573181780902E-2</c:v>
                </c:pt>
                <c:pt idx="12">
                  <c:v>1.6406670959560055E-2</c:v>
                </c:pt>
                <c:pt idx="13">
                  <c:v>6.1658210359531118E-2</c:v>
                </c:pt>
                <c:pt idx="14">
                  <c:v>8.8558051314996611E-2</c:v>
                </c:pt>
                <c:pt idx="15">
                  <c:v>0.13253201539502224</c:v>
                </c:pt>
                <c:pt idx="16">
                  <c:v>0.15013206486927655</c:v>
                </c:pt>
                <c:pt idx="17">
                  <c:v>8.412494630569034E-2</c:v>
                </c:pt>
                <c:pt idx="18">
                  <c:v>4.5520927187072679E-3</c:v>
                </c:pt>
                <c:pt idx="19">
                  <c:v>-1.4518443764065969E-2</c:v>
                </c:pt>
                <c:pt idx="20">
                  <c:v>-2.1769342362317756E-3</c:v>
                </c:pt>
                <c:pt idx="21">
                  <c:v>-1.408620708873487E-2</c:v>
                </c:pt>
                <c:pt idx="22">
                  <c:v>-5.2694116177232075E-3</c:v>
                </c:pt>
                <c:pt idx="23">
                  <c:v>2.590588320385967E-2</c:v>
                </c:pt>
                <c:pt idx="24">
                  <c:v>5.7048713659418659E-2</c:v>
                </c:pt>
                <c:pt idx="25">
                  <c:v>4.6674845329766956E-2</c:v>
                </c:pt>
                <c:pt idx="26">
                  <c:v>2.9765142139095424E-3</c:v>
                </c:pt>
                <c:pt idx="27">
                  <c:v>1.8113189231172555E-3</c:v>
                </c:pt>
                <c:pt idx="28">
                  <c:v>2.6085344453872672E-2</c:v>
                </c:pt>
                <c:pt idx="29">
                  <c:v>9.3101655564915564E-2</c:v>
                </c:pt>
                <c:pt idx="30">
                  <c:v>0.1772989842562227</c:v>
                </c:pt>
                <c:pt idx="31">
                  <c:v>0.17932617017904007</c:v>
                </c:pt>
                <c:pt idx="32">
                  <c:v>0.14282482103656347</c:v>
                </c:pt>
                <c:pt idx="33">
                  <c:v>0.1113817224596958</c:v>
                </c:pt>
                <c:pt idx="34">
                  <c:v>0.10737416857429261</c:v>
                </c:pt>
                <c:pt idx="35">
                  <c:v>0.12230654931910001</c:v>
                </c:pt>
                <c:pt idx="36">
                  <c:v>0.12548091017255025</c:v>
                </c:pt>
                <c:pt idx="37">
                  <c:v>0.15788528912372213</c:v>
                </c:pt>
                <c:pt idx="38">
                  <c:v>0.18144201898820578</c:v>
                </c:pt>
                <c:pt idx="39">
                  <c:v>0.1745765428913526</c:v>
                </c:pt>
                <c:pt idx="40">
                  <c:v>0.17561683950376361</c:v>
                </c:pt>
                <c:pt idx="41">
                  <c:v>0.14848261072301261</c:v>
                </c:pt>
                <c:pt idx="42">
                  <c:v>0.11772060091958214</c:v>
                </c:pt>
                <c:pt idx="43">
                  <c:v>7.9393503525293285E-2</c:v>
                </c:pt>
                <c:pt idx="44">
                  <c:v>-1.4489880976387814E-2</c:v>
                </c:pt>
                <c:pt idx="45">
                  <c:v>-7.1447896617735984E-2</c:v>
                </c:pt>
                <c:pt idx="46">
                  <c:v>-9.6280226405058622E-2</c:v>
                </c:pt>
                <c:pt idx="47">
                  <c:v>-0.11666553863330398</c:v>
                </c:pt>
                <c:pt idx="48">
                  <c:v>-0.16606200776038826</c:v>
                </c:pt>
                <c:pt idx="49">
                  <c:v>-0.27963947000677247</c:v>
                </c:pt>
                <c:pt idx="50">
                  <c:v>-0.34158419581545763</c:v>
                </c:pt>
                <c:pt idx="51">
                  <c:v>-0.3367179369348513</c:v>
                </c:pt>
                <c:pt idx="52">
                  <c:v>-0.18130759364246407</c:v>
                </c:pt>
                <c:pt idx="53">
                  <c:v>5.700200872532224E-2</c:v>
                </c:pt>
                <c:pt idx="54">
                  <c:v>0.12859949653331104</c:v>
                </c:pt>
                <c:pt idx="55">
                  <c:v>0.16361141555976411</c:v>
                </c:pt>
                <c:pt idx="56">
                  <c:v>9.843769830393545E-2</c:v>
                </c:pt>
                <c:pt idx="57">
                  <c:v>1.7473696978228315E-2</c:v>
                </c:pt>
                <c:pt idx="58">
                  <c:v>4.1274040233253206E-2</c:v>
                </c:pt>
                <c:pt idx="59">
                  <c:v>5.8825070975865978E-2</c:v>
                </c:pt>
                <c:pt idx="60">
                  <c:v>4.5960848148317357E-2</c:v>
                </c:pt>
                <c:pt idx="61">
                  <c:v>6.341566966983736E-2</c:v>
                </c:pt>
                <c:pt idx="62">
                  <c:v>9.2507790523514988E-2</c:v>
                </c:pt>
                <c:pt idx="63">
                  <c:v>6.765428596725398E-2</c:v>
                </c:pt>
                <c:pt idx="64">
                  <c:v>8.0285225773585767E-2</c:v>
                </c:pt>
                <c:pt idx="65">
                  <c:v>0.13129193762743907</c:v>
                </c:pt>
                <c:pt idx="66">
                  <c:v>0.14143416982035562</c:v>
                </c:pt>
                <c:pt idx="67">
                  <c:v>0.12500900567264961</c:v>
                </c:pt>
                <c:pt idx="68">
                  <c:v>8.5955765644087245E-2</c:v>
                </c:pt>
                <c:pt idx="69">
                  <c:v>7.2036159010782974E-2</c:v>
                </c:pt>
                <c:pt idx="70">
                  <c:v>7.6476172067108994E-2</c:v>
                </c:pt>
                <c:pt idx="71">
                  <c:v>0.10328969834271295</c:v>
                </c:pt>
                <c:pt idx="72">
                  <c:v>0.14536304580974169</c:v>
                </c:pt>
                <c:pt idx="73">
                  <c:v>0.12489767341396707</c:v>
                </c:pt>
                <c:pt idx="74">
                  <c:v>9.2586115436514627E-2</c:v>
                </c:pt>
                <c:pt idx="75">
                  <c:v>3.8541031842003415E-2</c:v>
                </c:pt>
                <c:pt idx="76">
                  <c:v>-2.5878208011495651E-2</c:v>
                </c:pt>
                <c:pt idx="77">
                  <c:v>-2.4914958598983072E-2</c:v>
                </c:pt>
                <c:pt idx="78">
                  <c:v>7.5166929365211299E-3</c:v>
                </c:pt>
                <c:pt idx="79">
                  <c:v>3.9617205316568649E-2</c:v>
                </c:pt>
                <c:pt idx="80">
                  <c:v>6.5893500731316168E-2</c:v>
                </c:pt>
                <c:pt idx="81">
                  <c:v>7.4781090596423905E-2</c:v>
                </c:pt>
                <c:pt idx="82">
                  <c:v>5.5517387540247043E-2</c:v>
                </c:pt>
                <c:pt idx="83">
                  <c:v>5.5260723207411155E-2</c:v>
                </c:pt>
                <c:pt idx="84">
                  <c:v>5.4362623943174482E-2</c:v>
                </c:pt>
                <c:pt idx="85">
                  <c:v>1.6135607190531864E-2</c:v>
                </c:pt>
                <c:pt idx="86">
                  <c:v>1.4081143844533406E-2</c:v>
                </c:pt>
                <c:pt idx="87">
                  <c:v>2.2707872415484109E-2</c:v>
                </c:pt>
                <c:pt idx="88">
                  <c:v>4.7419927253158356E-2</c:v>
                </c:pt>
                <c:pt idx="89">
                  <c:v>8.3853930727870729E-2</c:v>
                </c:pt>
                <c:pt idx="90">
                  <c:v>7.5881374425026182E-2</c:v>
                </c:pt>
                <c:pt idx="91">
                  <c:v>6.4169096134576442E-2</c:v>
                </c:pt>
                <c:pt idx="92">
                  <c:v>3.1001646751871448E-2</c:v>
                </c:pt>
                <c:pt idx="93">
                  <c:v>-3.4920082646618278E-2</c:v>
                </c:pt>
                <c:pt idx="94">
                  <c:v>-4.7414984280539696E-2</c:v>
                </c:pt>
                <c:pt idx="95">
                  <c:v>-3.2787710229322031E-2</c:v>
                </c:pt>
                <c:pt idx="96">
                  <c:v>-4.219174658874747E-2</c:v>
                </c:pt>
                <c:pt idx="97">
                  <c:v>1.8423660996227609E-2</c:v>
                </c:pt>
                <c:pt idx="98">
                  <c:v>0.10212499089814031</c:v>
                </c:pt>
                <c:pt idx="99">
                  <c:v>0.11622981000809851</c:v>
                </c:pt>
                <c:pt idx="100">
                  <c:v>0.10338178919953211</c:v>
                </c:pt>
                <c:pt idx="101">
                  <c:v>3.6556248906232991E-2</c:v>
                </c:pt>
                <c:pt idx="102">
                  <c:v>-8.3209764311752421E-2</c:v>
                </c:pt>
                <c:pt idx="103">
                  <c:v>-0.16626629056750319</c:v>
                </c:pt>
                <c:pt idx="104">
                  <c:v>-0.18633643504800224</c:v>
                </c:pt>
                <c:pt idx="105">
                  <c:v>-0.16370787724503455</c:v>
                </c:pt>
                <c:pt idx="106">
                  <c:v>-0.1798745849330845</c:v>
                </c:pt>
                <c:pt idx="107">
                  <c:v>-0.22989365696917585</c:v>
                </c:pt>
                <c:pt idx="108">
                  <c:v>-0.24866077767405015</c:v>
                </c:pt>
                <c:pt idx="109">
                  <c:v>-0.28528394684114988</c:v>
                </c:pt>
                <c:pt idx="110">
                  <c:v>-0.24328884017394192</c:v>
                </c:pt>
                <c:pt idx="111">
                  <c:v>-0.13596273008657311</c:v>
                </c:pt>
                <c:pt idx="112">
                  <c:v>-8.9865344481400822E-2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PropertyType!$AH$6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PropertyType!$P$11:$P$123</c:f>
              <c:numCache>
                <c:formatCode>[$-409]mmm\-yy;@</c:formatCode>
                <c:ptCount val="113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  <c:pt idx="111">
                  <c:v>45657</c:v>
                </c:pt>
                <c:pt idx="112">
                  <c:v>45747</c:v>
                </c:pt>
              </c:numCache>
            </c:numRef>
          </c:xVal>
          <c:yVal>
            <c:numRef>
              <c:f>PropertyType!$AH$11:$AH$123</c:f>
              <c:numCache>
                <c:formatCode>0%</c:formatCode>
                <c:ptCount val="113"/>
                <c:pt idx="0">
                  <c:v>6.3984813048852285E-2</c:v>
                </c:pt>
                <c:pt idx="1">
                  <c:v>6.6374282587942313E-2</c:v>
                </c:pt>
                <c:pt idx="2">
                  <c:v>6.374869876808531E-2</c:v>
                </c:pt>
                <c:pt idx="3">
                  <c:v>8.1621355332089474E-2</c:v>
                </c:pt>
                <c:pt idx="4">
                  <c:v>0.10272177100339741</c:v>
                </c:pt>
                <c:pt idx="5">
                  <c:v>0.11829374429307782</c:v>
                </c:pt>
                <c:pt idx="6">
                  <c:v>0.10090024742929993</c:v>
                </c:pt>
                <c:pt idx="7">
                  <c:v>4.4846382107645466E-2</c:v>
                </c:pt>
                <c:pt idx="8">
                  <c:v>3.5343999786183522E-2</c:v>
                </c:pt>
                <c:pt idx="9">
                  <c:v>7.1368260636753389E-2</c:v>
                </c:pt>
                <c:pt idx="10">
                  <c:v>9.7176860688834132E-2</c:v>
                </c:pt>
                <c:pt idx="11">
                  <c:v>0.11388765186781802</c:v>
                </c:pt>
                <c:pt idx="12">
                  <c:v>8.8617408257836372E-2</c:v>
                </c:pt>
                <c:pt idx="13">
                  <c:v>7.3428104513796555E-2</c:v>
                </c:pt>
                <c:pt idx="14">
                  <c:v>9.6680872846447885E-2</c:v>
                </c:pt>
                <c:pt idx="15">
                  <c:v>9.4124246699526681E-2</c:v>
                </c:pt>
                <c:pt idx="16">
                  <c:v>8.7381674527309494E-2</c:v>
                </c:pt>
                <c:pt idx="17">
                  <c:v>7.3596633734375194E-2</c:v>
                </c:pt>
                <c:pt idx="18">
                  <c:v>3.7929536595594282E-2</c:v>
                </c:pt>
                <c:pt idx="19">
                  <c:v>1.1287699051389932E-2</c:v>
                </c:pt>
                <c:pt idx="20">
                  <c:v>7.8178071300527563E-4</c:v>
                </c:pt>
                <c:pt idx="21">
                  <c:v>-1.3373888768557607E-2</c:v>
                </c:pt>
                <c:pt idx="22">
                  <c:v>-1.9461420717757361E-2</c:v>
                </c:pt>
                <c:pt idx="23">
                  <c:v>1.6375024192980536E-2</c:v>
                </c:pt>
                <c:pt idx="24">
                  <c:v>6.2491765198671612E-2</c:v>
                </c:pt>
                <c:pt idx="25">
                  <c:v>8.664335664570566E-2</c:v>
                </c:pt>
                <c:pt idx="26">
                  <c:v>9.2377120490818809E-2</c:v>
                </c:pt>
                <c:pt idx="27">
                  <c:v>8.1469824712129491E-2</c:v>
                </c:pt>
                <c:pt idx="28">
                  <c:v>7.8635152719509271E-2</c:v>
                </c:pt>
                <c:pt idx="29">
                  <c:v>9.295726913663338E-2</c:v>
                </c:pt>
                <c:pt idx="30">
                  <c:v>0.11915375648437543</c:v>
                </c:pt>
                <c:pt idx="31">
                  <c:v>0.13418355853385155</c:v>
                </c:pt>
                <c:pt idx="32">
                  <c:v>0.13963885303970969</c:v>
                </c:pt>
                <c:pt idx="33">
                  <c:v>0.14214754280728847</c:v>
                </c:pt>
                <c:pt idx="34">
                  <c:v>0.13163309260987188</c:v>
                </c:pt>
                <c:pt idx="35">
                  <c:v>0.14195454578468913</c:v>
                </c:pt>
                <c:pt idx="36">
                  <c:v>0.15283132221706808</c:v>
                </c:pt>
                <c:pt idx="37">
                  <c:v>0.13783630394315582</c:v>
                </c:pt>
                <c:pt idx="38">
                  <c:v>0.12471305748778949</c:v>
                </c:pt>
                <c:pt idx="39">
                  <c:v>0.10481266762001229</c:v>
                </c:pt>
                <c:pt idx="40">
                  <c:v>9.670284950888397E-2</c:v>
                </c:pt>
                <c:pt idx="41">
                  <c:v>0.10848988387779879</c:v>
                </c:pt>
                <c:pt idx="42">
                  <c:v>9.0169565448306122E-2</c:v>
                </c:pt>
                <c:pt idx="43">
                  <c:v>5.8244228784496199E-2</c:v>
                </c:pt>
                <c:pt idx="44">
                  <c:v>2.6442929996482123E-2</c:v>
                </c:pt>
                <c:pt idx="45">
                  <c:v>-1.9448077502379202E-2</c:v>
                </c:pt>
                <c:pt idx="46">
                  <c:v>-4.3796449422313311E-2</c:v>
                </c:pt>
                <c:pt idx="47">
                  <c:v>-5.007161006531613E-2</c:v>
                </c:pt>
                <c:pt idx="48">
                  <c:v>-0.11066243276021348</c:v>
                </c:pt>
                <c:pt idx="49">
                  <c:v>-0.19339165244882295</c:v>
                </c:pt>
                <c:pt idx="50">
                  <c:v>-0.22616743829888897</c:v>
                </c:pt>
                <c:pt idx="51">
                  <c:v>-0.23081583546327733</c:v>
                </c:pt>
                <c:pt idx="52">
                  <c:v>-0.19945809939246972</c:v>
                </c:pt>
                <c:pt idx="53">
                  <c:v>-0.10897725539170211</c:v>
                </c:pt>
                <c:pt idx="54">
                  <c:v>-4.0789915621953776E-2</c:v>
                </c:pt>
                <c:pt idx="55">
                  <c:v>-2.4705376849785687E-2</c:v>
                </c:pt>
                <c:pt idx="56">
                  <c:v>1.0026009193075947E-3</c:v>
                </c:pt>
                <c:pt idx="57">
                  <c:v>1.4384973898762254E-2</c:v>
                </c:pt>
                <c:pt idx="58">
                  <c:v>2.4523888434315966E-2</c:v>
                </c:pt>
                <c:pt idx="59">
                  <c:v>3.3359668223371219E-2</c:v>
                </c:pt>
                <c:pt idx="60">
                  <c:v>3.5245060034780895E-2</c:v>
                </c:pt>
                <c:pt idx="61">
                  <c:v>5.3255694886965355E-2</c:v>
                </c:pt>
                <c:pt idx="62">
                  <c:v>5.0035321721206616E-2</c:v>
                </c:pt>
                <c:pt idx="63">
                  <c:v>4.2719112767704903E-2</c:v>
                </c:pt>
                <c:pt idx="64">
                  <c:v>5.1132527236836145E-2</c:v>
                </c:pt>
                <c:pt idx="65">
                  <c:v>4.7884354691886122E-2</c:v>
                </c:pt>
                <c:pt idx="66">
                  <c:v>6.0081233949121904E-2</c:v>
                </c:pt>
                <c:pt idx="67">
                  <c:v>9.6960904181908392E-2</c:v>
                </c:pt>
                <c:pt idx="68">
                  <c:v>0.11857616019770645</c:v>
                </c:pt>
                <c:pt idx="69">
                  <c:v>0.11214283055849994</c:v>
                </c:pt>
                <c:pt idx="70">
                  <c:v>0.10953790068376912</c:v>
                </c:pt>
                <c:pt idx="71">
                  <c:v>0.11972584834399425</c:v>
                </c:pt>
                <c:pt idx="72">
                  <c:v>0.11243757994642412</c:v>
                </c:pt>
                <c:pt idx="73">
                  <c:v>0.10716415914995947</c:v>
                </c:pt>
                <c:pt idx="74">
                  <c:v>9.0283602722522893E-2</c:v>
                </c:pt>
                <c:pt idx="75">
                  <c:v>6.1922448303500799E-2</c:v>
                </c:pt>
                <c:pt idx="76">
                  <c:v>6.5371485690416842E-2</c:v>
                </c:pt>
                <c:pt idx="77">
                  <c:v>7.7955389420039767E-2</c:v>
                </c:pt>
                <c:pt idx="78">
                  <c:v>8.3053628700567872E-2</c:v>
                </c:pt>
                <c:pt idx="79">
                  <c:v>8.626088795469955E-2</c:v>
                </c:pt>
                <c:pt idx="80">
                  <c:v>9.7501646253273178E-2</c:v>
                </c:pt>
                <c:pt idx="81">
                  <c:v>0.10471198785329472</c:v>
                </c:pt>
                <c:pt idx="82">
                  <c:v>9.8557474838969705E-2</c:v>
                </c:pt>
                <c:pt idx="83">
                  <c:v>0.10541555379937839</c:v>
                </c:pt>
                <c:pt idx="84">
                  <c:v>0.11224634734783034</c:v>
                </c:pt>
                <c:pt idx="85">
                  <c:v>0.1060913539473205</c:v>
                </c:pt>
                <c:pt idx="86">
                  <c:v>9.8177917228578826E-2</c:v>
                </c:pt>
                <c:pt idx="87">
                  <c:v>7.6342871024016601E-2</c:v>
                </c:pt>
                <c:pt idx="88">
                  <c:v>5.4140954251190587E-2</c:v>
                </c:pt>
                <c:pt idx="89">
                  <c:v>6.299247362316196E-2</c:v>
                </c:pt>
                <c:pt idx="90">
                  <c:v>8.4581786930022052E-2</c:v>
                </c:pt>
                <c:pt idx="91">
                  <c:v>0.1093619469845073</c:v>
                </c:pt>
                <c:pt idx="92">
                  <c:v>0.11788670860373784</c:v>
                </c:pt>
                <c:pt idx="93">
                  <c:v>0.10447315590242234</c:v>
                </c:pt>
                <c:pt idx="94">
                  <c:v>0.12253806226227604</c:v>
                </c:pt>
                <c:pt idx="95">
                  <c:v>0.14308706111805569</c:v>
                </c:pt>
                <c:pt idx="96">
                  <c:v>0.1321362128905017</c:v>
                </c:pt>
                <c:pt idx="97">
                  <c:v>0.15033380543810027</c:v>
                </c:pt>
                <c:pt idx="98">
                  <c:v>0.20493329444185782</c:v>
                </c:pt>
                <c:pt idx="99">
                  <c:v>0.2291142851744663</c:v>
                </c:pt>
                <c:pt idx="100">
                  <c:v>0.28122498365990167</c:v>
                </c:pt>
                <c:pt idx="101">
                  <c:v>0.33432287424421436</c:v>
                </c:pt>
                <c:pt idx="102">
                  <c:v>0.24959263052534508</c:v>
                </c:pt>
                <c:pt idx="103">
                  <c:v>0.14527367792221679</c:v>
                </c:pt>
                <c:pt idx="104">
                  <c:v>5.2739542688812646E-2</c:v>
                </c:pt>
                <c:pt idx="105">
                  <c:v>-3.0790775336739906E-2</c:v>
                </c:pt>
                <c:pt idx="106">
                  <c:v>-4.6761361104216914E-2</c:v>
                </c:pt>
                <c:pt idx="107">
                  <c:v>-2.2215785460168225E-2</c:v>
                </c:pt>
                <c:pt idx="108">
                  <c:v>3.3314795312506806E-3</c:v>
                </c:pt>
                <c:pt idx="109">
                  <c:v>1.5873394147755349E-2</c:v>
                </c:pt>
                <c:pt idx="110">
                  <c:v>3.2120689941706138E-2</c:v>
                </c:pt>
                <c:pt idx="111">
                  <c:v>3.9133282333501107E-2</c:v>
                </c:pt>
                <c:pt idx="112">
                  <c:v>2.6135227437739328E-2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PropertyType!$AI$6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PropertyType!$P$11:$P$123</c:f>
              <c:numCache>
                <c:formatCode>[$-409]mmm\-yy;@</c:formatCode>
                <c:ptCount val="113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  <c:pt idx="111">
                  <c:v>45657</c:v>
                </c:pt>
                <c:pt idx="112">
                  <c:v>45747</c:v>
                </c:pt>
              </c:numCache>
            </c:numRef>
          </c:xVal>
          <c:yVal>
            <c:numRef>
              <c:f>PropertyType!$AI$11:$AI$123</c:f>
              <c:numCache>
                <c:formatCode>0%</c:formatCode>
                <c:ptCount val="113"/>
                <c:pt idx="0">
                  <c:v>5.7819866936905662E-3</c:v>
                </c:pt>
                <c:pt idx="1">
                  <c:v>0.14762332502213993</c:v>
                </c:pt>
                <c:pt idx="2">
                  <c:v>0.25694367453007816</c:v>
                </c:pt>
                <c:pt idx="3">
                  <c:v>0.20035046484949071</c:v>
                </c:pt>
                <c:pt idx="4">
                  <c:v>7.0109655343681521E-2</c:v>
                </c:pt>
                <c:pt idx="5">
                  <c:v>5.2658324932630007E-2</c:v>
                </c:pt>
                <c:pt idx="6">
                  <c:v>7.2522980104618995E-2</c:v>
                </c:pt>
                <c:pt idx="7">
                  <c:v>9.2757045481955513E-2</c:v>
                </c:pt>
                <c:pt idx="8">
                  <c:v>0.10766931576698413</c:v>
                </c:pt>
                <c:pt idx="9">
                  <c:v>5.7296487806802965E-2</c:v>
                </c:pt>
                <c:pt idx="10">
                  <c:v>2.3734485001202232E-2</c:v>
                </c:pt>
                <c:pt idx="11">
                  <c:v>2.4578194846203383E-2</c:v>
                </c:pt>
                <c:pt idx="12">
                  <c:v>1.764077669060371E-2</c:v>
                </c:pt>
                <c:pt idx="13">
                  <c:v>2.6172141669758675E-2</c:v>
                </c:pt>
                <c:pt idx="14">
                  <c:v>4.6580431326297189E-2</c:v>
                </c:pt>
                <c:pt idx="15">
                  <c:v>5.3614894373769983E-2</c:v>
                </c:pt>
                <c:pt idx="16">
                  <c:v>5.298120185453814E-2</c:v>
                </c:pt>
                <c:pt idx="17">
                  <c:v>6.9271181184483721E-2</c:v>
                </c:pt>
                <c:pt idx="18">
                  <c:v>6.5778504760103162E-2</c:v>
                </c:pt>
                <c:pt idx="19">
                  <c:v>3.5360243879720032E-2</c:v>
                </c:pt>
                <c:pt idx="20">
                  <c:v>3.1345704823284137E-2</c:v>
                </c:pt>
                <c:pt idx="21">
                  <c:v>2.8736392323906346E-2</c:v>
                </c:pt>
                <c:pt idx="22">
                  <c:v>4.9599679046125944E-2</c:v>
                </c:pt>
                <c:pt idx="23">
                  <c:v>0.10464943739490074</c:v>
                </c:pt>
                <c:pt idx="24">
                  <c:v>0.13033478509961305</c:v>
                </c:pt>
                <c:pt idx="25">
                  <c:v>0.15154630224960641</c:v>
                </c:pt>
                <c:pt idx="26">
                  <c:v>0.14691961914488783</c:v>
                </c:pt>
                <c:pt idx="27">
                  <c:v>0.12105582790290548</c:v>
                </c:pt>
                <c:pt idx="28">
                  <c:v>0.14271716383327937</c:v>
                </c:pt>
                <c:pt idx="29">
                  <c:v>0.1674241709643538</c:v>
                </c:pt>
                <c:pt idx="30">
                  <c:v>0.18112606233811945</c:v>
                </c:pt>
                <c:pt idx="31">
                  <c:v>0.18141486235562532</c:v>
                </c:pt>
                <c:pt idx="32">
                  <c:v>0.15409630151993037</c:v>
                </c:pt>
                <c:pt idx="33">
                  <c:v>0.14497706935967991</c:v>
                </c:pt>
                <c:pt idx="34">
                  <c:v>0.14024419181950254</c:v>
                </c:pt>
                <c:pt idx="35">
                  <c:v>0.13589851322979962</c:v>
                </c:pt>
                <c:pt idx="36">
                  <c:v>0.12360551221820648</c:v>
                </c:pt>
                <c:pt idx="37">
                  <c:v>7.746192557088416E-2</c:v>
                </c:pt>
                <c:pt idx="38">
                  <c:v>4.0930119753100458E-2</c:v>
                </c:pt>
                <c:pt idx="39">
                  <c:v>2.9264482363110078E-2</c:v>
                </c:pt>
                <c:pt idx="40">
                  <c:v>3.1366745330886125E-2</c:v>
                </c:pt>
                <c:pt idx="41">
                  <c:v>4.7603182627623752E-2</c:v>
                </c:pt>
                <c:pt idx="42">
                  <c:v>6.4934513100771918E-2</c:v>
                </c:pt>
                <c:pt idx="43">
                  <c:v>5.1552396767810871E-2</c:v>
                </c:pt>
                <c:pt idx="44">
                  <c:v>1.0953640443435386E-2</c:v>
                </c:pt>
                <c:pt idx="45">
                  <c:v>-3.2314035352901116E-2</c:v>
                </c:pt>
                <c:pt idx="46">
                  <c:v>-0.100267119657513</c:v>
                </c:pt>
                <c:pt idx="47">
                  <c:v>-0.15603685211295915</c:v>
                </c:pt>
                <c:pt idx="48">
                  <c:v>-0.18427058663808304</c:v>
                </c:pt>
                <c:pt idx="49">
                  <c:v>-0.21635345948505325</c:v>
                </c:pt>
                <c:pt idx="50">
                  <c:v>-0.21471668123680354</c:v>
                </c:pt>
                <c:pt idx="51">
                  <c:v>-0.17862218057421764</c:v>
                </c:pt>
                <c:pt idx="52">
                  <c:v>-0.12356081050187817</c:v>
                </c:pt>
                <c:pt idx="53">
                  <c:v>-6.0838366422991563E-2</c:v>
                </c:pt>
                <c:pt idx="54">
                  <c:v>-2.0740399711879132E-2</c:v>
                </c:pt>
                <c:pt idx="55">
                  <c:v>1.1162344243638378E-2</c:v>
                </c:pt>
                <c:pt idx="56">
                  <c:v>3.2135395907590292E-2</c:v>
                </c:pt>
                <c:pt idx="57">
                  <c:v>4.182653704628847E-2</c:v>
                </c:pt>
                <c:pt idx="58">
                  <c:v>5.2756059405456357E-2</c:v>
                </c:pt>
                <c:pt idx="59">
                  <c:v>5.7755267146201383E-2</c:v>
                </c:pt>
                <c:pt idx="60">
                  <c:v>4.8963362621953666E-2</c:v>
                </c:pt>
                <c:pt idx="61">
                  <c:v>3.9955058240560115E-2</c:v>
                </c:pt>
                <c:pt idx="62">
                  <c:v>4.3240441784073935E-2</c:v>
                </c:pt>
                <c:pt idx="63">
                  <c:v>3.2790383265341116E-2</c:v>
                </c:pt>
                <c:pt idx="64">
                  <c:v>3.5580688943217531E-2</c:v>
                </c:pt>
                <c:pt idx="65">
                  <c:v>6.7443059955207829E-2</c:v>
                </c:pt>
                <c:pt idx="66">
                  <c:v>8.6905981313228908E-2</c:v>
                </c:pt>
                <c:pt idx="67">
                  <c:v>0.11032933707632786</c:v>
                </c:pt>
                <c:pt idx="68">
                  <c:v>0.11232850387461446</c:v>
                </c:pt>
                <c:pt idx="69">
                  <c:v>8.0667078465047837E-2</c:v>
                </c:pt>
                <c:pt idx="70">
                  <c:v>6.4392128451793651E-2</c:v>
                </c:pt>
                <c:pt idx="71">
                  <c:v>6.471067552971177E-2</c:v>
                </c:pt>
                <c:pt idx="72">
                  <c:v>8.3267882489181266E-2</c:v>
                </c:pt>
                <c:pt idx="73">
                  <c:v>9.5324485377131785E-2</c:v>
                </c:pt>
                <c:pt idx="74">
                  <c:v>8.6657694932331886E-2</c:v>
                </c:pt>
                <c:pt idx="75">
                  <c:v>6.5985326099215813E-2</c:v>
                </c:pt>
                <c:pt idx="76">
                  <c:v>3.002710913674167E-2</c:v>
                </c:pt>
                <c:pt idx="77">
                  <c:v>1.7328242255093551E-2</c:v>
                </c:pt>
                <c:pt idx="78">
                  <c:v>3.6744433195210702E-2</c:v>
                </c:pt>
                <c:pt idx="79">
                  <c:v>5.8507990867117332E-2</c:v>
                </c:pt>
                <c:pt idx="80">
                  <c:v>5.6245085435174813E-2</c:v>
                </c:pt>
                <c:pt idx="81">
                  <c:v>3.7216261934796879E-2</c:v>
                </c:pt>
                <c:pt idx="82">
                  <c:v>1.4602925803738565E-2</c:v>
                </c:pt>
                <c:pt idx="83">
                  <c:v>-5.8636981984764303E-3</c:v>
                </c:pt>
                <c:pt idx="84">
                  <c:v>3.2193162353897353E-3</c:v>
                </c:pt>
                <c:pt idx="85">
                  <c:v>1.9384779218072579E-2</c:v>
                </c:pt>
                <c:pt idx="86">
                  <c:v>7.80222929220864E-3</c:v>
                </c:pt>
                <c:pt idx="87">
                  <c:v>-1.2980547475545778E-2</c:v>
                </c:pt>
                <c:pt idx="88">
                  <c:v>-1.7776957385784664E-2</c:v>
                </c:pt>
                <c:pt idx="89">
                  <c:v>-1.1312681206564035E-2</c:v>
                </c:pt>
                <c:pt idx="90">
                  <c:v>2.7836501320288587E-3</c:v>
                </c:pt>
                <c:pt idx="91">
                  <c:v>2.0925137422902695E-2</c:v>
                </c:pt>
                <c:pt idx="92">
                  <c:v>1.7687537611147386E-2</c:v>
                </c:pt>
                <c:pt idx="93">
                  <c:v>-1.2720127024797856E-3</c:v>
                </c:pt>
                <c:pt idx="94">
                  <c:v>1.9896145887394745E-3</c:v>
                </c:pt>
                <c:pt idx="95">
                  <c:v>1.4570613816658806E-2</c:v>
                </c:pt>
                <c:pt idx="96">
                  <c:v>3.3431873047457428E-2</c:v>
                </c:pt>
                <c:pt idx="97">
                  <c:v>8.133797323183023E-2</c:v>
                </c:pt>
                <c:pt idx="98">
                  <c:v>0.11158420894936061</c:v>
                </c:pt>
                <c:pt idx="99">
                  <c:v>0.12023797159163774</c:v>
                </c:pt>
                <c:pt idx="100">
                  <c:v>0.12200151139690374</c:v>
                </c:pt>
                <c:pt idx="101">
                  <c:v>9.1088455611249897E-2</c:v>
                </c:pt>
                <c:pt idx="102">
                  <c:v>5.1437388510678694E-2</c:v>
                </c:pt>
                <c:pt idx="103">
                  <c:v>1.524621212581212E-2</c:v>
                </c:pt>
                <c:pt idx="104">
                  <c:v>-2.0705874588181405E-2</c:v>
                </c:pt>
                <c:pt idx="105">
                  <c:v>-2.7603074355470825E-2</c:v>
                </c:pt>
                <c:pt idx="106">
                  <c:v>-1.8730027199688304E-2</c:v>
                </c:pt>
                <c:pt idx="107">
                  <c:v>-7.9691738801246359E-4</c:v>
                </c:pt>
                <c:pt idx="108">
                  <c:v>2.001278787144356E-2</c:v>
                </c:pt>
                <c:pt idx="109">
                  <c:v>1.4504679685283461E-2</c:v>
                </c:pt>
                <c:pt idx="110">
                  <c:v>1.9216321571144945E-2</c:v>
                </c:pt>
                <c:pt idx="111">
                  <c:v>2.8351388742793526E-2</c:v>
                </c:pt>
                <c:pt idx="112">
                  <c:v>3.2240511254913784E-2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PropertyType!$AJ$6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PropertyType!$P$11:$P$123</c:f>
              <c:numCache>
                <c:formatCode>[$-409]mmm\-yy;@</c:formatCode>
                <c:ptCount val="113"/>
                <c:pt idx="0">
                  <c:v>35520</c:v>
                </c:pt>
                <c:pt idx="1">
                  <c:v>35611</c:v>
                </c:pt>
                <c:pt idx="2">
                  <c:v>35703</c:v>
                </c:pt>
                <c:pt idx="3">
                  <c:v>35795</c:v>
                </c:pt>
                <c:pt idx="4">
                  <c:v>35885</c:v>
                </c:pt>
                <c:pt idx="5">
                  <c:v>35976</c:v>
                </c:pt>
                <c:pt idx="6">
                  <c:v>36068</c:v>
                </c:pt>
                <c:pt idx="7">
                  <c:v>36160</c:v>
                </c:pt>
                <c:pt idx="8">
                  <c:v>36250</c:v>
                </c:pt>
                <c:pt idx="9">
                  <c:v>36341</c:v>
                </c:pt>
                <c:pt idx="10">
                  <c:v>36433</c:v>
                </c:pt>
                <c:pt idx="11">
                  <c:v>36525</c:v>
                </c:pt>
                <c:pt idx="12">
                  <c:v>36616</c:v>
                </c:pt>
                <c:pt idx="13">
                  <c:v>36707</c:v>
                </c:pt>
                <c:pt idx="14">
                  <c:v>36799</c:v>
                </c:pt>
                <c:pt idx="15">
                  <c:v>36891</c:v>
                </c:pt>
                <c:pt idx="16">
                  <c:v>36981</c:v>
                </c:pt>
                <c:pt idx="17">
                  <c:v>37072</c:v>
                </c:pt>
                <c:pt idx="18">
                  <c:v>37164</c:v>
                </c:pt>
                <c:pt idx="19">
                  <c:v>37256</c:v>
                </c:pt>
                <c:pt idx="20">
                  <c:v>37346</c:v>
                </c:pt>
                <c:pt idx="21">
                  <c:v>37437</c:v>
                </c:pt>
                <c:pt idx="22">
                  <c:v>37529</c:v>
                </c:pt>
                <c:pt idx="23">
                  <c:v>37621</c:v>
                </c:pt>
                <c:pt idx="24">
                  <c:v>37711</c:v>
                </c:pt>
                <c:pt idx="25">
                  <c:v>37802</c:v>
                </c:pt>
                <c:pt idx="26">
                  <c:v>37894</c:v>
                </c:pt>
                <c:pt idx="27">
                  <c:v>37986</c:v>
                </c:pt>
                <c:pt idx="28">
                  <c:v>38077</c:v>
                </c:pt>
                <c:pt idx="29">
                  <c:v>38168</c:v>
                </c:pt>
                <c:pt idx="30">
                  <c:v>38260</c:v>
                </c:pt>
                <c:pt idx="31">
                  <c:v>38352</c:v>
                </c:pt>
                <c:pt idx="32">
                  <c:v>38442</c:v>
                </c:pt>
                <c:pt idx="33">
                  <c:v>38533</c:v>
                </c:pt>
                <c:pt idx="34">
                  <c:v>38625</c:v>
                </c:pt>
                <c:pt idx="35">
                  <c:v>38717</c:v>
                </c:pt>
                <c:pt idx="36">
                  <c:v>38807</c:v>
                </c:pt>
                <c:pt idx="37">
                  <c:v>38898</c:v>
                </c:pt>
                <c:pt idx="38">
                  <c:v>38990</c:v>
                </c:pt>
                <c:pt idx="39">
                  <c:v>39082</c:v>
                </c:pt>
                <c:pt idx="40">
                  <c:v>39172</c:v>
                </c:pt>
                <c:pt idx="41">
                  <c:v>39263</c:v>
                </c:pt>
                <c:pt idx="42">
                  <c:v>39355</c:v>
                </c:pt>
                <c:pt idx="43">
                  <c:v>39447</c:v>
                </c:pt>
                <c:pt idx="44">
                  <c:v>39538</c:v>
                </c:pt>
                <c:pt idx="45">
                  <c:v>39629</c:v>
                </c:pt>
                <c:pt idx="46">
                  <c:v>39721</c:v>
                </c:pt>
                <c:pt idx="47">
                  <c:v>39813</c:v>
                </c:pt>
                <c:pt idx="48">
                  <c:v>39903</c:v>
                </c:pt>
                <c:pt idx="49">
                  <c:v>39994</c:v>
                </c:pt>
                <c:pt idx="50">
                  <c:v>40086</c:v>
                </c:pt>
                <c:pt idx="51">
                  <c:v>40178</c:v>
                </c:pt>
                <c:pt idx="52">
                  <c:v>40268</c:v>
                </c:pt>
                <c:pt idx="53">
                  <c:v>40359</c:v>
                </c:pt>
                <c:pt idx="54">
                  <c:v>40451</c:v>
                </c:pt>
                <c:pt idx="55">
                  <c:v>40543</c:v>
                </c:pt>
                <c:pt idx="56">
                  <c:v>40633</c:v>
                </c:pt>
                <c:pt idx="57">
                  <c:v>40724</c:v>
                </c:pt>
                <c:pt idx="58">
                  <c:v>40816</c:v>
                </c:pt>
                <c:pt idx="59">
                  <c:v>40908</c:v>
                </c:pt>
                <c:pt idx="60">
                  <c:v>40999</c:v>
                </c:pt>
                <c:pt idx="61">
                  <c:v>41090</c:v>
                </c:pt>
                <c:pt idx="62">
                  <c:v>41182</c:v>
                </c:pt>
                <c:pt idx="63">
                  <c:v>41274</c:v>
                </c:pt>
                <c:pt idx="64">
                  <c:v>41364</c:v>
                </c:pt>
                <c:pt idx="65">
                  <c:v>41455</c:v>
                </c:pt>
                <c:pt idx="66">
                  <c:v>41547</c:v>
                </c:pt>
                <c:pt idx="67">
                  <c:v>41639</c:v>
                </c:pt>
                <c:pt idx="68">
                  <c:v>41729</c:v>
                </c:pt>
                <c:pt idx="69">
                  <c:v>41820</c:v>
                </c:pt>
                <c:pt idx="70">
                  <c:v>41912</c:v>
                </c:pt>
                <c:pt idx="71">
                  <c:v>42004</c:v>
                </c:pt>
                <c:pt idx="72">
                  <c:v>42094</c:v>
                </c:pt>
                <c:pt idx="73">
                  <c:v>42185</c:v>
                </c:pt>
                <c:pt idx="74">
                  <c:v>42277</c:v>
                </c:pt>
                <c:pt idx="75">
                  <c:v>42369</c:v>
                </c:pt>
                <c:pt idx="76">
                  <c:v>42460</c:v>
                </c:pt>
                <c:pt idx="77">
                  <c:v>42551</c:v>
                </c:pt>
                <c:pt idx="78">
                  <c:v>42643</c:v>
                </c:pt>
                <c:pt idx="79">
                  <c:v>42735</c:v>
                </c:pt>
                <c:pt idx="80">
                  <c:v>42825</c:v>
                </c:pt>
                <c:pt idx="81">
                  <c:v>42916</c:v>
                </c:pt>
                <c:pt idx="82">
                  <c:v>43008</c:v>
                </c:pt>
                <c:pt idx="83">
                  <c:v>43100</c:v>
                </c:pt>
                <c:pt idx="84">
                  <c:v>43190</c:v>
                </c:pt>
                <c:pt idx="85">
                  <c:v>43281</c:v>
                </c:pt>
                <c:pt idx="86">
                  <c:v>43373</c:v>
                </c:pt>
                <c:pt idx="87">
                  <c:v>43465</c:v>
                </c:pt>
                <c:pt idx="88">
                  <c:v>43555</c:v>
                </c:pt>
                <c:pt idx="89">
                  <c:v>43646</c:v>
                </c:pt>
                <c:pt idx="90">
                  <c:v>43738</c:v>
                </c:pt>
                <c:pt idx="91">
                  <c:v>43830</c:v>
                </c:pt>
                <c:pt idx="92">
                  <c:v>43921</c:v>
                </c:pt>
                <c:pt idx="93">
                  <c:v>44012</c:v>
                </c:pt>
                <c:pt idx="94">
                  <c:v>44104</c:v>
                </c:pt>
                <c:pt idx="95">
                  <c:v>44196</c:v>
                </c:pt>
                <c:pt idx="96">
                  <c:v>44286</c:v>
                </c:pt>
                <c:pt idx="97">
                  <c:v>44377</c:v>
                </c:pt>
                <c:pt idx="98">
                  <c:v>44469</c:v>
                </c:pt>
                <c:pt idx="99">
                  <c:v>44561</c:v>
                </c:pt>
                <c:pt idx="100">
                  <c:v>44651</c:v>
                </c:pt>
                <c:pt idx="101">
                  <c:v>44742</c:v>
                </c:pt>
                <c:pt idx="102">
                  <c:v>44834</c:v>
                </c:pt>
                <c:pt idx="103">
                  <c:v>44926</c:v>
                </c:pt>
                <c:pt idx="104">
                  <c:v>45016</c:v>
                </c:pt>
                <c:pt idx="105">
                  <c:v>45107</c:v>
                </c:pt>
                <c:pt idx="106">
                  <c:v>45199</c:v>
                </c:pt>
                <c:pt idx="107">
                  <c:v>45291</c:v>
                </c:pt>
                <c:pt idx="108">
                  <c:v>45382</c:v>
                </c:pt>
                <c:pt idx="109">
                  <c:v>45473</c:v>
                </c:pt>
                <c:pt idx="110">
                  <c:v>45565</c:v>
                </c:pt>
                <c:pt idx="111">
                  <c:v>45657</c:v>
                </c:pt>
                <c:pt idx="112">
                  <c:v>45747</c:v>
                </c:pt>
              </c:numCache>
            </c:numRef>
          </c:xVal>
          <c:yVal>
            <c:numRef>
              <c:f>PropertyType!$AJ$11:$AJ$123</c:f>
              <c:numCache>
                <c:formatCode>0%</c:formatCode>
                <c:ptCount val="113"/>
                <c:pt idx="0">
                  <c:v>4.6040488185205675E-2</c:v>
                </c:pt>
                <c:pt idx="1">
                  <c:v>8.4978641896597429E-2</c:v>
                </c:pt>
                <c:pt idx="2">
                  <c:v>9.5448223822445666E-2</c:v>
                </c:pt>
                <c:pt idx="3">
                  <c:v>0.12715951528409186</c:v>
                </c:pt>
                <c:pt idx="4">
                  <c:v>0.13532032538424255</c:v>
                </c:pt>
                <c:pt idx="5">
                  <c:v>0.11837826108079752</c:v>
                </c:pt>
                <c:pt idx="6">
                  <c:v>0.11369639601238535</c:v>
                </c:pt>
                <c:pt idx="7">
                  <c:v>7.7653513474107205E-2</c:v>
                </c:pt>
                <c:pt idx="8">
                  <c:v>3.1907976044976527E-2</c:v>
                </c:pt>
                <c:pt idx="9">
                  <c:v>5.9536414597712861E-2</c:v>
                </c:pt>
                <c:pt idx="10">
                  <c:v>0.11252120530324516</c:v>
                </c:pt>
                <c:pt idx="11">
                  <c:v>0.13623350403019496</c:v>
                </c:pt>
                <c:pt idx="12">
                  <c:v>0.15129711412594093</c:v>
                </c:pt>
                <c:pt idx="13">
                  <c:v>0.11347748881088737</c:v>
                </c:pt>
                <c:pt idx="14">
                  <c:v>6.2299991247895425E-2</c:v>
                </c:pt>
                <c:pt idx="15">
                  <c:v>6.0881488004315365E-2</c:v>
                </c:pt>
                <c:pt idx="16">
                  <c:v>8.0386056813475992E-2</c:v>
                </c:pt>
                <c:pt idx="17">
                  <c:v>9.1699386825886187E-2</c:v>
                </c:pt>
                <c:pt idx="18">
                  <c:v>7.5161440336461993E-2</c:v>
                </c:pt>
                <c:pt idx="19">
                  <c:v>6.3014031601499987E-2</c:v>
                </c:pt>
                <c:pt idx="20">
                  <c:v>7.4255887753833738E-2</c:v>
                </c:pt>
                <c:pt idx="21">
                  <c:v>7.2226985375085428E-2</c:v>
                </c:pt>
                <c:pt idx="22">
                  <c:v>7.1596812973057311E-2</c:v>
                </c:pt>
                <c:pt idx="23">
                  <c:v>8.7151118523117965E-2</c:v>
                </c:pt>
                <c:pt idx="24">
                  <c:v>8.9621073696890763E-2</c:v>
                </c:pt>
                <c:pt idx="25">
                  <c:v>9.3315822081332156E-2</c:v>
                </c:pt>
                <c:pt idx="26">
                  <c:v>9.5209350228710354E-2</c:v>
                </c:pt>
                <c:pt idx="27">
                  <c:v>7.1859924211907344E-2</c:v>
                </c:pt>
                <c:pt idx="28">
                  <c:v>5.5889565374968031E-2</c:v>
                </c:pt>
                <c:pt idx="29">
                  <c:v>7.5707105960425514E-2</c:v>
                </c:pt>
                <c:pt idx="30">
                  <c:v>0.11206110380742818</c:v>
                </c:pt>
                <c:pt idx="31">
                  <c:v>0.1395090851379186</c:v>
                </c:pt>
                <c:pt idx="32">
                  <c:v>0.15337258757456174</c:v>
                </c:pt>
                <c:pt idx="33">
                  <c:v>0.15918736015697066</c:v>
                </c:pt>
                <c:pt idx="34">
                  <c:v>0.17340881651281359</c:v>
                </c:pt>
                <c:pt idx="35">
                  <c:v>0.18134278308362184</c:v>
                </c:pt>
                <c:pt idx="36">
                  <c:v>0.15098415437017554</c:v>
                </c:pt>
                <c:pt idx="37">
                  <c:v>8.7677665586496811E-2</c:v>
                </c:pt>
                <c:pt idx="38">
                  <c:v>5.3428817719643806E-2</c:v>
                </c:pt>
                <c:pt idx="39">
                  <c:v>6.1893703404972911E-2</c:v>
                </c:pt>
                <c:pt idx="40">
                  <c:v>5.6438955714273931E-2</c:v>
                </c:pt>
                <c:pt idx="41">
                  <c:v>4.5400225292888008E-2</c:v>
                </c:pt>
                <c:pt idx="42">
                  <c:v>5.7367553519698244E-3</c:v>
                </c:pt>
                <c:pt idx="43">
                  <c:v>-5.4361199468639043E-2</c:v>
                </c:pt>
                <c:pt idx="44">
                  <c:v>-7.3079759595224947E-2</c:v>
                </c:pt>
                <c:pt idx="45">
                  <c:v>-7.4662745630860838E-2</c:v>
                </c:pt>
                <c:pt idx="46">
                  <c:v>-9.02336602833681E-2</c:v>
                </c:pt>
                <c:pt idx="47">
                  <c:v>-0.12715973853226503</c:v>
                </c:pt>
                <c:pt idx="48">
                  <c:v>-0.17155904056042859</c:v>
                </c:pt>
                <c:pt idx="49">
                  <c:v>-0.20807592854782653</c:v>
                </c:pt>
                <c:pt idx="50">
                  <c:v>-0.21532694518533058</c:v>
                </c:pt>
                <c:pt idx="51">
                  <c:v>-0.18269294449186479</c:v>
                </c:pt>
                <c:pt idx="52">
                  <c:v>-0.11281096958386316</c:v>
                </c:pt>
                <c:pt idx="53">
                  <c:v>1.4827797872343229E-3</c:v>
                </c:pt>
                <c:pt idx="54">
                  <c:v>0.11751517364993314</c:v>
                </c:pt>
                <c:pt idx="55">
                  <c:v>0.17516267464681201</c:v>
                </c:pt>
                <c:pt idx="56">
                  <c:v>0.17367228149193981</c:v>
                </c:pt>
                <c:pt idx="57">
                  <c:v>0.1358366153009003</c:v>
                </c:pt>
                <c:pt idx="58">
                  <c:v>0.1012885323149153</c:v>
                </c:pt>
                <c:pt idx="59">
                  <c:v>8.5232558188638174E-2</c:v>
                </c:pt>
                <c:pt idx="60">
                  <c:v>7.0298146517017823E-2</c:v>
                </c:pt>
                <c:pt idx="61">
                  <c:v>7.046692970204127E-2</c:v>
                </c:pt>
                <c:pt idx="62">
                  <c:v>7.163434577950345E-2</c:v>
                </c:pt>
                <c:pt idx="63">
                  <c:v>7.4724831747586151E-2</c:v>
                </c:pt>
                <c:pt idx="64">
                  <c:v>0.10338475064694852</c:v>
                </c:pt>
                <c:pt idx="65">
                  <c:v>0.10303678828255003</c:v>
                </c:pt>
                <c:pt idx="66">
                  <c:v>8.4283712911150444E-2</c:v>
                </c:pt>
                <c:pt idx="67">
                  <c:v>9.0184444627185112E-2</c:v>
                </c:pt>
                <c:pt idx="68">
                  <c:v>6.2373335149033426E-2</c:v>
                </c:pt>
                <c:pt idx="69">
                  <c:v>4.1415790226132954E-2</c:v>
                </c:pt>
                <c:pt idx="70">
                  <c:v>7.7544066741886963E-2</c:v>
                </c:pt>
                <c:pt idx="71">
                  <c:v>9.912244267325665E-2</c:v>
                </c:pt>
                <c:pt idx="72">
                  <c:v>0.13303849153801939</c:v>
                </c:pt>
                <c:pt idx="73">
                  <c:v>0.16790657085464966</c:v>
                </c:pt>
                <c:pt idx="74">
                  <c:v>0.12269098271276335</c:v>
                </c:pt>
                <c:pt idx="75">
                  <c:v>8.3826845063217137E-2</c:v>
                </c:pt>
                <c:pt idx="76">
                  <c:v>8.2683961799992822E-2</c:v>
                </c:pt>
                <c:pt idx="77">
                  <c:v>7.5924399101320539E-2</c:v>
                </c:pt>
                <c:pt idx="78">
                  <c:v>7.9128358330982307E-2</c:v>
                </c:pt>
                <c:pt idx="79">
                  <c:v>7.7727825693631347E-2</c:v>
                </c:pt>
                <c:pt idx="80">
                  <c:v>6.2092619098419233E-2</c:v>
                </c:pt>
                <c:pt idx="81">
                  <c:v>5.8268832941154924E-2</c:v>
                </c:pt>
                <c:pt idx="82">
                  <c:v>6.3980667095592691E-2</c:v>
                </c:pt>
                <c:pt idx="83">
                  <c:v>7.521632614381879E-2</c:v>
                </c:pt>
                <c:pt idx="84">
                  <c:v>8.5528470282284275E-2</c:v>
                </c:pt>
                <c:pt idx="85">
                  <c:v>8.2901915637878743E-2</c:v>
                </c:pt>
                <c:pt idx="86">
                  <c:v>7.1024811053643333E-2</c:v>
                </c:pt>
                <c:pt idx="87">
                  <c:v>5.7160972444339153E-2</c:v>
                </c:pt>
                <c:pt idx="88">
                  <c:v>5.91615145053066E-2</c:v>
                </c:pt>
                <c:pt idx="89">
                  <c:v>6.5984928271117793E-2</c:v>
                </c:pt>
                <c:pt idx="90">
                  <c:v>6.7900344764193932E-2</c:v>
                </c:pt>
                <c:pt idx="91">
                  <c:v>7.8142441385211203E-2</c:v>
                </c:pt>
                <c:pt idx="92">
                  <c:v>7.2793326255461199E-2</c:v>
                </c:pt>
                <c:pt idx="93">
                  <c:v>6.9334041596001983E-2</c:v>
                </c:pt>
                <c:pt idx="94">
                  <c:v>8.0479551240124625E-2</c:v>
                </c:pt>
                <c:pt idx="95">
                  <c:v>7.9222277859872348E-2</c:v>
                </c:pt>
                <c:pt idx="96">
                  <c:v>0.10039423160006988</c:v>
                </c:pt>
                <c:pt idx="97">
                  <c:v>0.14741540856977253</c:v>
                </c:pt>
                <c:pt idx="98">
                  <c:v>0.19955106520524946</c:v>
                </c:pt>
                <c:pt idx="99">
                  <c:v>0.24519964813926665</c:v>
                </c:pt>
                <c:pt idx="100">
                  <c:v>0.25693276773837725</c:v>
                </c:pt>
                <c:pt idx="101">
                  <c:v>0.23017457351893045</c:v>
                </c:pt>
                <c:pt idx="102">
                  <c:v>0.12896578358164645</c:v>
                </c:pt>
                <c:pt idx="103">
                  <c:v>-1.7467334723109129E-4</c:v>
                </c:pt>
                <c:pt idx="104">
                  <c:v>-0.1039460097792595</c:v>
                </c:pt>
                <c:pt idx="105">
                  <c:v>-0.17187796611023864</c:v>
                </c:pt>
                <c:pt idx="106">
                  <c:v>-0.16740908942384258</c:v>
                </c:pt>
                <c:pt idx="107">
                  <c:v>-0.13040807616063721</c:v>
                </c:pt>
                <c:pt idx="108">
                  <c:v>-0.11214705549937787</c:v>
                </c:pt>
                <c:pt idx="109">
                  <c:v>-9.6820779365342946E-2</c:v>
                </c:pt>
                <c:pt idx="110">
                  <c:v>-7.499284335519929E-2</c:v>
                </c:pt>
                <c:pt idx="111">
                  <c:v>-2.7930223932403409E-2</c:v>
                </c:pt>
                <c:pt idx="112">
                  <c:v>3.3847568729654887E-2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777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image" Target="../media/image1.jpg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image" Target="../media/image1.jpg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707091-4AAE-4B43-9FCF-86E987B9CF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D1F50A-35C6-4CD8-8600-30C93A93C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10</xdr:col>
      <xdr:colOff>9524</xdr:colOff>
      <xdr:row>68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FA4746C-917B-4B53-80CD-14557B3F4E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460737-91DF-416F-BAC7-1269D6A61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A49381-BB3F-425A-845A-E1C55BA38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02C76D-99DF-4213-8301-6A051A194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9AE52-BF30-4CE3-B4E1-033F97760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671296-356D-4F47-92FA-CD6D3951B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42ECC42-E2AE-4CD7-B606-B461FAC70D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4360E71-E013-4529-9903-1F11C77DF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59835AD-5350-43CF-878E-88502DBCA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7</xdr:col>
      <xdr:colOff>419100</xdr:colOff>
      <xdr:row>28</xdr:row>
      <xdr:rowOff>114300</xdr:rowOff>
    </xdr:from>
    <xdr:to>
      <xdr:col>14</xdr:col>
      <xdr:colOff>476251</xdr:colOff>
      <xdr:row>44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F5837BF-7899-402B-8711-8703F7A39C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428625</xdr:colOff>
      <xdr:row>50</xdr:row>
      <xdr:rowOff>47625</xdr:rowOff>
    </xdr:from>
    <xdr:to>
      <xdr:col>14</xdr:col>
      <xdr:colOff>485776</xdr:colOff>
      <xdr:row>66</xdr:row>
      <xdr:rowOff>47625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52A7F32-E941-454E-A6DB-CE80B561C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7155F4-6EE0-4C8C-9409-B64232E157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11EC47-5572-4998-AE87-D10ACEE27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AFF0DE8-434F-442B-AE79-62F95A708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98CC31-AAF9-4940-8466-60069EFDA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8681A0-B0AA-48FB-AC31-B75FFAA57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E5674CA-3885-4FFF-A280-EF1068A64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564B8D6-CB6D-4A59-ADC4-02F6DDF006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F4EEEEE-5656-4D85-9E1A-C7D8AB6E9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F3AB6B-BD10-4BEF-A920-4974253A6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640404-154F-46F2-A0E7-F7CE5DB5FB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4901566-F4DC-4D16-A03E-A54AC4EB3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46F53A7-887E-4041-B183-4501C658EF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DCCE779-916D-4EBE-BABD-C39DBE344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59F448-D404-4886-A8A7-0C999DAC29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C2FD98-10C5-4E5A-A56C-03F2EC875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1BF3678-CFA2-466D-BB9A-40BFBCC816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42556D7-EB03-4A57-9568-9DFEF1566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73031D-EC93-41F5-8AE7-136F1713C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28E92A2-896B-479A-80F9-2DBAC9B54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351E2BF-B4A8-4B49-BA2C-B012B138A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g01fileprd501\PPR_Groups_PRD\Jrs\R&amp;D\RSR\CCRSI_NewFormat\CCRSI%20Indices%20-%20New%20Format%20Template(Use%20This).xlsm" TargetMode="External"/><Relationship Id="rId1" Type="http://schemas.openxmlformats.org/officeDocument/2006/relationships/externalLinkPath" Target="/Jrs/R&amp;D/RSR/CCRSI_NewFormat/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78.264064862149198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/>
      <sheetData sheetId="11">
        <row r="3">
          <cell r="H3">
            <v>45777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  <row r="261">
          <cell r="A261">
            <v>2021</v>
          </cell>
        </row>
        <row r="262">
          <cell r="A262">
            <v>2021</v>
          </cell>
        </row>
        <row r="263">
          <cell r="A263">
            <v>2021</v>
          </cell>
        </row>
        <row r="264">
          <cell r="A264">
            <v>2021</v>
          </cell>
        </row>
        <row r="265">
          <cell r="A265">
            <v>2021</v>
          </cell>
        </row>
        <row r="266">
          <cell r="A266">
            <v>2022</v>
          </cell>
        </row>
        <row r="267">
          <cell r="A267">
            <v>2022</v>
          </cell>
        </row>
        <row r="268">
          <cell r="A268">
            <v>2022</v>
          </cell>
        </row>
        <row r="269">
          <cell r="A269">
            <v>2022</v>
          </cell>
        </row>
        <row r="270">
          <cell r="A270">
            <v>2022</v>
          </cell>
        </row>
        <row r="271">
          <cell r="A271">
            <v>2022</v>
          </cell>
        </row>
        <row r="272">
          <cell r="A272">
            <v>2022</v>
          </cell>
        </row>
        <row r="273">
          <cell r="A273">
            <v>2022</v>
          </cell>
        </row>
        <row r="274">
          <cell r="A274">
            <v>2022</v>
          </cell>
        </row>
        <row r="275">
          <cell r="A275">
            <v>2022</v>
          </cell>
        </row>
        <row r="276">
          <cell r="A276">
            <v>2022</v>
          </cell>
        </row>
        <row r="277">
          <cell r="A277">
            <v>2022</v>
          </cell>
        </row>
        <row r="278">
          <cell r="A278">
            <v>2023</v>
          </cell>
        </row>
        <row r="279">
          <cell r="A279">
            <v>2023</v>
          </cell>
        </row>
        <row r="280">
          <cell r="A280">
            <v>2023</v>
          </cell>
        </row>
        <row r="281">
          <cell r="A281">
            <v>2023</v>
          </cell>
        </row>
        <row r="282">
          <cell r="A282">
            <v>2023</v>
          </cell>
        </row>
        <row r="283">
          <cell r="A283">
            <v>2023</v>
          </cell>
        </row>
        <row r="284">
          <cell r="A284">
            <v>2023</v>
          </cell>
        </row>
        <row r="285">
          <cell r="A285">
            <v>2023</v>
          </cell>
        </row>
        <row r="286">
          <cell r="A286">
            <v>2023</v>
          </cell>
        </row>
        <row r="287">
          <cell r="A287">
            <v>2023</v>
          </cell>
        </row>
        <row r="288">
          <cell r="A288">
            <v>2023</v>
          </cell>
        </row>
        <row r="289">
          <cell r="A289">
            <v>2023</v>
          </cell>
        </row>
        <row r="290">
          <cell r="A290">
            <v>2024</v>
          </cell>
        </row>
        <row r="291">
          <cell r="A291">
            <v>2024</v>
          </cell>
        </row>
        <row r="292">
          <cell r="A292">
            <v>2024</v>
          </cell>
        </row>
        <row r="293">
          <cell r="A293">
            <v>2024</v>
          </cell>
        </row>
        <row r="294">
          <cell r="A294">
            <v>2024</v>
          </cell>
        </row>
        <row r="295">
          <cell r="A295">
            <v>2024</v>
          </cell>
        </row>
        <row r="296">
          <cell r="A296">
            <v>2024</v>
          </cell>
        </row>
        <row r="297">
          <cell r="A297">
            <v>2024</v>
          </cell>
        </row>
        <row r="298">
          <cell r="A298">
            <v>2024</v>
          </cell>
        </row>
        <row r="299">
          <cell r="A299">
            <v>2024</v>
          </cell>
        </row>
        <row r="300">
          <cell r="A300">
            <v>2024</v>
          </cell>
        </row>
        <row r="301">
          <cell r="A301">
            <v>2024</v>
          </cell>
        </row>
        <row r="302">
          <cell r="A302">
            <v>2025</v>
          </cell>
        </row>
        <row r="303">
          <cell r="A303">
            <v>2025</v>
          </cell>
        </row>
        <row r="304">
          <cell r="A304">
            <v>2025</v>
          </cell>
        </row>
        <row r="305">
          <cell r="A305">
            <v>2025</v>
          </cell>
        </row>
      </sheetData>
      <sheetData sheetId="13"/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  <row r="96">
          <cell r="A96" t="str">
            <v>Y2021Q3</v>
          </cell>
        </row>
        <row r="97">
          <cell r="A97" t="str">
            <v>Y2021Q4</v>
          </cell>
        </row>
        <row r="98">
          <cell r="A98" t="str">
            <v>Y2022Q1</v>
          </cell>
        </row>
        <row r="99">
          <cell r="A99" t="str">
            <v>Y2022Q2</v>
          </cell>
        </row>
        <row r="100">
          <cell r="A100" t="str">
            <v>Y2022Q3</v>
          </cell>
        </row>
        <row r="101">
          <cell r="A101" t="str">
            <v>Y2022Q4</v>
          </cell>
        </row>
        <row r="102">
          <cell r="A102" t="str">
            <v>Y2023Q1</v>
          </cell>
        </row>
        <row r="103">
          <cell r="A103" t="str">
            <v>Y2023Q2</v>
          </cell>
        </row>
        <row r="104">
          <cell r="A104" t="str">
            <v>Y2023Q3</v>
          </cell>
        </row>
        <row r="105">
          <cell r="A105" t="str">
            <v>Y2023Q4</v>
          </cell>
        </row>
        <row r="106">
          <cell r="A106" t="str">
            <v>Y2024Q1</v>
          </cell>
        </row>
        <row r="107">
          <cell r="A107" t="str">
            <v>Y2024Q2</v>
          </cell>
        </row>
        <row r="108">
          <cell r="A108" t="str">
            <v>Y2024Q3</v>
          </cell>
        </row>
        <row r="109">
          <cell r="A109" t="str">
            <v>Y2024Q4</v>
          </cell>
        </row>
        <row r="110">
          <cell r="A110" t="str">
            <v>Y2025Q1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  <row r="313">
          <cell r="A313" t="str">
            <v>Y2023DEC</v>
          </cell>
        </row>
        <row r="314">
          <cell r="A314" t="str">
            <v>Y2024JAN</v>
          </cell>
        </row>
        <row r="315">
          <cell r="A315" t="str">
            <v>Y2024FEB</v>
          </cell>
        </row>
        <row r="316">
          <cell r="A316" t="str">
            <v>Y2024MAR</v>
          </cell>
        </row>
        <row r="317">
          <cell r="A317" t="str">
            <v>Y2024APR</v>
          </cell>
        </row>
        <row r="318">
          <cell r="A318" t="str">
            <v>Y2024MAY</v>
          </cell>
        </row>
        <row r="319">
          <cell r="A319" t="str">
            <v>Y2024JUN</v>
          </cell>
        </row>
        <row r="320">
          <cell r="A320" t="str">
            <v>Y2024JUL</v>
          </cell>
        </row>
        <row r="321">
          <cell r="A321" t="str">
            <v>Y2024AUG</v>
          </cell>
        </row>
        <row r="322">
          <cell r="A322" t="str">
            <v>Y2024SEP</v>
          </cell>
        </row>
        <row r="323">
          <cell r="A323" t="str">
            <v>Y2024OCT</v>
          </cell>
        </row>
        <row r="324">
          <cell r="A324" t="str">
            <v>Y2024NOV</v>
          </cell>
        </row>
        <row r="325">
          <cell r="A325" t="str">
            <v>Y2024DEC</v>
          </cell>
        </row>
        <row r="326">
          <cell r="A326" t="str">
            <v>Y2025JAN</v>
          </cell>
        </row>
        <row r="327">
          <cell r="A327" t="str">
            <v>Y2025FEB</v>
          </cell>
        </row>
        <row r="328">
          <cell r="A328" t="str">
            <v>Y2025MAR</v>
          </cell>
        </row>
        <row r="329">
          <cell r="A329" t="str">
            <v>Y2025APR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  <row r="337">
          <cell r="A337" t="str">
            <v>Y2023DEC</v>
          </cell>
        </row>
        <row r="338">
          <cell r="A338" t="str">
            <v>Y2024JAN</v>
          </cell>
        </row>
        <row r="339">
          <cell r="A339" t="str">
            <v>Y2024FEB</v>
          </cell>
        </row>
        <row r="340">
          <cell r="A340" t="str">
            <v>Y2024MAR</v>
          </cell>
        </row>
        <row r="341">
          <cell r="A341" t="str">
            <v>Y2024APR</v>
          </cell>
        </row>
        <row r="342">
          <cell r="A342" t="str">
            <v>Y2024MAY</v>
          </cell>
        </row>
        <row r="343">
          <cell r="A343" t="str">
            <v>Y2024JUN</v>
          </cell>
        </row>
        <row r="344">
          <cell r="A344" t="str">
            <v>Y2024JUL</v>
          </cell>
        </row>
        <row r="345">
          <cell r="A345" t="str">
            <v>Y2024AUG</v>
          </cell>
        </row>
        <row r="346">
          <cell r="A346" t="str">
            <v>Y2024SEP</v>
          </cell>
        </row>
        <row r="347">
          <cell r="A347" t="str">
            <v>Y2024OCT</v>
          </cell>
        </row>
        <row r="348">
          <cell r="A348" t="str">
            <v>Y2024NOV</v>
          </cell>
        </row>
        <row r="349">
          <cell r="A349" t="str">
            <v>Y2024DEC</v>
          </cell>
        </row>
        <row r="350">
          <cell r="A350" t="str">
            <v>Y2025JAN</v>
          </cell>
        </row>
        <row r="351">
          <cell r="A351" t="str">
            <v>Y2025FEB</v>
          </cell>
        </row>
        <row r="352">
          <cell r="A352" t="str">
            <v>Y2025MAR</v>
          </cell>
        </row>
        <row r="353">
          <cell r="A353" t="str">
            <v>Y2025APR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  <row r="337">
          <cell r="A337" t="str">
            <v>Y2023DEC</v>
          </cell>
        </row>
        <row r="338">
          <cell r="A338" t="str">
            <v>Y2024JAN</v>
          </cell>
        </row>
        <row r="339">
          <cell r="A339" t="str">
            <v>Y2024FEB</v>
          </cell>
        </row>
        <row r="340">
          <cell r="A340" t="str">
            <v>Y2024MAR</v>
          </cell>
        </row>
        <row r="341">
          <cell r="A341" t="str">
            <v>Y2024APR</v>
          </cell>
        </row>
        <row r="342">
          <cell r="A342" t="str">
            <v>Y2024MAY</v>
          </cell>
        </row>
        <row r="343">
          <cell r="A343" t="str">
            <v>Y2024JUN</v>
          </cell>
        </row>
        <row r="344">
          <cell r="A344" t="str">
            <v>Y2024JUL</v>
          </cell>
        </row>
        <row r="345">
          <cell r="A345" t="str">
            <v>Y2024AUG</v>
          </cell>
        </row>
        <row r="346">
          <cell r="A346" t="str">
            <v>Y2024SEP</v>
          </cell>
        </row>
        <row r="347">
          <cell r="A347" t="str">
            <v>Y2024OCT</v>
          </cell>
        </row>
        <row r="348">
          <cell r="A348" t="str">
            <v>Y2024NOV</v>
          </cell>
        </row>
        <row r="349">
          <cell r="A349" t="str">
            <v>Y2024DEC</v>
          </cell>
        </row>
        <row r="350">
          <cell r="A350" t="str">
            <v>Y2025JAN</v>
          </cell>
        </row>
        <row r="351">
          <cell r="A351" t="str">
            <v>Y2025FEB</v>
          </cell>
        </row>
        <row r="352">
          <cell r="A352" t="str">
            <v>Y2025MAR</v>
          </cell>
        </row>
        <row r="353">
          <cell r="A353" t="str">
            <v>Y2025APR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  <row r="313">
          <cell r="A313" t="str">
            <v>Y2023DEC</v>
          </cell>
        </row>
        <row r="314">
          <cell r="A314" t="str">
            <v>Y2024JAN</v>
          </cell>
        </row>
        <row r="315">
          <cell r="A315" t="str">
            <v>Y2024FEB</v>
          </cell>
        </row>
        <row r="316">
          <cell r="A316" t="str">
            <v>Y2024MAR</v>
          </cell>
        </row>
        <row r="317">
          <cell r="A317" t="str">
            <v>Y2024APR</v>
          </cell>
        </row>
        <row r="318">
          <cell r="A318" t="str">
            <v>Y2024MAY</v>
          </cell>
        </row>
        <row r="319">
          <cell r="A319" t="str">
            <v>Y2024JUN</v>
          </cell>
        </row>
        <row r="320">
          <cell r="A320" t="str">
            <v>Y2024JUL</v>
          </cell>
        </row>
        <row r="321">
          <cell r="A321" t="str">
            <v>Y2024AUG</v>
          </cell>
        </row>
        <row r="322">
          <cell r="A322" t="str">
            <v>Y2024SEP</v>
          </cell>
        </row>
        <row r="323">
          <cell r="A323" t="str">
            <v>Y2024OCT</v>
          </cell>
        </row>
        <row r="324">
          <cell r="A324" t="str">
            <v>Y2024NOV</v>
          </cell>
        </row>
        <row r="325">
          <cell r="A325" t="str">
            <v>Y2024DEC</v>
          </cell>
        </row>
        <row r="326">
          <cell r="A326" t="str">
            <v>Y2025JAN</v>
          </cell>
        </row>
        <row r="327">
          <cell r="A327" t="str">
            <v>Y2025FEB</v>
          </cell>
        </row>
        <row r="328">
          <cell r="A328" t="str">
            <v>Y2025MAR</v>
          </cell>
        </row>
        <row r="329">
          <cell r="A329" t="str">
            <v>Y2025APR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  <row r="88">
          <cell r="A88" t="str">
            <v>Y2021Q3</v>
          </cell>
        </row>
        <row r="89">
          <cell r="A89" t="str">
            <v>Y2021Q4</v>
          </cell>
        </row>
        <row r="90">
          <cell r="A90" t="str">
            <v>Y2022Q1</v>
          </cell>
        </row>
        <row r="91">
          <cell r="A91" t="str">
            <v>Y2022Q2</v>
          </cell>
        </row>
        <row r="92">
          <cell r="A92" t="str">
            <v>Y2022Q3</v>
          </cell>
        </row>
        <row r="93">
          <cell r="A93" t="str">
            <v>Y2022Q4</v>
          </cell>
        </row>
        <row r="94">
          <cell r="A94" t="str">
            <v>Y2023Q1</v>
          </cell>
        </row>
        <row r="95">
          <cell r="A95" t="str">
            <v>Y2023Q2</v>
          </cell>
        </row>
        <row r="96">
          <cell r="A96" t="str">
            <v>Y2023Q3</v>
          </cell>
        </row>
        <row r="97">
          <cell r="A97" t="str">
            <v>Y2023Q4</v>
          </cell>
        </row>
        <row r="98">
          <cell r="A98" t="str">
            <v>Y2024Q1</v>
          </cell>
        </row>
        <row r="99">
          <cell r="A99" t="str">
            <v>Y2024Q2</v>
          </cell>
        </row>
        <row r="100">
          <cell r="A100" t="str">
            <v>Y2024Q3</v>
          </cell>
        </row>
        <row r="101">
          <cell r="A101" t="str">
            <v>Y2024Q4</v>
          </cell>
        </row>
        <row r="102">
          <cell r="A102" t="str">
            <v>Y2025Q1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  <row r="114">
          <cell r="A114" t="str">
            <v>Y2024Q1</v>
          </cell>
        </row>
        <row r="115">
          <cell r="A115" t="str">
            <v>Y2024Q2</v>
          </cell>
        </row>
        <row r="116">
          <cell r="A116" t="str">
            <v>Y2024Q3</v>
          </cell>
        </row>
        <row r="117">
          <cell r="A117" t="str">
            <v>Y2024Q4</v>
          </cell>
        </row>
        <row r="118">
          <cell r="A118" t="str">
            <v>Y2025Q1</v>
          </cell>
        </row>
      </sheetData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0DEDE-9C4B-4CBD-869D-864AF776A69C}">
  <sheetPr codeName="Sheet3"/>
  <dimension ref="A1:U366"/>
  <sheetViews>
    <sheetView topLeftCell="A347" zoomScaleNormal="100" workbookViewId="0">
      <selection activeCell="K357" sqref="K357"/>
    </sheetView>
  </sheetViews>
  <sheetFormatPr defaultColWidth="9.140625" defaultRowHeight="15.75" x14ac:dyDescent="0.25"/>
  <cols>
    <col min="1" max="10" width="13.7109375" style="13" customWidth="1"/>
    <col min="11" max="11" width="23" style="14" customWidth="1"/>
    <col min="12" max="12" width="11.85546875" style="17" bestFit="1" customWidth="1"/>
    <col min="13" max="16" width="19.28515625" style="17" customWidth="1"/>
    <col min="17" max="17" width="9.140625" style="17"/>
    <col min="18" max="18" width="16.85546875" style="17" customWidth="1"/>
    <col min="19" max="19" width="15.28515625" style="13" bestFit="1" customWidth="1"/>
    <col min="20" max="20" width="12.28515625" style="13" bestFit="1" customWidth="1"/>
    <col min="21" max="21" width="15.7109375" style="13" bestFit="1" customWidth="1"/>
    <col min="22" max="22" width="12" style="13" bestFit="1" customWidth="1"/>
    <col min="23" max="16384" width="9.140625" style="13"/>
  </cols>
  <sheetData>
    <row r="1" spans="1:21" s="1" customFormat="1" ht="15.95" customHeight="1" x14ac:dyDescent="0.25">
      <c r="K1" s="2"/>
      <c r="L1" s="3"/>
      <c r="M1" s="3"/>
      <c r="N1" s="3"/>
      <c r="O1" s="3"/>
      <c r="P1" s="3"/>
      <c r="Q1" s="3"/>
      <c r="R1" s="3"/>
    </row>
    <row r="2" spans="1:21" s="4" customFormat="1" ht="15.95" customHeight="1" x14ac:dyDescent="0.25">
      <c r="K2" s="5"/>
      <c r="L2" s="6"/>
      <c r="M2" s="6"/>
      <c r="N2" s="6"/>
      <c r="O2" s="6"/>
      <c r="P2" s="6"/>
      <c r="Q2" s="6"/>
      <c r="R2" s="6"/>
    </row>
    <row r="3" spans="1:21" s="4" customFormat="1" ht="15.95" customHeight="1" x14ac:dyDescent="0.25">
      <c r="K3" s="5"/>
      <c r="L3" s="6"/>
      <c r="M3" s="6"/>
      <c r="N3" s="6"/>
      <c r="O3" s="6"/>
      <c r="P3" s="6"/>
      <c r="Q3" s="6"/>
      <c r="R3" s="6"/>
    </row>
    <row r="4" spans="1:21" s="7" customFormat="1" ht="15.95" customHeight="1" x14ac:dyDescent="0.25">
      <c r="K4" s="8"/>
      <c r="L4" s="9"/>
      <c r="M4" s="9"/>
      <c r="N4" s="9"/>
      <c r="O4" s="9"/>
      <c r="P4" s="9"/>
      <c r="Q4" s="9"/>
      <c r="R4" s="9"/>
    </row>
    <row r="5" spans="1:21" s="10" customFormat="1" ht="39.950000000000003" customHeight="1" x14ac:dyDescent="0.25">
      <c r="K5" s="11"/>
      <c r="L5" s="117" t="s">
        <v>0</v>
      </c>
      <c r="M5" s="107" t="s">
        <v>1</v>
      </c>
      <c r="N5" s="107" t="s">
        <v>96</v>
      </c>
      <c r="O5" s="107" t="s">
        <v>97</v>
      </c>
      <c r="P5" s="107" t="s">
        <v>98</v>
      </c>
      <c r="Q5" s="118" t="s">
        <v>0</v>
      </c>
      <c r="R5" s="119" t="s">
        <v>2</v>
      </c>
      <c r="S5" s="110" t="s">
        <v>99</v>
      </c>
      <c r="T5" s="111" t="s">
        <v>100</v>
      </c>
      <c r="U5" s="112" t="s">
        <v>101</v>
      </c>
    </row>
    <row r="6" spans="1:21" x14ac:dyDescent="0.25">
      <c r="L6" s="120"/>
      <c r="M6" s="120"/>
      <c r="N6" s="108"/>
      <c r="O6" s="108"/>
      <c r="P6" s="108"/>
      <c r="Q6" s="121">
        <v>35079.5</v>
      </c>
      <c r="R6" s="122">
        <v>65.985404473864705</v>
      </c>
      <c r="S6" s="113"/>
      <c r="T6" s="114"/>
      <c r="U6" s="114"/>
    </row>
    <row r="7" spans="1:21" x14ac:dyDescent="0.25">
      <c r="A7" s="182" t="s">
        <v>73</v>
      </c>
      <c r="B7" s="182"/>
      <c r="C7" s="182"/>
      <c r="D7" s="182"/>
      <c r="E7" s="182"/>
      <c r="F7" s="182"/>
      <c r="G7" s="182"/>
      <c r="H7" s="182"/>
      <c r="I7" s="182"/>
      <c r="J7" s="182"/>
      <c r="L7" s="120"/>
      <c r="M7" s="120"/>
      <c r="N7" s="108"/>
      <c r="O7" s="108"/>
      <c r="P7" s="108"/>
      <c r="Q7" s="121">
        <v>35109.5</v>
      </c>
      <c r="R7" s="122">
        <v>65.156408180106396</v>
      </c>
      <c r="S7" s="115">
        <f>R7/R6-1</f>
        <v>-1.2563328214297065E-2</v>
      </c>
      <c r="T7" s="114"/>
      <c r="U7" s="114"/>
    </row>
    <row r="8" spans="1:21" x14ac:dyDescent="0.25">
      <c r="A8" s="182" t="s">
        <v>74</v>
      </c>
      <c r="B8" s="182"/>
      <c r="C8" s="182"/>
      <c r="D8" s="182"/>
      <c r="E8" s="182"/>
      <c r="F8" s="182"/>
      <c r="G8" s="182"/>
      <c r="H8" s="182"/>
      <c r="I8" s="182"/>
      <c r="J8" s="182"/>
      <c r="L8" s="120"/>
      <c r="M8" s="120"/>
      <c r="N8" s="108"/>
      <c r="O8" s="108"/>
      <c r="P8" s="108"/>
      <c r="Q8" s="121">
        <v>35139.5</v>
      </c>
      <c r="R8" s="122">
        <v>64.403907537441597</v>
      </c>
      <c r="S8" s="115">
        <f t="shared" ref="S8:S71" si="0">R8/R7-1</f>
        <v>-1.1549142497000786E-2</v>
      </c>
      <c r="T8" s="114"/>
      <c r="U8" s="114"/>
    </row>
    <row r="9" spans="1:21" x14ac:dyDescent="0.25">
      <c r="L9" s="120"/>
      <c r="M9" s="120"/>
      <c r="N9" s="108"/>
      <c r="O9" s="108"/>
      <c r="P9" s="108"/>
      <c r="Q9" s="121">
        <v>35170</v>
      </c>
      <c r="R9" s="122">
        <v>64.043764805379197</v>
      </c>
      <c r="S9" s="115">
        <f t="shared" si="0"/>
        <v>-5.5919391514098749E-3</v>
      </c>
      <c r="T9" s="116">
        <f>R9/R6-1</f>
        <v>-2.9425290092061851E-2</v>
      </c>
      <c r="U9" s="114"/>
    </row>
    <row r="10" spans="1:21" x14ac:dyDescent="0.25">
      <c r="L10" s="120"/>
      <c r="M10" s="120"/>
      <c r="N10" s="108"/>
      <c r="O10" s="108"/>
      <c r="P10" s="108"/>
      <c r="Q10" s="121">
        <v>35200.5</v>
      </c>
      <c r="R10" s="122">
        <v>63.542266525473998</v>
      </c>
      <c r="S10" s="115">
        <f t="shared" si="0"/>
        <v>-7.830555892977098E-3</v>
      </c>
      <c r="T10" s="116">
        <f t="shared" ref="T10:T73" si="1">R10/R7-1</f>
        <v>-2.4773336955139724E-2</v>
      </c>
      <c r="U10" s="114"/>
    </row>
    <row r="11" spans="1:21" x14ac:dyDescent="0.25">
      <c r="L11" s="120"/>
      <c r="M11" s="120"/>
      <c r="N11" s="108"/>
      <c r="O11" s="108"/>
      <c r="P11" s="108"/>
      <c r="Q11" s="121">
        <v>35231</v>
      </c>
      <c r="R11" s="122">
        <v>63.9610499091402</v>
      </c>
      <c r="S11" s="115">
        <f t="shared" si="0"/>
        <v>6.590627098552071E-3</v>
      </c>
      <c r="T11" s="116">
        <f t="shared" si="1"/>
        <v>-6.8762540230021818E-3</v>
      </c>
      <c r="U11" s="114"/>
    </row>
    <row r="12" spans="1:21" x14ac:dyDescent="0.25">
      <c r="L12" s="120"/>
      <c r="M12" s="120"/>
      <c r="N12" s="108"/>
      <c r="O12" s="108"/>
      <c r="P12" s="108"/>
      <c r="Q12" s="121">
        <v>35261.5</v>
      </c>
      <c r="R12" s="122">
        <v>64.456194153596499</v>
      </c>
      <c r="S12" s="115">
        <f t="shared" si="0"/>
        <v>7.7413401618591227E-3</v>
      </c>
      <c r="T12" s="116">
        <f t="shared" si="1"/>
        <v>6.439804865791654E-3</v>
      </c>
      <c r="U12" s="114"/>
    </row>
    <row r="13" spans="1:21" x14ac:dyDescent="0.25">
      <c r="L13" s="120"/>
      <c r="M13" s="120"/>
      <c r="N13" s="108"/>
      <c r="O13" s="108"/>
      <c r="P13" s="108"/>
      <c r="Q13" s="121">
        <v>35292.5</v>
      </c>
      <c r="R13" s="122">
        <v>64.857437733616806</v>
      </c>
      <c r="S13" s="115">
        <f t="shared" si="0"/>
        <v>6.2250585112759715E-3</v>
      </c>
      <c r="T13" s="116">
        <f t="shared" si="1"/>
        <v>2.0697580996981824E-2</v>
      </c>
      <c r="U13" s="114"/>
    </row>
    <row r="14" spans="1:21" x14ac:dyDescent="0.25">
      <c r="L14" s="120"/>
      <c r="M14" s="120"/>
      <c r="N14" s="108"/>
      <c r="O14" s="108"/>
      <c r="P14" s="108"/>
      <c r="Q14" s="121">
        <v>35323</v>
      </c>
      <c r="R14" s="122">
        <v>64.769779688527606</v>
      </c>
      <c r="S14" s="115">
        <f t="shared" si="0"/>
        <v>-1.3515496163944984E-3</v>
      </c>
      <c r="T14" s="116">
        <f t="shared" si="1"/>
        <v>1.2644097939859433E-2</v>
      </c>
      <c r="U14" s="114"/>
    </row>
    <row r="15" spans="1:21" x14ac:dyDescent="0.25">
      <c r="L15" s="120"/>
      <c r="M15" s="120"/>
      <c r="N15" s="108"/>
      <c r="O15" s="108"/>
      <c r="P15" s="108"/>
      <c r="Q15" s="121">
        <v>35353.5</v>
      </c>
      <c r="R15" s="122">
        <v>64.455066503210503</v>
      </c>
      <c r="S15" s="115">
        <f t="shared" si="0"/>
        <v>-4.8589509927396968E-3</v>
      </c>
      <c r="T15" s="116">
        <f t="shared" si="1"/>
        <v>-1.7494833519204889E-5</v>
      </c>
      <c r="U15" s="114"/>
    </row>
    <row r="16" spans="1:21" x14ac:dyDescent="0.25">
      <c r="L16" s="120"/>
      <c r="M16" s="120"/>
      <c r="N16" s="108"/>
      <c r="O16" s="108"/>
      <c r="P16" s="108"/>
      <c r="Q16" s="121">
        <v>35384</v>
      </c>
      <c r="R16" s="122">
        <v>65.347388851509194</v>
      </c>
      <c r="S16" s="115">
        <f t="shared" si="0"/>
        <v>1.3844099412328559E-2</v>
      </c>
      <c r="T16" s="116">
        <f t="shared" si="1"/>
        <v>7.5542780444814994E-3</v>
      </c>
      <c r="U16" s="114"/>
    </row>
    <row r="17" spans="12:21" x14ac:dyDescent="0.25">
      <c r="L17" s="120"/>
      <c r="M17" s="120"/>
      <c r="N17" s="108"/>
      <c r="O17" s="108"/>
      <c r="P17" s="108"/>
      <c r="Q17" s="121">
        <v>35414.5</v>
      </c>
      <c r="R17" s="122">
        <v>67.320790531677005</v>
      </c>
      <c r="S17" s="115">
        <f t="shared" si="0"/>
        <v>3.0198630960634576E-2</v>
      </c>
      <c r="T17" s="116">
        <f t="shared" si="1"/>
        <v>3.938581936540464E-2</v>
      </c>
      <c r="U17" s="114"/>
    </row>
    <row r="18" spans="12:21" x14ac:dyDescent="0.25">
      <c r="L18" s="120"/>
      <c r="M18" s="120"/>
      <c r="N18" s="108"/>
      <c r="O18" s="108"/>
      <c r="P18" s="108"/>
      <c r="Q18" s="121">
        <v>35445.5</v>
      </c>
      <c r="R18" s="122">
        <v>69.678997624648204</v>
      </c>
      <c r="S18" s="115">
        <f t="shared" si="0"/>
        <v>3.5029402868666182E-2</v>
      </c>
      <c r="T18" s="116">
        <f t="shared" si="1"/>
        <v>8.1047641478695809E-2</v>
      </c>
      <c r="U18" s="116">
        <f>R18/R6-1</f>
        <v>5.5975911343340234E-2</v>
      </c>
    </row>
    <row r="19" spans="12:21" x14ac:dyDescent="0.25">
      <c r="L19" s="120"/>
      <c r="M19" s="120"/>
      <c r="N19" s="108"/>
      <c r="O19" s="108"/>
      <c r="P19" s="108"/>
      <c r="Q19" s="121">
        <v>35475</v>
      </c>
      <c r="R19" s="122">
        <v>70.958107696898395</v>
      </c>
      <c r="S19" s="115">
        <f t="shared" si="0"/>
        <v>1.8357182448871967E-2</v>
      </c>
      <c r="T19" s="116">
        <f t="shared" si="1"/>
        <v>8.5859878168025983E-2</v>
      </c>
      <c r="U19" s="116">
        <f t="shared" ref="U19:U82" si="2">R19/R7-1</f>
        <v>8.9042654112468034E-2</v>
      </c>
    </row>
    <row r="20" spans="12:21" x14ac:dyDescent="0.25">
      <c r="L20" s="120"/>
      <c r="M20" s="120"/>
      <c r="N20" s="108"/>
      <c r="O20" s="108"/>
      <c r="P20" s="108"/>
      <c r="Q20" s="121">
        <v>35504.5</v>
      </c>
      <c r="R20" s="122">
        <v>71.053595823399704</v>
      </c>
      <c r="S20" s="115">
        <f t="shared" si="0"/>
        <v>1.3456971951562036E-3</v>
      </c>
      <c r="T20" s="116">
        <f t="shared" si="1"/>
        <v>5.5448031169008205E-2</v>
      </c>
      <c r="U20" s="116">
        <f t="shared" si="2"/>
        <v>0.10324976449747658</v>
      </c>
    </row>
    <row r="21" spans="12:21" x14ac:dyDescent="0.25">
      <c r="L21" s="120"/>
      <c r="M21" s="120"/>
      <c r="N21" s="108"/>
      <c r="O21" s="108"/>
      <c r="P21" s="108"/>
      <c r="Q21" s="121">
        <v>35535</v>
      </c>
      <c r="R21" s="122">
        <v>70.910422985853998</v>
      </c>
      <c r="S21" s="115">
        <f t="shared" si="0"/>
        <v>-2.0149977757853987E-3</v>
      </c>
      <c r="T21" s="116">
        <f t="shared" si="1"/>
        <v>1.7672834041605023E-2</v>
      </c>
      <c r="U21" s="116">
        <f t="shared" si="2"/>
        <v>0.10721821556464861</v>
      </c>
    </row>
    <row r="22" spans="12:21" x14ac:dyDescent="0.25">
      <c r="L22" s="120"/>
      <c r="M22" s="120"/>
      <c r="N22" s="108"/>
      <c r="O22" s="108"/>
      <c r="P22" s="108"/>
      <c r="Q22" s="121">
        <v>35565.5</v>
      </c>
      <c r="R22" s="122">
        <v>71.326796887362406</v>
      </c>
      <c r="S22" s="115">
        <f t="shared" si="0"/>
        <v>5.8718293302448821E-3</v>
      </c>
      <c r="T22" s="116">
        <f t="shared" si="1"/>
        <v>5.1958712320638867E-3</v>
      </c>
      <c r="U22" s="116">
        <f t="shared" si="2"/>
        <v>0.12250948522221194</v>
      </c>
    </row>
    <row r="23" spans="12:21" x14ac:dyDescent="0.25">
      <c r="L23" s="120"/>
      <c r="M23" s="120"/>
      <c r="N23" s="108"/>
      <c r="O23" s="108"/>
      <c r="P23" s="108"/>
      <c r="Q23" s="121">
        <v>35596</v>
      </c>
      <c r="R23" s="122">
        <v>71.9275081110912</v>
      </c>
      <c r="S23" s="115">
        <f t="shared" si="0"/>
        <v>8.4219571036874274E-3</v>
      </c>
      <c r="T23" s="116">
        <f t="shared" si="1"/>
        <v>1.2299339358750494E-2</v>
      </c>
      <c r="U23" s="116">
        <f t="shared" si="2"/>
        <v>0.12455171097515971</v>
      </c>
    </row>
    <row r="24" spans="12:21" x14ac:dyDescent="0.25">
      <c r="L24" s="120"/>
      <c r="M24" s="120"/>
      <c r="N24" s="108"/>
      <c r="O24" s="108"/>
      <c r="P24" s="108"/>
      <c r="Q24" s="121">
        <v>35626.5</v>
      </c>
      <c r="R24" s="122">
        <v>72.8744229442175</v>
      </c>
      <c r="S24" s="115">
        <f t="shared" si="0"/>
        <v>1.3164849693719338E-2</v>
      </c>
      <c r="T24" s="116">
        <f t="shared" si="1"/>
        <v>2.7696915004375322E-2</v>
      </c>
      <c r="U24" s="116">
        <f t="shared" si="2"/>
        <v>0.13060387603029588</v>
      </c>
    </row>
    <row r="25" spans="12:21" x14ac:dyDescent="0.25">
      <c r="L25" s="120"/>
      <c r="M25" s="120"/>
      <c r="N25" s="108"/>
      <c r="O25" s="108"/>
      <c r="P25" s="108"/>
      <c r="Q25" s="121">
        <v>35657.5</v>
      </c>
      <c r="R25" s="122">
        <v>73.152609950687193</v>
      </c>
      <c r="S25" s="115">
        <f t="shared" si="0"/>
        <v>3.8173476403735584E-3</v>
      </c>
      <c r="T25" s="116">
        <f t="shared" si="1"/>
        <v>2.5597855827005134E-2</v>
      </c>
      <c r="U25" s="116">
        <f t="shared" si="2"/>
        <v>0.12789854960259772</v>
      </c>
    </row>
    <row r="26" spans="12:21" x14ac:dyDescent="0.25">
      <c r="L26" s="120"/>
      <c r="M26" s="120"/>
      <c r="N26" s="108"/>
      <c r="O26" s="108"/>
      <c r="P26" s="108"/>
      <c r="Q26" s="121">
        <v>35688</v>
      </c>
      <c r="R26" s="122">
        <v>74.665486725013295</v>
      </c>
      <c r="S26" s="115">
        <f t="shared" si="0"/>
        <v>2.0681104547683793E-2</v>
      </c>
      <c r="T26" s="116">
        <f t="shared" si="1"/>
        <v>3.8065806613143405E-2</v>
      </c>
      <c r="U26" s="116">
        <f t="shared" si="2"/>
        <v>0.15278278055094985</v>
      </c>
    </row>
    <row r="27" spans="12:21" x14ac:dyDescent="0.25">
      <c r="L27" s="120"/>
      <c r="M27" s="120"/>
      <c r="N27" s="108"/>
      <c r="O27" s="108"/>
      <c r="P27" s="108"/>
      <c r="Q27" s="121">
        <v>35718.5</v>
      </c>
      <c r="R27" s="122">
        <v>75.631993813262397</v>
      </c>
      <c r="S27" s="115">
        <f t="shared" si="0"/>
        <v>1.2944495919629651E-2</v>
      </c>
      <c r="T27" s="116">
        <f t="shared" si="1"/>
        <v>3.7840037116392722E-2</v>
      </c>
      <c r="U27" s="116">
        <f t="shared" si="2"/>
        <v>0.17340649721453905</v>
      </c>
    </row>
    <row r="28" spans="12:21" x14ac:dyDescent="0.25">
      <c r="L28" s="120"/>
      <c r="M28" s="120"/>
      <c r="N28" s="108"/>
      <c r="O28" s="108"/>
      <c r="P28" s="108"/>
      <c r="Q28" s="121">
        <v>35749</v>
      </c>
      <c r="R28" s="122">
        <v>78.508237240097301</v>
      </c>
      <c r="S28" s="115">
        <f t="shared" si="0"/>
        <v>3.8029453962782345E-2</v>
      </c>
      <c r="T28" s="116">
        <f t="shared" si="1"/>
        <v>7.3211704859476479E-2</v>
      </c>
      <c r="U28" s="116">
        <f t="shared" si="2"/>
        <v>0.20139822906304472</v>
      </c>
    </row>
    <row r="29" spans="12:21" x14ac:dyDescent="0.25">
      <c r="L29" s="120"/>
      <c r="M29" s="120"/>
      <c r="N29" s="108"/>
      <c r="O29" s="108"/>
      <c r="P29" s="108"/>
      <c r="Q29" s="121">
        <v>35779.5</v>
      </c>
      <c r="R29" s="122">
        <v>80.346379300529904</v>
      </c>
      <c r="S29" s="115">
        <f t="shared" si="0"/>
        <v>2.3413365591321567E-2</v>
      </c>
      <c r="T29" s="116">
        <f t="shared" si="1"/>
        <v>7.6084585056531706E-2</v>
      </c>
      <c r="U29" s="116">
        <f t="shared" si="2"/>
        <v>0.19348538045945651</v>
      </c>
    </row>
    <row r="30" spans="12:21" x14ac:dyDescent="0.25">
      <c r="L30" s="123">
        <v>35826</v>
      </c>
      <c r="M30" s="108">
        <v>78.264064862149198</v>
      </c>
      <c r="N30" s="108"/>
      <c r="O30" s="108"/>
      <c r="P30" s="108"/>
      <c r="Q30" s="121">
        <v>35810.5</v>
      </c>
      <c r="R30" s="122">
        <v>83.498794925616295</v>
      </c>
      <c r="S30" s="115">
        <f t="shared" si="0"/>
        <v>3.9235316544819154E-2</v>
      </c>
      <c r="T30" s="116">
        <f t="shared" si="1"/>
        <v>0.10401419711051463</v>
      </c>
      <c r="U30" s="116">
        <f t="shared" si="2"/>
        <v>0.19833519097696506</v>
      </c>
    </row>
    <row r="31" spans="12:21" x14ac:dyDescent="0.25">
      <c r="L31" s="123">
        <v>35854</v>
      </c>
      <c r="M31" s="108">
        <v>77.960896003317202</v>
      </c>
      <c r="N31" s="109">
        <f>M31/M30-1</f>
        <v>-3.8736661501799219E-3</v>
      </c>
      <c r="O31" s="108"/>
      <c r="P31" s="108"/>
      <c r="Q31" s="121">
        <v>35840</v>
      </c>
      <c r="R31" s="122">
        <v>82.826619859680903</v>
      </c>
      <c r="S31" s="115">
        <f t="shared" si="0"/>
        <v>-8.0501169691633567E-3</v>
      </c>
      <c r="T31" s="116">
        <f t="shared" si="1"/>
        <v>5.5005471672697759E-2</v>
      </c>
      <c r="U31" s="116">
        <f t="shared" si="2"/>
        <v>0.16726083245454526</v>
      </c>
    </row>
    <row r="32" spans="12:21" x14ac:dyDescent="0.25">
      <c r="L32" s="123">
        <v>35885</v>
      </c>
      <c r="M32" s="108">
        <v>77.841082707293907</v>
      </c>
      <c r="N32" s="109">
        <f t="shared" ref="N32:N95" si="3">M32/M31-1</f>
        <v>-1.5368383659699614E-3</v>
      </c>
      <c r="O32" s="108"/>
      <c r="P32" s="108"/>
      <c r="Q32" s="121">
        <v>35869.5</v>
      </c>
      <c r="R32" s="122">
        <v>81.745277099172597</v>
      </c>
      <c r="S32" s="115">
        <f t="shared" si="0"/>
        <v>-1.3055497886310441E-2</v>
      </c>
      <c r="T32" s="116">
        <f t="shared" si="1"/>
        <v>1.7410838059176426E-2</v>
      </c>
      <c r="U32" s="116">
        <f t="shared" si="2"/>
        <v>0.15047347219902218</v>
      </c>
    </row>
    <row r="33" spans="12:21" x14ac:dyDescent="0.25">
      <c r="L33" s="123">
        <v>35915</v>
      </c>
      <c r="M33" s="108">
        <v>78.729835241227306</v>
      </c>
      <c r="N33" s="109">
        <f t="shared" si="3"/>
        <v>1.1417525335244649E-2</v>
      </c>
      <c r="O33" s="109">
        <f>M33/M30-1</f>
        <v>5.9512674162591761E-3</v>
      </c>
      <c r="P33" s="108"/>
      <c r="Q33" s="121">
        <v>35900</v>
      </c>
      <c r="R33" s="122">
        <v>80.285588532473398</v>
      </c>
      <c r="S33" s="115">
        <f t="shared" si="0"/>
        <v>-1.7856549252727061E-2</v>
      </c>
      <c r="T33" s="116">
        <f t="shared" si="1"/>
        <v>-3.8482069064653457E-2</v>
      </c>
      <c r="U33" s="116">
        <f t="shared" si="2"/>
        <v>0.13221138941012467</v>
      </c>
    </row>
    <row r="34" spans="12:21" x14ac:dyDescent="0.25">
      <c r="L34" s="123">
        <v>35946</v>
      </c>
      <c r="M34" s="108">
        <v>79.841771499768399</v>
      </c>
      <c r="N34" s="109">
        <f t="shared" si="3"/>
        <v>1.4123441959889016E-2</v>
      </c>
      <c r="O34" s="109">
        <f t="shared" ref="O34:O97" si="4">M34/M31-1</f>
        <v>2.4125883524621861E-2</v>
      </c>
      <c r="P34" s="108"/>
      <c r="Q34" s="121">
        <v>35930.5</v>
      </c>
      <c r="R34" s="122">
        <v>81.559877374856498</v>
      </c>
      <c r="S34" s="115">
        <f t="shared" si="0"/>
        <v>1.5871949943640162E-2</v>
      </c>
      <c r="T34" s="116">
        <f t="shared" si="1"/>
        <v>-1.5293905352777082E-2</v>
      </c>
      <c r="U34" s="116">
        <f t="shared" si="2"/>
        <v>0.14346754563581388</v>
      </c>
    </row>
    <row r="35" spans="12:21" x14ac:dyDescent="0.25">
      <c r="L35" s="123">
        <v>35976</v>
      </c>
      <c r="M35" s="108">
        <v>80.985271937299899</v>
      </c>
      <c r="N35" s="109">
        <f t="shared" si="3"/>
        <v>1.4322082489550247E-2</v>
      </c>
      <c r="O35" s="109">
        <f t="shared" si="4"/>
        <v>4.0392413885468326E-2</v>
      </c>
      <c r="P35" s="108"/>
      <c r="Q35" s="121">
        <v>35961</v>
      </c>
      <c r="R35" s="122">
        <v>83.828705719994801</v>
      </c>
      <c r="S35" s="115">
        <f t="shared" si="0"/>
        <v>2.7817946987715114E-2</v>
      </c>
      <c r="T35" s="116">
        <f t="shared" si="1"/>
        <v>2.5486837830332565E-2</v>
      </c>
      <c r="U35" s="116">
        <f t="shared" si="2"/>
        <v>0.1654610026322938</v>
      </c>
    </row>
    <row r="36" spans="12:21" x14ac:dyDescent="0.25">
      <c r="L36" s="123">
        <v>36007</v>
      </c>
      <c r="M36" s="108">
        <v>80.721045661978593</v>
      </c>
      <c r="N36" s="109">
        <f t="shared" si="3"/>
        <v>-3.2626460219319364E-3</v>
      </c>
      <c r="O36" s="109">
        <f t="shared" si="4"/>
        <v>2.5291687892528225E-2</v>
      </c>
      <c r="P36" s="108"/>
      <c r="Q36" s="121">
        <v>35991.5</v>
      </c>
      <c r="R36" s="122">
        <v>84.662531620311995</v>
      </c>
      <c r="S36" s="115">
        <f t="shared" si="0"/>
        <v>9.9467824673609151E-3</v>
      </c>
      <c r="T36" s="116">
        <f t="shared" si="1"/>
        <v>5.4517170115384372E-2</v>
      </c>
      <c r="U36" s="116">
        <f t="shared" si="2"/>
        <v>0.16175920439353364</v>
      </c>
    </row>
    <row r="37" spans="12:21" x14ac:dyDescent="0.25">
      <c r="L37" s="123">
        <v>36038</v>
      </c>
      <c r="M37" s="108">
        <v>79.9810969533209</v>
      </c>
      <c r="N37" s="109">
        <f t="shared" si="3"/>
        <v>-9.1667383962820148E-3</v>
      </c>
      <c r="O37" s="109">
        <f t="shared" si="4"/>
        <v>1.7450195672688018E-3</v>
      </c>
      <c r="P37" s="108"/>
      <c r="Q37" s="121">
        <v>36022.5</v>
      </c>
      <c r="R37" s="122">
        <v>85.494661046402996</v>
      </c>
      <c r="S37" s="115">
        <f t="shared" si="0"/>
        <v>9.8287803372436588E-3</v>
      </c>
      <c r="T37" s="116">
        <f t="shared" si="1"/>
        <v>4.8244109704357108E-2</v>
      </c>
      <c r="U37" s="116">
        <f t="shared" si="2"/>
        <v>0.16871648330846556</v>
      </c>
    </row>
    <row r="38" spans="12:21" x14ac:dyDescent="0.25">
      <c r="L38" s="123">
        <v>36068</v>
      </c>
      <c r="M38" s="108">
        <v>79.689224440430095</v>
      </c>
      <c r="N38" s="109">
        <f t="shared" si="3"/>
        <v>-3.6492686898399462E-3</v>
      </c>
      <c r="O38" s="109">
        <f t="shared" si="4"/>
        <v>-1.600349626378017E-2</v>
      </c>
      <c r="P38" s="108"/>
      <c r="Q38" s="121">
        <v>36053</v>
      </c>
      <c r="R38" s="122">
        <v>85.623290433010695</v>
      </c>
      <c r="S38" s="115">
        <f t="shared" si="0"/>
        <v>1.5045312190651305E-3</v>
      </c>
      <c r="T38" s="116">
        <f t="shared" si="1"/>
        <v>2.1407758805321198E-2</v>
      </c>
      <c r="U38" s="116">
        <f t="shared" si="2"/>
        <v>0.14675861885631392</v>
      </c>
    </row>
    <row r="39" spans="12:21" x14ac:dyDescent="0.25">
      <c r="L39" s="123">
        <v>36099</v>
      </c>
      <c r="M39" s="108">
        <v>80.699382767690096</v>
      </c>
      <c r="N39" s="109">
        <f t="shared" si="3"/>
        <v>1.2676222341894139E-2</v>
      </c>
      <c r="O39" s="109">
        <f t="shared" si="4"/>
        <v>-2.6836736455582155E-4</v>
      </c>
      <c r="P39" s="108"/>
      <c r="Q39" s="121">
        <v>36083.5</v>
      </c>
      <c r="R39" s="122">
        <v>86.735803452249698</v>
      </c>
      <c r="S39" s="115">
        <f t="shared" si="0"/>
        <v>1.2993112196609591E-2</v>
      </c>
      <c r="T39" s="116">
        <f t="shared" si="1"/>
        <v>2.4488658586725887E-2</v>
      </c>
      <c r="U39" s="116">
        <f t="shared" si="2"/>
        <v>0.14681365754290354</v>
      </c>
    </row>
    <row r="40" spans="12:21" x14ac:dyDescent="0.25">
      <c r="L40" s="123">
        <v>36129</v>
      </c>
      <c r="M40" s="108">
        <v>82.536512789696005</v>
      </c>
      <c r="N40" s="109">
        <f t="shared" si="3"/>
        <v>2.2765106237484733E-2</v>
      </c>
      <c r="O40" s="109">
        <f t="shared" si="4"/>
        <v>3.1950247417418032E-2</v>
      </c>
      <c r="P40" s="108"/>
      <c r="Q40" s="121">
        <v>36114</v>
      </c>
      <c r="R40" s="122">
        <v>87.066369931168197</v>
      </c>
      <c r="S40" s="115">
        <f t="shared" si="0"/>
        <v>3.8111882955056409E-3</v>
      </c>
      <c r="T40" s="116">
        <f t="shared" si="1"/>
        <v>1.838370800618927E-2</v>
      </c>
      <c r="U40" s="116">
        <f t="shared" si="2"/>
        <v>0.10900935993376137</v>
      </c>
    </row>
    <row r="41" spans="12:21" x14ac:dyDescent="0.25">
      <c r="L41" s="123">
        <v>36160</v>
      </c>
      <c r="M41" s="108">
        <v>83.835132022546802</v>
      </c>
      <c r="N41" s="109">
        <f t="shared" si="3"/>
        <v>1.5733875698864308E-2</v>
      </c>
      <c r="O41" s="109">
        <f t="shared" si="4"/>
        <v>5.2025949696823615E-2</v>
      </c>
      <c r="P41" s="108"/>
      <c r="Q41" s="121">
        <v>36144.5</v>
      </c>
      <c r="R41" s="122">
        <v>87.120530081095495</v>
      </c>
      <c r="S41" s="115">
        <f t="shared" si="0"/>
        <v>6.2205590941855071E-4</v>
      </c>
      <c r="T41" s="116">
        <f t="shared" si="1"/>
        <v>1.748635961679379E-2</v>
      </c>
      <c r="U41" s="116">
        <f t="shared" si="2"/>
        <v>8.4311836320929423E-2</v>
      </c>
    </row>
    <row r="42" spans="12:21" x14ac:dyDescent="0.25">
      <c r="L42" s="123">
        <v>36191</v>
      </c>
      <c r="M42" s="108">
        <v>84.061296744317204</v>
      </c>
      <c r="N42" s="109">
        <f t="shared" si="3"/>
        <v>2.6977320404240057E-3</v>
      </c>
      <c r="O42" s="109">
        <f t="shared" si="4"/>
        <v>4.1659723548382877E-2</v>
      </c>
      <c r="P42" s="109">
        <f>M42/M30-1</f>
        <v>7.4072716416902162E-2</v>
      </c>
      <c r="Q42" s="121">
        <v>36175.5</v>
      </c>
      <c r="R42" s="122">
        <v>86.937640115970297</v>
      </c>
      <c r="S42" s="115">
        <f t="shared" si="0"/>
        <v>-2.0992751645904084E-3</v>
      </c>
      <c r="T42" s="116">
        <f t="shared" si="1"/>
        <v>2.3270282361738115E-3</v>
      </c>
      <c r="U42" s="116">
        <f t="shared" si="2"/>
        <v>4.1184369108769214E-2</v>
      </c>
    </row>
    <row r="43" spans="12:21" x14ac:dyDescent="0.25">
      <c r="L43" s="123">
        <v>36219</v>
      </c>
      <c r="M43" s="108">
        <v>83.679397531579099</v>
      </c>
      <c r="N43" s="109">
        <f t="shared" si="3"/>
        <v>-4.5431039911232318E-3</v>
      </c>
      <c r="O43" s="109">
        <f t="shared" si="4"/>
        <v>1.3847019982479392E-2</v>
      </c>
      <c r="P43" s="109">
        <f t="shared" ref="P43:P106" si="5">M43/M31-1</f>
        <v>7.3350895402979566E-2</v>
      </c>
      <c r="Q43" s="121">
        <v>36205</v>
      </c>
      <c r="R43" s="122">
        <v>85.731941654217195</v>
      </c>
      <c r="S43" s="115">
        <f t="shared" si="0"/>
        <v>-1.3868543707245329E-2</v>
      </c>
      <c r="T43" s="116">
        <f t="shared" si="1"/>
        <v>-1.5326563838666485E-2</v>
      </c>
      <c r="U43" s="116">
        <f t="shared" si="2"/>
        <v>3.5077150310591998E-2</v>
      </c>
    </row>
    <row r="44" spans="12:21" x14ac:dyDescent="0.25">
      <c r="L44" s="123">
        <v>36250</v>
      </c>
      <c r="M44" s="108">
        <v>83.867354852765004</v>
      </c>
      <c r="N44" s="109">
        <f t="shared" si="3"/>
        <v>2.2461600672372128E-3</v>
      </c>
      <c r="O44" s="109">
        <f t="shared" si="4"/>
        <v>3.8435950944215591E-4</v>
      </c>
      <c r="P44" s="109">
        <f t="shared" si="5"/>
        <v>7.7417630072434962E-2</v>
      </c>
      <c r="Q44" s="121">
        <v>36234.5</v>
      </c>
      <c r="R44" s="122">
        <v>84.104071481949006</v>
      </c>
      <c r="S44" s="115">
        <f t="shared" si="0"/>
        <v>-1.8987907434009577E-2</v>
      </c>
      <c r="T44" s="116">
        <f t="shared" si="1"/>
        <v>-3.4623969761646833E-2</v>
      </c>
      <c r="U44" s="116">
        <f t="shared" si="2"/>
        <v>2.8855420967192291E-2</v>
      </c>
    </row>
    <row r="45" spans="12:21" x14ac:dyDescent="0.25">
      <c r="L45" s="123">
        <v>36280</v>
      </c>
      <c r="M45" s="108">
        <v>85.056785577859998</v>
      </c>
      <c r="N45" s="109">
        <f t="shared" si="3"/>
        <v>1.4182284956800295E-2</v>
      </c>
      <c r="O45" s="109">
        <f t="shared" si="4"/>
        <v>1.1842415857213018E-2</v>
      </c>
      <c r="P45" s="109">
        <f t="shared" si="5"/>
        <v>8.036280423103892E-2</v>
      </c>
      <c r="Q45" s="121">
        <v>36265</v>
      </c>
      <c r="R45" s="122">
        <v>82.738319969950993</v>
      </c>
      <c r="S45" s="115">
        <f t="shared" si="0"/>
        <v>-1.6238827537512712E-2</v>
      </c>
      <c r="T45" s="116">
        <f t="shared" si="1"/>
        <v>-4.8302670056578845E-2</v>
      </c>
      <c r="U45" s="116">
        <f t="shared" si="2"/>
        <v>3.0550083549372387E-2</v>
      </c>
    </row>
    <row r="46" spans="12:21" x14ac:dyDescent="0.25">
      <c r="L46" s="123">
        <v>36311</v>
      </c>
      <c r="M46" s="108">
        <v>86.535647457336395</v>
      </c>
      <c r="N46" s="109">
        <f t="shared" si="3"/>
        <v>1.7386759556327958E-2</v>
      </c>
      <c r="O46" s="109">
        <f t="shared" si="4"/>
        <v>3.4133251553100541E-2</v>
      </c>
      <c r="P46" s="109">
        <f t="shared" si="5"/>
        <v>8.3839271496968459E-2</v>
      </c>
      <c r="Q46" s="121">
        <v>36295.5</v>
      </c>
      <c r="R46" s="122">
        <v>82.476395623038698</v>
      </c>
      <c r="S46" s="115">
        <f t="shared" si="0"/>
        <v>-3.1656957381709372E-3</v>
      </c>
      <c r="T46" s="116">
        <f t="shared" si="1"/>
        <v>-3.7973548345715757E-2</v>
      </c>
      <c r="U46" s="116">
        <f t="shared" si="2"/>
        <v>1.1237366676874805E-2</v>
      </c>
    </row>
    <row r="47" spans="12:21" x14ac:dyDescent="0.25">
      <c r="L47" s="123">
        <v>36341</v>
      </c>
      <c r="M47" s="108">
        <v>87.838088469729598</v>
      </c>
      <c r="N47" s="109">
        <f t="shared" si="3"/>
        <v>1.505091890640009E-2</v>
      </c>
      <c r="O47" s="109">
        <f t="shared" si="4"/>
        <v>4.7345401842415313E-2</v>
      </c>
      <c r="P47" s="109">
        <f t="shared" si="5"/>
        <v>8.4618059166798432E-2</v>
      </c>
      <c r="Q47" s="121">
        <v>36326</v>
      </c>
      <c r="R47" s="122">
        <v>84.003213208103404</v>
      </c>
      <c r="S47" s="115">
        <f t="shared" si="0"/>
        <v>1.8512176405514502E-2</v>
      </c>
      <c r="T47" s="116">
        <f t="shared" si="1"/>
        <v>-1.1992079820684065E-3</v>
      </c>
      <c r="U47" s="116">
        <f t="shared" si="2"/>
        <v>2.0817151667771316E-3</v>
      </c>
    </row>
    <row r="48" spans="12:21" x14ac:dyDescent="0.25">
      <c r="L48" s="123">
        <v>36372</v>
      </c>
      <c r="M48" s="108">
        <v>88.335254192438995</v>
      </c>
      <c r="N48" s="109">
        <f t="shared" si="3"/>
        <v>5.6600243854432186E-3</v>
      </c>
      <c r="O48" s="109">
        <f t="shared" si="4"/>
        <v>3.8544468760554285E-2</v>
      </c>
      <c r="P48" s="109">
        <f t="shared" si="5"/>
        <v>9.4327426856499086E-2</v>
      </c>
      <c r="Q48" s="121">
        <v>36356.5</v>
      </c>
      <c r="R48" s="122">
        <v>85.819288603048193</v>
      </c>
      <c r="S48" s="115">
        <f t="shared" si="0"/>
        <v>2.1619118193083597E-2</v>
      </c>
      <c r="T48" s="116">
        <f t="shared" si="1"/>
        <v>3.723750535684256E-2</v>
      </c>
      <c r="U48" s="116">
        <f t="shared" si="2"/>
        <v>1.3663151344492475E-2</v>
      </c>
    </row>
    <row r="49" spans="12:21" x14ac:dyDescent="0.25">
      <c r="L49" s="123">
        <v>36403</v>
      </c>
      <c r="M49" s="108">
        <v>88.5993934784902</v>
      </c>
      <c r="N49" s="109">
        <f t="shared" si="3"/>
        <v>2.9901910450811364E-3</v>
      </c>
      <c r="O49" s="109">
        <f t="shared" si="4"/>
        <v>2.3848507312217881E-2</v>
      </c>
      <c r="P49" s="109">
        <f t="shared" si="5"/>
        <v>0.10775416759036416</v>
      </c>
      <c r="Q49" s="121">
        <v>36387.5</v>
      </c>
      <c r="R49" s="122">
        <v>88.628106775758795</v>
      </c>
      <c r="S49" s="115">
        <f t="shared" si="0"/>
        <v>3.2729450668166349E-2</v>
      </c>
      <c r="T49" s="116">
        <f t="shared" si="1"/>
        <v>7.4587536303559077E-2</v>
      </c>
      <c r="U49" s="116">
        <f t="shared" si="2"/>
        <v>3.6650776680137831E-2</v>
      </c>
    </row>
    <row r="50" spans="12:21" x14ac:dyDescent="0.25">
      <c r="L50" s="123">
        <v>36433</v>
      </c>
      <c r="M50" s="108">
        <v>89.045071830063407</v>
      </c>
      <c r="N50" s="109">
        <f t="shared" si="3"/>
        <v>5.0302641369819323E-3</v>
      </c>
      <c r="O50" s="109">
        <f t="shared" si="4"/>
        <v>1.3741002125174262E-2</v>
      </c>
      <c r="P50" s="109">
        <f t="shared" si="5"/>
        <v>0.11740417170990369</v>
      </c>
      <c r="Q50" s="121">
        <v>36418</v>
      </c>
      <c r="R50" s="122">
        <v>90.187320823220503</v>
      </c>
      <c r="S50" s="115">
        <f t="shared" si="0"/>
        <v>1.7592771685924991E-2</v>
      </c>
      <c r="T50" s="116">
        <f t="shared" si="1"/>
        <v>7.3617512699151622E-2</v>
      </c>
      <c r="U50" s="116">
        <f t="shared" si="2"/>
        <v>5.3303608949490044E-2</v>
      </c>
    </row>
    <row r="51" spans="12:21" x14ac:dyDescent="0.25">
      <c r="L51" s="123">
        <v>36464</v>
      </c>
      <c r="M51" s="108">
        <v>89.733589352732096</v>
      </c>
      <c r="N51" s="109">
        <f t="shared" si="3"/>
        <v>7.7322361419696062E-3</v>
      </c>
      <c r="O51" s="109">
        <f t="shared" si="4"/>
        <v>1.5829865132292786E-2</v>
      </c>
      <c r="P51" s="109">
        <f t="shared" si="5"/>
        <v>0.11194889322820267</v>
      </c>
      <c r="Q51" s="121">
        <v>36448.5</v>
      </c>
      <c r="R51" s="122">
        <v>91.429681782606707</v>
      </c>
      <c r="S51" s="115">
        <f t="shared" si="0"/>
        <v>1.3775339460647684E-2</v>
      </c>
      <c r="T51" s="116">
        <f t="shared" si="1"/>
        <v>6.5374501127701601E-2</v>
      </c>
      <c r="U51" s="116">
        <f t="shared" si="2"/>
        <v>5.411696373967545E-2</v>
      </c>
    </row>
    <row r="52" spans="12:21" x14ac:dyDescent="0.25">
      <c r="L52" s="123">
        <v>36494</v>
      </c>
      <c r="M52" s="108">
        <v>90.810505986241694</v>
      </c>
      <c r="N52" s="109">
        <f t="shared" si="3"/>
        <v>1.2001265538106987E-2</v>
      </c>
      <c r="O52" s="109">
        <f t="shared" si="4"/>
        <v>2.4956293953505515E-2</v>
      </c>
      <c r="P52" s="109">
        <f t="shared" si="5"/>
        <v>0.10024645961997347</v>
      </c>
      <c r="Q52" s="121">
        <v>36479</v>
      </c>
      <c r="R52" s="122">
        <v>91.324773754452707</v>
      </c>
      <c r="S52" s="115">
        <f t="shared" si="0"/>
        <v>-1.1474176231242028E-3</v>
      </c>
      <c r="T52" s="116">
        <f t="shared" si="1"/>
        <v>3.0426769529409592E-2</v>
      </c>
      <c r="U52" s="116">
        <f t="shared" si="2"/>
        <v>4.890985838333517E-2</v>
      </c>
    </row>
    <row r="53" spans="12:21" x14ac:dyDescent="0.25">
      <c r="L53" s="123">
        <v>36525</v>
      </c>
      <c r="M53" s="108">
        <v>91.332905841717704</v>
      </c>
      <c r="N53" s="109">
        <f t="shared" si="3"/>
        <v>5.7526367660054589E-3</v>
      </c>
      <c r="O53" s="109">
        <f t="shared" si="4"/>
        <v>2.5692988557755037E-2</v>
      </c>
      <c r="P53" s="109">
        <f t="shared" si="5"/>
        <v>8.9434746964487832E-2</v>
      </c>
      <c r="Q53" s="121">
        <v>36509.5</v>
      </c>
      <c r="R53" s="122">
        <v>91.172324479611405</v>
      </c>
      <c r="S53" s="115">
        <f t="shared" si="0"/>
        <v>-1.6693090885853135E-3</v>
      </c>
      <c r="T53" s="116">
        <f t="shared" si="1"/>
        <v>1.0921753162195014E-2</v>
      </c>
      <c r="U53" s="116">
        <f t="shared" si="2"/>
        <v>4.6507917189488213E-2</v>
      </c>
    </row>
    <row r="54" spans="12:21" x14ac:dyDescent="0.25">
      <c r="L54" s="123">
        <v>36556</v>
      </c>
      <c r="M54" s="108">
        <v>92.284051948235302</v>
      </c>
      <c r="N54" s="109">
        <f t="shared" si="3"/>
        <v>1.0414057209194194E-2</v>
      </c>
      <c r="O54" s="109">
        <f t="shared" si="4"/>
        <v>2.84226075642382E-2</v>
      </c>
      <c r="P54" s="109">
        <f t="shared" si="5"/>
        <v>9.7818562434607959E-2</v>
      </c>
      <c r="Q54" s="121">
        <v>36540.5</v>
      </c>
      <c r="R54" s="122">
        <v>91.417133532506597</v>
      </c>
      <c r="S54" s="115">
        <f t="shared" si="0"/>
        <v>2.6851246175032539E-3</v>
      </c>
      <c r="T54" s="116">
        <f t="shared" si="1"/>
        <v>-1.3724481870058813E-4</v>
      </c>
      <c r="U54" s="116">
        <f t="shared" si="2"/>
        <v>5.1525362438650246E-2</v>
      </c>
    </row>
    <row r="55" spans="12:21" x14ac:dyDescent="0.25">
      <c r="L55" s="123">
        <v>36585</v>
      </c>
      <c r="M55" s="108">
        <v>92.582480008318996</v>
      </c>
      <c r="N55" s="109">
        <f t="shared" si="3"/>
        <v>3.2337988393822403E-3</v>
      </c>
      <c r="O55" s="109">
        <f t="shared" si="4"/>
        <v>1.9512874670533975E-2</v>
      </c>
      <c r="P55" s="109">
        <f t="shared" si="5"/>
        <v>0.10639515507243025</v>
      </c>
      <c r="Q55" s="121">
        <v>36570.5</v>
      </c>
      <c r="R55" s="122">
        <v>89.638591428691996</v>
      </c>
      <c r="S55" s="115">
        <f t="shared" si="0"/>
        <v>-1.945523814944583E-2</v>
      </c>
      <c r="T55" s="116">
        <f t="shared" si="1"/>
        <v>-1.8463580652215983E-2</v>
      </c>
      <c r="U55" s="116">
        <f t="shared" si="2"/>
        <v>4.5568194293691633E-2</v>
      </c>
    </row>
    <row r="56" spans="12:21" x14ac:dyDescent="0.25">
      <c r="L56" s="123">
        <v>36616</v>
      </c>
      <c r="M56" s="108">
        <v>93.206618479148702</v>
      </c>
      <c r="N56" s="109">
        <f t="shared" si="3"/>
        <v>6.741431756565941E-3</v>
      </c>
      <c r="O56" s="109">
        <f t="shared" si="4"/>
        <v>2.0515197892402526E-2</v>
      </c>
      <c r="P56" s="109">
        <f t="shared" si="5"/>
        <v>0.1113575555444597</v>
      </c>
      <c r="Q56" s="121">
        <v>36600.5</v>
      </c>
      <c r="R56" s="122">
        <v>88.325677993092498</v>
      </c>
      <c r="S56" s="115">
        <f t="shared" si="0"/>
        <v>-1.4646743268427298E-2</v>
      </c>
      <c r="T56" s="116">
        <f t="shared" si="1"/>
        <v>-3.1222703849735578E-2</v>
      </c>
      <c r="U56" s="116">
        <f t="shared" si="2"/>
        <v>5.0195031426624404E-2</v>
      </c>
    </row>
    <row r="57" spans="12:21" x14ac:dyDescent="0.25">
      <c r="L57" s="123">
        <v>36646</v>
      </c>
      <c r="M57" s="108">
        <v>93.856455824175399</v>
      </c>
      <c r="N57" s="109">
        <f t="shared" si="3"/>
        <v>6.9720085937037268E-3</v>
      </c>
      <c r="O57" s="109">
        <f t="shared" si="4"/>
        <v>1.7038739010095671E-2</v>
      </c>
      <c r="P57" s="109">
        <f t="shared" si="5"/>
        <v>0.1034564166342764</v>
      </c>
      <c r="Q57" s="121">
        <v>36631</v>
      </c>
      <c r="R57" s="122">
        <v>87.242454923205301</v>
      </c>
      <c r="S57" s="115">
        <f t="shared" si="0"/>
        <v>-1.2263965525086684E-2</v>
      </c>
      <c r="T57" s="116">
        <f t="shared" si="1"/>
        <v>-4.5666260229181632E-2</v>
      </c>
      <c r="U57" s="116">
        <f t="shared" si="2"/>
        <v>5.4438317757601551E-2</v>
      </c>
    </row>
    <row r="58" spans="12:21" x14ac:dyDescent="0.25">
      <c r="L58" s="123">
        <v>36677</v>
      </c>
      <c r="M58" s="108">
        <v>95.610457223951997</v>
      </c>
      <c r="N58" s="109">
        <f t="shared" si="3"/>
        <v>1.8688127357615381E-2</v>
      </c>
      <c r="O58" s="109">
        <f t="shared" si="4"/>
        <v>3.2705725914459416E-2</v>
      </c>
      <c r="P58" s="109">
        <f t="shared" si="5"/>
        <v>0.10486787853629509</v>
      </c>
      <c r="Q58" s="121">
        <v>36661.5</v>
      </c>
      <c r="R58" s="122">
        <v>89.927456719408298</v>
      </c>
      <c r="S58" s="115">
        <f t="shared" si="0"/>
        <v>3.077632098462213E-2</v>
      </c>
      <c r="T58" s="116">
        <f t="shared" si="1"/>
        <v>3.2225549968185607E-3</v>
      </c>
      <c r="U58" s="116">
        <f t="shared" si="2"/>
        <v>9.0341740083125677E-2</v>
      </c>
    </row>
    <row r="59" spans="12:21" x14ac:dyDescent="0.25">
      <c r="L59" s="123">
        <v>36707</v>
      </c>
      <c r="M59" s="108">
        <v>97.568201215457606</v>
      </c>
      <c r="N59" s="109">
        <f t="shared" si="3"/>
        <v>2.0476253836124947E-2</v>
      </c>
      <c r="O59" s="109">
        <f t="shared" si="4"/>
        <v>4.6794774957795937E-2</v>
      </c>
      <c r="P59" s="109">
        <f t="shared" si="5"/>
        <v>0.1107732751843884</v>
      </c>
      <c r="Q59" s="121">
        <v>36692</v>
      </c>
      <c r="R59" s="122">
        <v>92.855707724637895</v>
      </c>
      <c r="S59" s="115">
        <f t="shared" si="0"/>
        <v>3.2562368736462011E-2</v>
      </c>
      <c r="T59" s="116">
        <f t="shared" si="1"/>
        <v>5.1287800269131933E-2</v>
      </c>
      <c r="U59" s="116">
        <f t="shared" si="2"/>
        <v>0.10538280832905733</v>
      </c>
    </row>
    <row r="60" spans="12:21" x14ac:dyDescent="0.25">
      <c r="L60" s="123">
        <v>36738</v>
      </c>
      <c r="M60" s="108">
        <v>98.095083173707195</v>
      </c>
      <c r="N60" s="109">
        <f t="shared" si="3"/>
        <v>5.4001401244048175E-3</v>
      </c>
      <c r="O60" s="109">
        <f t="shared" si="4"/>
        <v>4.5160743736927023E-2</v>
      </c>
      <c r="P60" s="109">
        <f t="shared" si="5"/>
        <v>0.11048622739010105</v>
      </c>
      <c r="Q60" s="121">
        <v>36722.5</v>
      </c>
      <c r="R60" s="122">
        <v>95.059488712068202</v>
      </c>
      <c r="S60" s="115">
        <f t="shared" si="0"/>
        <v>2.3733392824548671E-2</v>
      </c>
      <c r="T60" s="116">
        <f t="shared" si="1"/>
        <v>8.9601258879564938E-2</v>
      </c>
      <c r="U60" s="116">
        <f t="shared" si="2"/>
        <v>0.10767043469399962</v>
      </c>
    </row>
    <row r="61" spans="12:21" x14ac:dyDescent="0.25">
      <c r="L61" s="123">
        <v>36769</v>
      </c>
      <c r="M61" s="108">
        <v>97.686558945165302</v>
      </c>
      <c r="N61" s="109">
        <f t="shared" si="3"/>
        <v>-4.1645739554394545E-3</v>
      </c>
      <c r="O61" s="109">
        <f t="shared" si="4"/>
        <v>2.1714169992413934E-2</v>
      </c>
      <c r="P61" s="109">
        <f t="shared" si="5"/>
        <v>0.10256464643723828</v>
      </c>
      <c r="Q61" s="121">
        <v>36753.5</v>
      </c>
      <c r="R61" s="122">
        <v>96.097643264408504</v>
      </c>
      <c r="S61" s="115">
        <f t="shared" si="0"/>
        <v>1.0921103894055539E-2</v>
      </c>
      <c r="T61" s="116">
        <f t="shared" si="1"/>
        <v>6.8612932802630366E-2</v>
      </c>
      <c r="U61" s="116">
        <f t="shared" si="2"/>
        <v>8.4279544722180022E-2</v>
      </c>
    </row>
    <row r="62" spans="12:21" x14ac:dyDescent="0.25">
      <c r="L62" s="123">
        <v>36799</v>
      </c>
      <c r="M62" s="108">
        <v>97.205347998201702</v>
      </c>
      <c r="N62" s="109">
        <f t="shared" si="3"/>
        <v>-4.9260712237158E-3</v>
      </c>
      <c r="O62" s="109">
        <f t="shared" si="4"/>
        <v>-3.7189700408088999E-3</v>
      </c>
      <c r="P62" s="109">
        <f t="shared" si="5"/>
        <v>9.1642086422386582E-2</v>
      </c>
      <c r="Q62" s="121">
        <v>36784</v>
      </c>
      <c r="R62" s="122">
        <v>97.358046202255096</v>
      </c>
      <c r="S62" s="115">
        <f t="shared" si="0"/>
        <v>1.3115856903781253E-2</v>
      </c>
      <c r="T62" s="116">
        <f t="shared" si="1"/>
        <v>4.8487471453761533E-2</v>
      </c>
      <c r="U62" s="116">
        <f t="shared" si="2"/>
        <v>7.9509240473948584E-2</v>
      </c>
    </row>
    <row r="63" spans="12:21" x14ac:dyDescent="0.25">
      <c r="L63" s="123">
        <v>36830</v>
      </c>
      <c r="M63" s="108">
        <v>98.192020033203804</v>
      </c>
      <c r="N63" s="109">
        <f t="shared" si="3"/>
        <v>1.0150388382132558E-2</v>
      </c>
      <c r="O63" s="109">
        <f t="shared" si="4"/>
        <v>9.8819284678053343E-4</v>
      </c>
      <c r="P63" s="109">
        <f t="shared" si="5"/>
        <v>9.426158856994582E-2</v>
      </c>
      <c r="Q63" s="121">
        <v>36814.5</v>
      </c>
      <c r="R63" s="122">
        <v>98.756497697283393</v>
      </c>
      <c r="S63" s="115">
        <f t="shared" si="0"/>
        <v>1.4364005334732255E-2</v>
      </c>
      <c r="T63" s="116">
        <f t="shared" si="1"/>
        <v>3.8891530296499832E-2</v>
      </c>
      <c r="U63" s="116">
        <f t="shared" si="2"/>
        <v>8.0136075854422506E-2</v>
      </c>
    </row>
    <row r="64" spans="12:21" x14ac:dyDescent="0.25">
      <c r="L64" s="123">
        <v>36860</v>
      </c>
      <c r="M64" s="108">
        <v>99.270419202258907</v>
      </c>
      <c r="N64" s="109">
        <f t="shared" si="3"/>
        <v>1.0982554067942019E-2</v>
      </c>
      <c r="O64" s="109">
        <f t="shared" si="4"/>
        <v>1.6213696891326457E-2</v>
      </c>
      <c r="P64" s="109">
        <f t="shared" si="5"/>
        <v>9.3160071339090766E-2</v>
      </c>
      <c r="Q64" s="121">
        <v>36845</v>
      </c>
      <c r="R64" s="122">
        <v>99.701710239830902</v>
      </c>
      <c r="S64" s="115">
        <f t="shared" si="0"/>
        <v>9.5711428066722615E-3</v>
      </c>
      <c r="T64" s="116">
        <f t="shared" si="1"/>
        <v>3.7504218136817036E-2</v>
      </c>
      <c r="U64" s="116">
        <f t="shared" si="2"/>
        <v>9.1726879147836504E-2</v>
      </c>
    </row>
    <row r="65" spans="12:21" x14ac:dyDescent="0.25">
      <c r="L65" s="123">
        <v>36891</v>
      </c>
      <c r="M65" s="108">
        <v>100</v>
      </c>
      <c r="N65" s="109">
        <f t="shared" si="3"/>
        <v>7.3494279927901474E-3</v>
      </c>
      <c r="O65" s="109">
        <f t="shared" si="4"/>
        <v>2.8749981964469651E-2</v>
      </c>
      <c r="P65" s="109">
        <f t="shared" si="5"/>
        <v>9.489563567924364E-2</v>
      </c>
      <c r="Q65" s="121">
        <v>36875.5</v>
      </c>
      <c r="R65" s="122">
        <v>100</v>
      </c>
      <c r="S65" s="115">
        <f t="shared" si="0"/>
        <v>2.9918219000613089E-3</v>
      </c>
      <c r="T65" s="116">
        <f t="shared" si="1"/>
        <v>2.713647100370542E-2</v>
      </c>
      <c r="U65" s="116">
        <f t="shared" si="2"/>
        <v>9.6824069922256895E-2</v>
      </c>
    </row>
    <row r="66" spans="12:21" x14ac:dyDescent="0.25">
      <c r="L66" s="123">
        <v>36922</v>
      </c>
      <c r="M66" s="108">
        <v>100.123002562243</v>
      </c>
      <c r="N66" s="109">
        <f t="shared" si="3"/>
        <v>1.2300256224300199E-3</v>
      </c>
      <c r="O66" s="109">
        <f t="shared" si="4"/>
        <v>1.9665371263227316E-2</v>
      </c>
      <c r="P66" s="109">
        <f t="shared" si="5"/>
        <v>8.4943719402403195E-2</v>
      </c>
      <c r="Q66" s="121">
        <v>36906.5</v>
      </c>
      <c r="R66" s="122">
        <v>100.164789990953</v>
      </c>
      <c r="S66" s="115">
        <f t="shared" si="0"/>
        <v>1.6478999095299596E-3</v>
      </c>
      <c r="T66" s="116">
        <f t="shared" si="1"/>
        <v>1.4260249467193731E-2</v>
      </c>
      <c r="U66" s="116">
        <f t="shared" si="2"/>
        <v>9.5689463456386514E-2</v>
      </c>
    </row>
    <row r="67" spans="12:21" x14ac:dyDescent="0.25">
      <c r="L67" s="123">
        <v>36950</v>
      </c>
      <c r="M67" s="108">
        <v>100.32611859702401</v>
      </c>
      <c r="N67" s="109">
        <f t="shared" si="3"/>
        <v>2.0286650378342763E-3</v>
      </c>
      <c r="O67" s="109">
        <f t="shared" si="4"/>
        <v>1.0634581814489508E-2</v>
      </c>
      <c r="P67" s="109">
        <f t="shared" si="5"/>
        <v>8.3640431623879685E-2</v>
      </c>
      <c r="Q67" s="121">
        <v>36936</v>
      </c>
      <c r="R67" s="122">
        <v>99.896224366852095</v>
      </c>
      <c r="S67" s="115">
        <f t="shared" si="0"/>
        <v>-2.6812378294324146E-3</v>
      </c>
      <c r="T67" s="116">
        <f t="shared" si="1"/>
        <v>1.9509607864629519E-3</v>
      </c>
      <c r="U67" s="116">
        <f t="shared" si="2"/>
        <v>0.11443322317620419</v>
      </c>
    </row>
    <row r="68" spans="12:21" x14ac:dyDescent="0.25">
      <c r="L68" s="123">
        <v>36981</v>
      </c>
      <c r="M68" s="108">
        <v>100.42486400886401</v>
      </c>
      <c r="N68" s="109">
        <f t="shared" si="3"/>
        <v>9.8424431464971818E-4</v>
      </c>
      <c r="O68" s="109">
        <f t="shared" si="4"/>
        <v>4.248640088640121E-3</v>
      </c>
      <c r="P68" s="109">
        <f t="shared" si="5"/>
        <v>7.744348681987745E-2</v>
      </c>
      <c r="Q68" s="121">
        <v>36965.5</v>
      </c>
      <c r="R68" s="122">
        <v>99.499156070187695</v>
      </c>
      <c r="S68" s="115">
        <f t="shared" si="0"/>
        <v>-3.9748078486553373E-3</v>
      </c>
      <c r="T68" s="116">
        <f t="shared" si="1"/>
        <v>-5.0084392981230019E-3</v>
      </c>
      <c r="U68" s="116">
        <f t="shared" si="2"/>
        <v>0.12650316794589478</v>
      </c>
    </row>
    <row r="69" spans="12:21" x14ac:dyDescent="0.25">
      <c r="L69" s="123">
        <v>37011</v>
      </c>
      <c r="M69" s="108">
        <v>100.46842501843</v>
      </c>
      <c r="N69" s="109">
        <f t="shared" si="3"/>
        <v>4.3376717505094753E-4</v>
      </c>
      <c r="O69" s="109">
        <f t="shared" si="4"/>
        <v>3.449980996846902E-3</v>
      </c>
      <c r="P69" s="109">
        <f t="shared" si="5"/>
        <v>7.0447676040964469E-2</v>
      </c>
      <c r="Q69" s="121">
        <v>36996</v>
      </c>
      <c r="R69" s="122">
        <v>99.211503929362905</v>
      </c>
      <c r="S69" s="115">
        <f t="shared" si="0"/>
        <v>-2.8910008103172347E-3</v>
      </c>
      <c r="T69" s="116">
        <f t="shared" si="1"/>
        <v>-9.5171772603546145E-3</v>
      </c>
      <c r="U69" s="116">
        <f t="shared" si="2"/>
        <v>0.13719294140327998</v>
      </c>
    </row>
    <row r="70" spans="12:21" x14ac:dyDescent="0.25">
      <c r="L70" s="123">
        <v>37042</v>
      </c>
      <c r="M70" s="108">
        <v>100.79359399053</v>
      </c>
      <c r="N70" s="109">
        <f t="shared" si="3"/>
        <v>3.236529009391198E-3</v>
      </c>
      <c r="O70" s="109">
        <f t="shared" si="4"/>
        <v>4.6595582490704945E-3</v>
      </c>
      <c r="P70" s="109">
        <f t="shared" si="5"/>
        <v>5.4210981905853162E-2</v>
      </c>
      <c r="Q70" s="121">
        <v>37026.5</v>
      </c>
      <c r="R70" s="122">
        <v>99.650179132492894</v>
      </c>
      <c r="S70" s="115">
        <f t="shared" si="0"/>
        <v>4.4216163021006949E-3</v>
      </c>
      <c r="T70" s="116">
        <f t="shared" si="1"/>
        <v>-2.4630083460976948E-3</v>
      </c>
      <c r="U70" s="116">
        <f t="shared" si="2"/>
        <v>0.108117395596113</v>
      </c>
    </row>
    <row r="71" spans="12:21" x14ac:dyDescent="0.25">
      <c r="L71" s="123">
        <v>37072</v>
      </c>
      <c r="M71" s="108">
        <v>102.198404557215</v>
      </c>
      <c r="N71" s="109">
        <f t="shared" si="3"/>
        <v>1.3937498516195301E-2</v>
      </c>
      <c r="O71" s="109">
        <f t="shared" si="4"/>
        <v>1.7660372915162315E-2</v>
      </c>
      <c r="P71" s="109">
        <f t="shared" si="5"/>
        <v>4.7456069539835166E-2</v>
      </c>
      <c r="Q71" s="121">
        <v>37057</v>
      </c>
      <c r="R71" s="122">
        <v>100.30820915960101</v>
      </c>
      <c r="S71" s="115">
        <f t="shared" si="0"/>
        <v>6.6034003434474187E-3</v>
      </c>
      <c r="T71" s="116">
        <f t="shared" si="1"/>
        <v>8.131255795200909E-3</v>
      </c>
      <c r="U71" s="116">
        <f t="shared" si="2"/>
        <v>8.0258948185106593E-2</v>
      </c>
    </row>
    <row r="72" spans="12:21" x14ac:dyDescent="0.25">
      <c r="L72" s="123">
        <v>37103</v>
      </c>
      <c r="M72" s="108">
        <v>103.917211184992</v>
      </c>
      <c r="N72" s="109">
        <f t="shared" si="3"/>
        <v>1.681833131567867E-2</v>
      </c>
      <c r="O72" s="109">
        <f t="shared" si="4"/>
        <v>3.4327065104577503E-2</v>
      </c>
      <c r="P72" s="109">
        <f t="shared" si="5"/>
        <v>5.935188414056336E-2</v>
      </c>
      <c r="Q72" s="121">
        <v>37087.5</v>
      </c>
      <c r="R72" s="122">
        <v>101.12008610956801</v>
      </c>
      <c r="S72" s="115">
        <f t="shared" ref="S72:S135" si="6">R72/R71-1</f>
        <v>8.0938235939913561E-3</v>
      </c>
      <c r="T72" s="116">
        <f t="shared" si="1"/>
        <v>1.9237508803051639E-2</v>
      </c>
      <c r="U72" s="116">
        <f t="shared" si="2"/>
        <v>6.3755838366195583E-2</v>
      </c>
    </row>
    <row r="73" spans="12:21" x14ac:dyDescent="0.25">
      <c r="L73" s="123">
        <v>37134</v>
      </c>
      <c r="M73" s="108">
        <v>105.896575765397</v>
      </c>
      <c r="N73" s="109">
        <f t="shared" si="3"/>
        <v>1.9047514438020885E-2</v>
      </c>
      <c r="O73" s="109">
        <f t="shared" si="4"/>
        <v>5.0628036691959366E-2</v>
      </c>
      <c r="P73" s="109">
        <f t="shared" si="5"/>
        <v>8.4044487889477715E-2</v>
      </c>
      <c r="Q73" s="121">
        <v>37118.5</v>
      </c>
      <c r="R73" s="122">
        <v>101.073991734912</v>
      </c>
      <c r="S73" s="115">
        <f t="shared" si="6"/>
        <v>-4.5583796878956306E-4</v>
      </c>
      <c r="T73" s="116">
        <f t="shared" si="1"/>
        <v>1.4288108810381894E-2</v>
      </c>
      <c r="U73" s="116">
        <f t="shared" si="2"/>
        <v>5.1784292532661702E-2</v>
      </c>
    </row>
    <row r="74" spans="12:21" x14ac:dyDescent="0.25">
      <c r="L74" s="123">
        <v>37164</v>
      </c>
      <c r="M74" s="108">
        <v>106.865417798257</v>
      </c>
      <c r="N74" s="109">
        <f t="shared" si="3"/>
        <v>9.1489458073352736E-3</v>
      </c>
      <c r="O74" s="109">
        <f t="shared" si="4"/>
        <v>4.5666204489808848E-2</v>
      </c>
      <c r="P74" s="109">
        <f t="shared" si="5"/>
        <v>9.9377966325824074E-2</v>
      </c>
      <c r="Q74" s="121">
        <v>37149</v>
      </c>
      <c r="R74" s="122">
        <v>100.864769285151</v>
      </c>
      <c r="S74" s="115">
        <f t="shared" si="6"/>
        <v>-2.0699929444730758E-3</v>
      </c>
      <c r="T74" s="116">
        <f t="shared" ref="T74:T137" si="7">R74/R71-1</f>
        <v>5.5485002694490859E-3</v>
      </c>
      <c r="U74" s="116">
        <f t="shared" si="2"/>
        <v>3.601883172152931E-2</v>
      </c>
    </row>
    <row r="75" spans="12:21" x14ac:dyDescent="0.25">
      <c r="L75" s="123">
        <v>37195</v>
      </c>
      <c r="M75" s="108">
        <v>106.470020777945</v>
      </c>
      <c r="N75" s="109">
        <f t="shared" si="3"/>
        <v>-3.6999529731727154E-3</v>
      </c>
      <c r="O75" s="109">
        <f t="shared" si="4"/>
        <v>2.4565801601512671E-2</v>
      </c>
      <c r="P75" s="109">
        <f t="shared" si="5"/>
        <v>8.430421068781313E-2</v>
      </c>
      <c r="Q75" s="121">
        <v>37179.5</v>
      </c>
      <c r="R75" s="122">
        <v>99.4803882977386</v>
      </c>
      <c r="S75" s="115">
        <f t="shared" si="6"/>
        <v>-1.3725119258426788E-2</v>
      </c>
      <c r="T75" s="116">
        <f t="shared" si="7"/>
        <v>-1.6215352210566025E-2</v>
      </c>
      <c r="U75" s="116">
        <f t="shared" si="2"/>
        <v>7.3300554123956196E-3</v>
      </c>
    </row>
    <row r="76" spans="12:21" x14ac:dyDescent="0.25">
      <c r="L76" s="123">
        <v>37225</v>
      </c>
      <c r="M76" s="108">
        <v>105.33751550436401</v>
      </c>
      <c r="N76" s="109">
        <f t="shared" si="3"/>
        <v>-1.0636846553669366E-2</v>
      </c>
      <c r="O76" s="109">
        <f t="shared" si="4"/>
        <v>-5.2793044250225574E-3</v>
      </c>
      <c r="P76" s="109">
        <f t="shared" si="5"/>
        <v>6.1116859895027353E-2</v>
      </c>
      <c r="Q76" s="121">
        <v>37210</v>
      </c>
      <c r="R76" s="122">
        <v>98.556394538915896</v>
      </c>
      <c r="S76" s="115">
        <f t="shared" si="6"/>
        <v>-9.2882001632045297E-3</v>
      </c>
      <c r="T76" s="116">
        <f t="shared" si="7"/>
        <v>-2.4908457188462796E-2</v>
      </c>
      <c r="U76" s="116">
        <f t="shared" si="2"/>
        <v>-1.1487422815114834E-2</v>
      </c>
    </row>
    <row r="77" spans="12:21" x14ac:dyDescent="0.25">
      <c r="L77" s="123">
        <v>37256</v>
      </c>
      <c r="M77" s="108">
        <v>104.040173051849</v>
      </c>
      <c r="N77" s="109">
        <f t="shared" si="3"/>
        <v>-1.2316053272219629E-2</v>
      </c>
      <c r="O77" s="109">
        <f t="shared" si="4"/>
        <v>-2.6437408888828395E-2</v>
      </c>
      <c r="P77" s="109">
        <f t="shared" si="5"/>
        <v>4.0401730518490053E-2</v>
      </c>
      <c r="Q77" s="121">
        <v>37240.5</v>
      </c>
      <c r="R77" s="122">
        <v>97.649081381508296</v>
      </c>
      <c r="S77" s="115">
        <f t="shared" si="6"/>
        <v>-9.2060303306786828E-3</v>
      </c>
      <c r="T77" s="116">
        <f t="shared" si="7"/>
        <v>-3.1881180380750718E-2</v>
      </c>
      <c r="U77" s="116">
        <f t="shared" si="2"/>
        <v>-2.3509186184917041E-2</v>
      </c>
    </row>
    <row r="78" spans="12:21" x14ac:dyDescent="0.25">
      <c r="L78" s="123">
        <v>37287</v>
      </c>
      <c r="M78" s="108">
        <v>104.32420381897801</v>
      </c>
      <c r="N78" s="109">
        <f t="shared" si="3"/>
        <v>2.7300105218728277E-3</v>
      </c>
      <c r="O78" s="109">
        <f t="shared" si="4"/>
        <v>-2.0154189351031748E-2</v>
      </c>
      <c r="P78" s="109">
        <f t="shared" si="5"/>
        <v>4.1960400199976711E-2</v>
      </c>
      <c r="Q78" s="121">
        <v>37271.5</v>
      </c>
      <c r="R78" s="122">
        <v>98.687247962300304</v>
      </c>
      <c r="S78" s="115">
        <f t="shared" si="6"/>
        <v>1.0631606217942347E-2</v>
      </c>
      <c r="T78" s="116">
        <f t="shared" si="7"/>
        <v>-7.9728311178729472E-3</v>
      </c>
      <c r="U78" s="116">
        <f t="shared" si="2"/>
        <v>-1.4751111930511152E-2</v>
      </c>
    </row>
    <row r="79" spans="12:21" x14ac:dyDescent="0.25">
      <c r="L79" s="123">
        <v>37315</v>
      </c>
      <c r="M79" s="108">
        <v>105.53925301949999</v>
      </c>
      <c r="N79" s="109">
        <f t="shared" si="3"/>
        <v>1.1646858121537429E-2</v>
      </c>
      <c r="O79" s="109">
        <f t="shared" si="4"/>
        <v>1.9151535345223181E-3</v>
      </c>
      <c r="P79" s="109">
        <f t="shared" si="5"/>
        <v>5.1961886848382655E-2</v>
      </c>
      <c r="Q79" s="121">
        <v>37301</v>
      </c>
      <c r="R79" s="122">
        <v>99.962484224169899</v>
      </c>
      <c r="S79" s="115">
        <f t="shared" si="6"/>
        <v>1.2921996389612111E-2</v>
      </c>
      <c r="T79" s="116">
        <f t="shared" si="7"/>
        <v>1.4266853935071655E-2</v>
      </c>
      <c r="U79" s="116">
        <f t="shared" si="2"/>
        <v>6.6328690336159291E-4</v>
      </c>
    </row>
    <row r="80" spans="12:21" x14ac:dyDescent="0.25">
      <c r="L80" s="123">
        <v>37346</v>
      </c>
      <c r="M80" s="108">
        <v>107.542889907458</v>
      </c>
      <c r="N80" s="109">
        <f t="shared" si="3"/>
        <v>1.8984755251089336E-2</v>
      </c>
      <c r="O80" s="109">
        <f t="shared" si="4"/>
        <v>3.3666964912326902E-2</v>
      </c>
      <c r="P80" s="109">
        <f t="shared" si="5"/>
        <v>7.0879119119003464E-2</v>
      </c>
      <c r="Q80" s="121">
        <v>37330.5</v>
      </c>
      <c r="R80" s="122">
        <v>101.139144760682</v>
      </c>
      <c r="S80" s="115">
        <f t="shared" si="6"/>
        <v>1.1771021355105438E-2</v>
      </c>
      <c r="T80" s="116">
        <f t="shared" si="7"/>
        <v>3.5740872620585895E-2</v>
      </c>
      <c r="U80" s="116">
        <f t="shared" si="2"/>
        <v>1.6482438196133486E-2</v>
      </c>
    </row>
    <row r="81" spans="12:21" x14ac:dyDescent="0.25">
      <c r="L81" s="123">
        <v>37376</v>
      </c>
      <c r="M81" s="108">
        <v>108.520584842136</v>
      </c>
      <c r="N81" s="109">
        <f t="shared" si="3"/>
        <v>9.0912094283435163E-3</v>
      </c>
      <c r="O81" s="109">
        <f t="shared" si="4"/>
        <v>4.0224424146476201E-2</v>
      </c>
      <c r="P81" s="109">
        <f t="shared" si="5"/>
        <v>8.0146173509029417E-2</v>
      </c>
      <c r="Q81" s="121">
        <v>37361</v>
      </c>
      <c r="R81" s="122">
        <v>101.069786284687</v>
      </c>
      <c r="S81" s="115">
        <f t="shared" si="6"/>
        <v>-6.8577281485937558E-4</v>
      </c>
      <c r="T81" s="116">
        <f t="shared" si="7"/>
        <v>2.4142311915485326E-2</v>
      </c>
      <c r="U81" s="116">
        <f t="shared" si="2"/>
        <v>1.8730512911558694E-2</v>
      </c>
    </row>
    <row r="82" spans="12:21" x14ac:dyDescent="0.25">
      <c r="L82" s="123">
        <v>37407</v>
      </c>
      <c r="M82" s="108">
        <v>109.211464863381</v>
      </c>
      <c r="N82" s="109">
        <f t="shared" si="3"/>
        <v>6.3663499625441489E-3</v>
      </c>
      <c r="O82" s="109">
        <f t="shared" si="4"/>
        <v>3.4794749240858236E-2</v>
      </c>
      <c r="P82" s="109">
        <f t="shared" si="5"/>
        <v>8.3515931316447523E-2</v>
      </c>
      <c r="Q82" s="121">
        <v>37391.5</v>
      </c>
      <c r="R82" s="122">
        <v>100.88203074858799</v>
      </c>
      <c r="S82" s="115">
        <f t="shared" si="6"/>
        <v>-1.8576821323254E-3</v>
      </c>
      <c r="T82" s="116">
        <f t="shared" si="7"/>
        <v>9.1989162889947185E-3</v>
      </c>
      <c r="U82" s="116">
        <f t="shared" si="2"/>
        <v>1.2361760177643566E-2</v>
      </c>
    </row>
    <row r="83" spans="12:21" x14ac:dyDescent="0.25">
      <c r="L83" s="123">
        <v>37437</v>
      </c>
      <c r="M83" s="108">
        <v>109.690002290035</v>
      </c>
      <c r="N83" s="109">
        <f t="shared" si="3"/>
        <v>4.3817508285657336E-3</v>
      </c>
      <c r="O83" s="109">
        <f t="shared" si="4"/>
        <v>1.9965172820114896E-2</v>
      </c>
      <c r="P83" s="109">
        <f t="shared" si="5"/>
        <v>7.3304448981156956E-2</v>
      </c>
      <c r="Q83" s="121">
        <v>37422</v>
      </c>
      <c r="R83" s="122">
        <v>100.968028809491</v>
      </c>
      <c r="S83" s="115">
        <f t="shared" si="6"/>
        <v>8.5246163528696073E-4</v>
      </c>
      <c r="T83" s="116">
        <f t="shared" si="7"/>
        <v>-1.6918864757645702E-3</v>
      </c>
      <c r="U83" s="116">
        <f t="shared" ref="U83:U146" si="8">R83/R71-1</f>
        <v>6.5779227385083239E-3</v>
      </c>
    </row>
    <row r="84" spans="12:21" x14ac:dyDescent="0.25">
      <c r="L84" s="123">
        <v>37468</v>
      </c>
      <c r="M84" s="108">
        <v>110.635020433992</v>
      </c>
      <c r="N84" s="109">
        <f t="shared" si="3"/>
        <v>8.6153534891744155E-3</v>
      </c>
      <c r="O84" s="109">
        <f t="shared" si="4"/>
        <v>1.9484189058986745E-2</v>
      </c>
      <c r="P84" s="109">
        <f t="shared" si="5"/>
        <v>6.4645780736369618E-2</v>
      </c>
      <c r="Q84" s="121">
        <v>37452.5</v>
      </c>
      <c r="R84" s="122">
        <v>101.18314254320001</v>
      </c>
      <c r="S84" s="115">
        <f t="shared" si="6"/>
        <v>2.1305133540330257E-3</v>
      </c>
      <c r="T84" s="116">
        <f t="shared" si="7"/>
        <v>1.1215642446666951E-3</v>
      </c>
      <c r="U84" s="116">
        <f t="shared" si="8"/>
        <v>6.2357970664383977E-4</v>
      </c>
    </row>
    <row r="85" spans="12:21" x14ac:dyDescent="0.25">
      <c r="L85" s="123">
        <v>37499</v>
      </c>
      <c r="M85" s="108">
        <v>111.775663675172</v>
      </c>
      <c r="N85" s="109">
        <f t="shared" si="3"/>
        <v>1.0309965476623661E-2</v>
      </c>
      <c r="O85" s="109">
        <f t="shared" si="4"/>
        <v>2.3479209028087977E-2</v>
      </c>
      <c r="P85" s="109">
        <f t="shared" si="5"/>
        <v>5.551726169880622E-2</v>
      </c>
      <c r="Q85" s="121">
        <v>37483.5</v>
      </c>
      <c r="R85" s="122">
        <v>101.37882244765299</v>
      </c>
      <c r="S85" s="115">
        <f t="shared" si="6"/>
        <v>1.9339180374777776E-3</v>
      </c>
      <c r="T85" s="116">
        <f t="shared" si="7"/>
        <v>4.9244815491777949E-3</v>
      </c>
      <c r="U85" s="116">
        <f t="shared" si="8"/>
        <v>3.0159164341749811E-3</v>
      </c>
    </row>
    <row r="86" spans="12:21" x14ac:dyDescent="0.25">
      <c r="L86" s="123">
        <v>37529</v>
      </c>
      <c r="M86" s="108">
        <v>113.25927484228799</v>
      </c>
      <c r="N86" s="109">
        <f t="shared" si="3"/>
        <v>1.3273114364388716E-2</v>
      </c>
      <c r="O86" s="109">
        <f t="shared" si="4"/>
        <v>3.2539634221315561E-2</v>
      </c>
      <c r="P86" s="109">
        <f t="shared" si="5"/>
        <v>5.9830927308041515E-2</v>
      </c>
      <c r="Q86" s="121">
        <v>37514</v>
      </c>
      <c r="R86" s="122">
        <v>101.596910897914</v>
      </c>
      <c r="S86" s="115">
        <f t="shared" si="6"/>
        <v>2.1512229575719743E-3</v>
      </c>
      <c r="T86" s="116">
        <f t="shared" si="7"/>
        <v>6.2285269489572581E-3</v>
      </c>
      <c r="U86" s="116">
        <f t="shared" si="8"/>
        <v>7.2586455900494062E-3</v>
      </c>
    </row>
    <row r="87" spans="12:21" x14ac:dyDescent="0.25">
      <c r="L87" s="123">
        <v>37560</v>
      </c>
      <c r="M87" s="108">
        <v>115.021183023445</v>
      </c>
      <c r="N87" s="109">
        <f t="shared" si="3"/>
        <v>1.5556414109223704E-2</v>
      </c>
      <c r="O87" s="109">
        <f t="shared" si="4"/>
        <v>3.9645336280024646E-2</v>
      </c>
      <c r="P87" s="109">
        <f t="shared" si="5"/>
        <v>8.0315211578049883E-2</v>
      </c>
      <c r="Q87" s="121">
        <v>37544.5</v>
      </c>
      <c r="R87" s="122">
        <v>102.291599506479</v>
      </c>
      <c r="S87" s="115">
        <f t="shared" si="6"/>
        <v>6.8376942017758235E-3</v>
      </c>
      <c r="T87" s="116">
        <f t="shared" si="7"/>
        <v>1.0954956877384348E-2</v>
      </c>
      <c r="U87" s="116">
        <f t="shared" si="8"/>
        <v>2.8258948892787128E-2</v>
      </c>
    </row>
    <row r="88" spans="12:21" x14ac:dyDescent="0.25">
      <c r="L88" s="123">
        <v>37590</v>
      </c>
      <c r="M88" s="108">
        <v>116.779880007956</v>
      </c>
      <c r="N88" s="109">
        <f t="shared" si="3"/>
        <v>1.5290200798512954E-2</v>
      </c>
      <c r="O88" s="109">
        <f t="shared" si="4"/>
        <v>4.4770177767198049E-2</v>
      </c>
      <c r="P88" s="109">
        <f t="shared" si="5"/>
        <v>0.1086257298627662</v>
      </c>
      <c r="Q88" s="121">
        <v>37575</v>
      </c>
      <c r="R88" s="122">
        <v>103.878927453789</v>
      </c>
      <c r="S88" s="115">
        <f t="shared" si="6"/>
        <v>1.5517676475568898E-2</v>
      </c>
      <c r="T88" s="116">
        <f t="shared" si="7"/>
        <v>2.4661018403788759E-2</v>
      </c>
      <c r="U88" s="116">
        <f t="shared" si="8"/>
        <v>5.4004947520390978E-2</v>
      </c>
    </row>
    <row r="89" spans="12:21" x14ac:dyDescent="0.25">
      <c r="L89" s="123">
        <v>37621</v>
      </c>
      <c r="M89" s="108">
        <v>117.77051908856301</v>
      </c>
      <c r="N89" s="109">
        <f t="shared" si="3"/>
        <v>8.4829602542795257E-3</v>
      </c>
      <c r="O89" s="109">
        <f t="shared" si="4"/>
        <v>3.9831124228517867E-2</v>
      </c>
      <c r="P89" s="109">
        <f t="shared" si="5"/>
        <v>0.13197158014982757</v>
      </c>
      <c r="Q89" s="121">
        <v>37605.5</v>
      </c>
      <c r="R89" s="122">
        <v>105.985825082772</v>
      </c>
      <c r="S89" s="115">
        <f t="shared" si="6"/>
        <v>2.0282242805406803E-2</v>
      </c>
      <c r="T89" s="116">
        <f t="shared" si="7"/>
        <v>4.3199287715234069E-2</v>
      </c>
      <c r="U89" s="116">
        <f t="shared" si="8"/>
        <v>8.5374522558923083E-2</v>
      </c>
    </row>
    <row r="90" spans="12:21" x14ac:dyDescent="0.25">
      <c r="L90" s="123">
        <v>37652</v>
      </c>
      <c r="M90" s="108">
        <v>117.608540341336</v>
      </c>
      <c r="N90" s="109">
        <f t="shared" si="3"/>
        <v>-1.3753760149872729E-3</v>
      </c>
      <c r="O90" s="109">
        <f t="shared" si="4"/>
        <v>2.2494615773197335E-2</v>
      </c>
      <c r="P90" s="109">
        <f t="shared" si="5"/>
        <v>0.12733705157634168</v>
      </c>
      <c r="Q90" s="121">
        <v>37636.5</v>
      </c>
      <c r="R90" s="122">
        <v>108.368220314086</v>
      </c>
      <c r="S90" s="115">
        <f t="shared" si="6"/>
        <v>2.2478432653172398E-2</v>
      </c>
      <c r="T90" s="116">
        <f t="shared" si="7"/>
        <v>5.9404886001632073E-2</v>
      </c>
      <c r="U90" s="116">
        <f t="shared" si="8"/>
        <v>9.8097500453999231E-2</v>
      </c>
    </row>
    <row r="91" spans="12:21" x14ac:dyDescent="0.25">
      <c r="L91" s="123">
        <v>37680</v>
      </c>
      <c r="M91" s="108">
        <v>117.474806696016</v>
      </c>
      <c r="N91" s="109">
        <f t="shared" si="3"/>
        <v>-1.1371082825435419E-3</v>
      </c>
      <c r="O91" s="109">
        <f t="shared" si="4"/>
        <v>5.9507398707094872E-3</v>
      </c>
      <c r="P91" s="109">
        <f t="shared" si="5"/>
        <v>0.11309113277796956</v>
      </c>
      <c r="Q91" s="121">
        <v>37666</v>
      </c>
      <c r="R91" s="122">
        <v>109.36476011656499</v>
      </c>
      <c r="S91" s="115">
        <f t="shared" si="6"/>
        <v>9.1958675669923107E-3</v>
      </c>
      <c r="T91" s="116">
        <f t="shared" si="7"/>
        <v>5.2809870078956989E-2</v>
      </c>
      <c r="U91" s="116">
        <f t="shared" si="8"/>
        <v>9.4058045529461953E-2</v>
      </c>
    </row>
    <row r="92" spans="12:21" x14ac:dyDescent="0.25">
      <c r="L92" s="123">
        <v>37711</v>
      </c>
      <c r="M92" s="108">
        <v>118.444305483962</v>
      </c>
      <c r="N92" s="109">
        <f t="shared" si="3"/>
        <v>8.2528230112752787E-3</v>
      </c>
      <c r="O92" s="109">
        <f t="shared" si="4"/>
        <v>5.7211804839911728E-3</v>
      </c>
      <c r="P92" s="109">
        <f t="shared" si="5"/>
        <v>0.10136807357403921</v>
      </c>
      <c r="Q92" s="121">
        <v>37695.5</v>
      </c>
      <c r="R92" s="122">
        <v>109.564320823621</v>
      </c>
      <c r="S92" s="115">
        <f t="shared" si="6"/>
        <v>1.8247258700454516E-3</v>
      </c>
      <c r="T92" s="116">
        <f t="shared" si="7"/>
        <v>3.3763908881723648E-2</v>
      </c>
      <c r="U92" s="116">
        <f t="shared" si="8"/>
        <v>8.3302820909499253E-2</v>
      </c>
    </row>
    <row r="93" spans="12:21" x14ac:dyDescent="0.25">
      <c r="L93" s="123">
        <v>37741</v>
      </c>
      <c r="M93" s="108">
        <v>120.183367741046</v>
      </c>
      <c r="N93" s="109">
        <f t="shared" si="3"/>
        <v>1.4682531591351911E-2</v>
      </c>
      <c r="O93" s="109">
        <f t="shared" si="4"/>
        <v>2.1893200886917485E-2</v>
      </c>
      <c r="P93" s="109">
        <f t="shared" si="5"/>
        <v>0.10747069706522261</v>
      </c>
      <c r="Q93" s="121">
        <v>37726</v>
      </c>
      <c r="R93" s="122">
        <v>108.780239704273</v>
      </c>
      <c r="S93" s="115">
        <f t="shared" si="6"/>
        <v>-7.1563544907126131E-3</v>
      </c>
      <c r="T93" s="116">
        <f t="shared" si="7"/>
        <v>3.8020315272579985E-3</v>
      </c>
      <c r="U93" s="116">
        <f t="shared" si="8"/>
        <v>7.628841123565544E-2</v>
      </c>
    </row>
    <row r="94" spans="12:21" x14ac:dyDescent="0.25">
      <c r="L94" s="123">
        <v>37772</v>
      </c>
      <c r="M94" s="108">
        <v>121.735608819335</v>
      </c>
      <c r="N94" s="109">
        <f t="shared" si="3"/>
        <v>1.2915606439266591E-2</v>
      </c>
      <c r="O94" s="109">
        <f t="shared" si="4"/>
        <v>3.6269922404251975E-2</v>
      </c>
      <c r="P94" s="109">
        <f t="shared" si="5"/>
        <v>0.11467792297833546</v>
      </c>
      <c r="Q94" s="121">
        <v>37756.5</v>
      </c>
      <c r="R94" s="122">
        <v>109.33948926281001</v>
      </c>
      <c r="S94" s="115">
        <f t="shared" si="6"/>
        <v>5.1410951111834358E-3</v>
      </c>
      <c r="T94" s="116">
        <f t="shared" si="7"/>
        <v>-2.3106943889472653E-4</v>
      </c>
      <c r="U94" s="116">
        <f t="shared" si="8"/>
        <v>8.3835133486747315E-2</v>
      </c>
    </row>
    <row r="95" spans="12:21" x14ac:dyDescent="0.25">
      <c r="L95" s="123">
        <v>37802</v>
      </c>
      <c r="M95" s="108">
        <v>122.56739786520799</v>
      </c>
      <c r="N95" s="109">
        <f t="shared" si="3"/>
        <v>6.8327505315839421E-3</v>
      </c>
      <c r="O95" s="109">
        <f t="shared" si="4"/>
        <v>3.4810389274512632E-2</v>
      </c>
      <c r="P95" s="109">
        <f t="shared" si="5"/>
        <v>0.11739807918978284</v>
      </c>
      <c r="Q95" s="121">
        <v>37787</v>
      </c>
      <c r="R95" s="122">
        <v>109.739393127507</v>
      </c>
      <c r="S95" s="115">
        <f t="shared" si="6"/>
        <v>3.6574513690637023E-3</v>
      </c>
      <c r="T95" s="116">
        <f t="shared" si="7"/>
        <v>1.5978952141531E-3</v>
      </c>
      <c r="U95" s="116">
        <f t="shared" si="8"/>
        <v>8.687269050845825E-2</v>
      </c>
    </row>
    <row r="96" spans="12:21" x14ac:dyDescent="0.25">
      <c r="L96" s="123">
        <v>37833</v>
      </c>
      <c r="M96" s="108">
        <v>123.504476669643</v>
      </c>
      <c r="N96" s="109">
        <f t="shared" ref="N96:N159" si="9">M96/M95-1</f>
        <v>7.6454164872257202E-3</v>
      </c>
      <c r="O96" s="109">
        <f t="shared" si="4"/>
        <v>2.7633681690072631E-2</v>
      </c>
      <c r="P96" s="109">
        <f t="shared" si="5"/>
        <v>0.11632353105885929</v>
      </c>
      <c r="Q96" s="121">
        <v>37817.5</v>
      </c>
      <c r="R96" s="122">
        <v>110.354651409224</v>
      </c>
      <c r="S96" s="115">
        <f t="shared" si="6"/>
        <v>5.6065398594116189E-3</v>
      </c>
      <c r="T96" s="116">
        <f t="shared" si="7"/>
        <v>1.4473324468039062E-2</v>
      </c>
      <c r="U96" s="116">
        <f t="shared" si="8"/>
        <v>9.0642656825056012E-2</v>
      </c>
    </row>
    <row r="97" spans="12:21" x14ac:dyDescent="0.25">
      <c r="L97" s="123">
        <v>37864</v>
      </c>
      <c r="M97" s="108">
        <v>124.772575985926</v>
      </c>
      <c r="N97" s="109">
        <f t="shared" si="9"/>
        <v>1.0267638473340446E-2</v>
      </c>
      <c r="O97" s="109">
        <f t="shared" si="4"/>
        <v>2.4947237673884626E-2</v>
      </c>
      <c r="P97" s="109">
        <f t="shared" si="5"/>
        <v>0.11627676261018638</v>
      </c>
      <c r="Q97" s="121">
        <v>37848.5</v>
      </c>
      <c r="R97" s="122">
        <v>108.73510326259201</v>
      </c>
      <c r="S97" s="115">
        <f t="shared" si="6"/>
        <v>-1.46758485115982E-2</v>
      </c>
      <c r="T97" s="116">
        <f t="shared" si="7"/>
        <v>-5.5276095058875985E-3</v>
      </c>
      <c r="U97" s="116">
        <f t="shared" si="8"/>
        <v>7.2562302829443759E-2</v>
      </c>
    </row>
    <row r="98" spans="12:21" x14ac:dyDescent="0.25">
      <c r="L98" s="123">
        <v>37894</v>
      </c>
      <c r="M98" s="108">
        <v>126.470435576501</v>
      </c>
      <c r="N98" s="109">
        <f t="shared" si="9"/>
        <v>1.3607634347202469E-2</v>
      </c>
      <c r="O98" s="109">
        <f t="shared" ref="O98:O161" si="10">M98/M95-1</f>
        <v>3.1844012186546866E-2</v>
      </c>
      <c r="P98" s="109">
        <f t="shared" si="5"/>
        <v>0.11664528801380181</v>
      </c>
      <c r="Q98" s="121">
        <v>37879</v>
      </c>
      <c r="R98" s="122">
        <v>107.53788089599099</v>
      </c>
      <c r="S98" s="115">
        <f t="shared" si="6"/>
        <v>-1.1010449529897937E-2</v>
      </c>
      <c r="T98" s="116">
        <f t="shared" si="7"/>
        <v>-2.0061275798728517E-2</v>
      </c>
      <c r="U98" s="116">
        <f t="shared" si="8"/>
        <v>5.8475892087374248E-2</v>
      </c>
    </row>
    <row r="99" spans="12:21" x14ac:dyDescent="0.25">
      <c r="L99" s="123">
        <v>37925</v>
      </c>
      <c r="M99" s="108">
        <v>127.511601565685</v>
      </c>
      <c r="N99" s="109">
        <f t="shared" si="9"/>
        <v>8.2324852004973526E-3</v>
      </c>
      <c r="O99" s="109">
        <f t="shared" si="10"/>
        <v>3.2445179349737119E-2</v>
      </c>
      <c r="P99" s="109">
        <f t="shared" si="5"/>
        <v>0.10859233242014255</v>
      </c>
      <c r="Q99" s="121">
        <v>37909.5</v>
      </c>
      <c r="R99" s="122">
        <v>106.982930700509</v>
      </c>
      <c r="S99" s="115">
        <f t="shared" si="6"/>
        <v>-5.1605089374853197E-3</v>
      </c>
      <c r="T99" s="116">
        <f t="shared" si="7"/>
        <v>-3.0553498793737144E-2</v>
      </c>
      <c r="U99" s="116">
        <f t="shared" si="8"/>
        <v>4.5862330989680622E-2</v>
      </c>
    </row>
    <row r="100" spans="12:21" x14ac:dyDescent="0.25">
      <c r="L100" s="123">
        <v>37955</v>
      </c>
      <c r="M100" s="108">
        <v>127.90953604414101</v>
      </c>
      <c r="N100" s="109">
        <f t="shared" si="9"/>
        <v>3.1207707657174844E-3</v>
      </c>
      <c r="O100" s="109">
        <f t="shared" si="10"/>
        <v>2.5141422571646199E-2</v>
      </c>
      <c r="P100" s="109">
        <f t="shared" si="5"/>
        <v>9.5304568179268356E-2</v>
      </c>
      <c r="Q100" s="121">
        <v>37940</v>
      </c>
      <c r="R100" s="122">
        <v>107.743963843081</v>
      </c>
      <c r="S100" s="115">
        <f t="shared" si="6"/>
        <v>7.1135940807460774E-3</v>
      </c>
      <c r="T100" s="116">
        <f t="shared" si="7"/>
        <v>-9.1151743068420554E-3</v>
      </c>
      <c r="U100" s="116">
        <f t="shared" si="8"/>
        <v>3.7207126450274242E-2</v>
      </c>
    </row>
    <row r="101" spans="12:21" x14ac:dyDescent="0.25">
      <c r="L101" s="123">
        <v>37986</v>
      </c>
      <c r="M101" s="108">
        <v>128.43164171787501</v>
      </c>
      <c r="N101" s="109">
        <f t="shared" si="9"/>
        <v>4.0818354118166145E-3</v>
      </c>
      <c r="O101" s="109">
        <f t="shared" si="10"/>
        <v>1.5507230068704025E-2</v>
      </c>
      <c r="P101" s="109">
        <f t="shared" si="5"/>
        <v>9.0524544782679239E-2</v>
      </c>
      <c r="Q101" s="121">
        <v>37970.5</v>
      </c>
      <c r="R101" s="122">
        <v>109.12530960626999</v>
      </c>
      <c r="S101" s="115">
        <f t="shared" si="6"/>
        <v>1.2820632487596129E-2</v>
      </c>
      <c r="T101" s="116">
        <f t="shared" si="7"/>
        <v>1.4761577009447802E-2</v>
      </c>
      <c r="U101" s="116">
        <f t="shared" si="8"/>
        <v>2.9621739709495554E-2</v>
      </c>
    </row>
    <row r="102" spans="12:21" x14ac:dyDescent="0.25">
      <c r="L102" s="123">
        <v>38017</v>
      </c>
      <c r="M102" s="108">
        <v>129.57654558035199</v>
      </c>
      <c r="N102" s="109">
        <f t="shared" si="9"/>
        <v>8.9144999406920444E-3</v>
      </c>
      <c r="O102" s="109">
        <f t="shared" si="10"/>
        <v>1.6194165780305747E-2</v>
      </c>
      <c r="P102" s="109">
        <f t="shared" si="5"/>
        <v>0.10176136192389751</v>
      </c>
      <c r="Q102" s="121">
        <v>38001.5</v>
      </c>
      <c r="R102" s="122">
        <v>109.938906861653</v>
      </c>
      <c r="S102" s="115">
        <f t="shared" si="6"/>
        <v>7.4556237990848206E-3</v>
      </c>
      <c r="T102" s="116">
        <f t="shared" si="7"/>
        <v>2.7630353195492896E-2</v>
      </c>
      <c r="U102" s="116">
        <f t="shared" si="8"/>
        <v>1.4493977505717348E-2</v>
      </c>
    </row>
    <row r="103" spans="12:21" x14ac:dyDescent="0.25">
      <c r="L103" s="123">
        <v>38046</v>
      </c>
      <c r="M103" s="108">
        <v>132.10147466595299</v>
      </c>
      <c r="N103" s="109">
        <f t="shared" si="9"/>
        <v>1.9486004000895951E-2</v>
      </c>
      <c r="O103" s="109">
        <f t="shared" si="10"/>
        <v>3.2772682565007205E-2</v>
      </c>
      <c r="P103" s="109">
        <f t="shared" si="5"/>
        <v>0.12450897670158101</v>
      </c>
      <c r="Q103" s="121">
        <v>38031.5</v>
      </c>
      <c r="R103" s="122">
        <v>112.764363890067</v>
      </c>
      <c r="S103" s="115">
        <f t="shared" si="6"/>
        <v>2.5700246701284346E-2</v>
      </c>
      <c r="T103" s="116">
        <f t="shared" si="7"/>
        <v>4.6595650168372638E-2</v>
      </c>
      <c r="U103" s="116">
        <f t="shared" si="8"/>
        <v>3.1085001877008578E-2</v>
      </c>
    </row>
    <row r="104" spans="12:21" x14ac:dyDescent="0.25">
      <c r="L104" s="123">
        <v>38077</v>
      </c>
      <c r="M104" s="108">
        <v>134.664564261088</v>
      </c>
      <c r="N104" s="109">
        <f t="shared" si="9"/>
        <v>1.9402429848844216E-2</v>
      </c>
      <c r="O104" s="109">
        <f t="shared" si="10"/>
        <v>4.8531050914266238E-2</v>
      </c>
      <c r="P104" s="109">
        <f t="shared" si="5"/>
        <v>0.13694418411125997</v>
      </c>
      <c r="Q104" s="121">
        <v>38061.5</v>
      </c>
      <c r="R104" s="122">
        <v>114.359412134723</v>
      </c>
      <c r="S104" s="115">
        <f t="shared" si="6"/>
        <v>1.4144967342794468E-2</v>
      </c>
      <c r="T104" s="116">
        <f t="shared" si="7"/>
        <v>4.7964148256146366E-2</v>
      </c>
      <c r="U104" s="116">
        <f t="shared" si="8"/>
        <v>4.3765080411726665E-2</v>
      </c>
    </row>
    <row r="105" spans="12:21" x14ac:dyDescent="0.25">
      <c r="L105" s="123">
        <v>38107</v>
      </c>
      <c r="M105" s="108">
        <v>137.247853310686</v>
      </c>
      <c r="N105" s="109">
        <f t="shared" si="9"/>
        <v>1.9183138962893809E-2</v>
      </c>
      <c r="O105" s="109">
        <f t="shared" si="10"/>
        <v>5.9202903549986585E-2</v>
      </c>
      <c r="P105" s="109">
        <f t="shared" si="5"/>
        <v>0.14198708099450275</v>
      </c>
      <c r="Q105" s="121">
        <v>38092</v>
      </c>
      <c r="R105" s="122">
        <v>116.712377948702</v>
      </c>
      <c r="S105" s="115">
        <f t="shared" si="6"/>
        <v>2.0575182838532324E-2</v>
      </c>
      <c r="T105" s="116">
        <f t="shared" si="7"/>
        <v>6.161122827583454E-2</v>
      </c>
      <c r="U105" s="116">
        <f t="shared" si="8"/>
        <v>7.2918925955606451E-2</v>
      </c>
    </row>
    <row r="106" spans="12:21" x14ac:dyDescent="0.25">
      <c r="L106" s="123">
        <v>38138</v>
      </c>
      <c r="M106" s="108">
        <v>138.755047624501</v>
      </c>
      <c r="N106" s="109">
        <f t="shared" si="9"/>
        <v>1.0981551095033737E-2</v>
      </c>
      <c r="O106" s="109">
        <f t="shared" si="10"/>
        <v>5.0367136138131707E-2</v>
      </c>
      <c r="P106" s="109">
        <f t="shared" si="5"/>
        <v>0.13980657730495394</v>
      </c>
      <c r="Q106" s="121">
        <v>38122.5</v>
      </c>
      <c r="R106" s="122">
        <v>117.393007129045</v>
      </c>
      <c r="S106" s="115">
        <f t="shared" si="6"/>
        <v>5.8316794868336075E-3</v>
      </c>
      <c r="T106" s="116">
        <f t="shared" si="7"/>
        <v>4.1047038969602267E-2</v>
      </c>
      <c r="U106" s="116">
        <f t="shared" si="8"/>
        <v>7.3656077237359785E-2</v>
      </c>
    </row>
    <row r="107" spans="12:21" x14ac:dyDescent="0.25">
      <c r="L107" s="123">
        <v>38168</v>
      </c>
      <c r="M107" s="108">
        <v>140.9158313307</v>
      </c>
      <c r="N107" s="109">
        <f t="shared" si="9"/>
        <v>1.5572649378828407E-2</v>
      </c>
      <c r="O107" s="109">
        <f t="shared" si="10"/>
        <v>4.6421024743317219E-2</v>
      </c>
      <c r="P107" s="109">
        <f t="shared" ref="P107:P170" si="11">M107/M95-1</f>
        <v>0.14970076696635481</v>
      </c>
      <c r="Q107" s="121">
        <v>38153</v>
      </c>
      <c r="R107" s="122">
        <v>119.840012975872</v>
      </c>
      <c r="S107" s="115">
        <f t="shared" si="6"/>
        <v>2.0844562267129829E-2</v>
      </c>
      <c r="T107" s="116">
        <f t="shared" si="7"/>
        <v>4.7924353044876522E-2</v>
      </c>
      <c r="U107" s="116">
        <f t="shared" si="8"/>
        <v>9.2041878130572741E-2</v>
      </c>
    </row>
    <row r="108" spans="12:21" x14ac:dyDescent="0.25">
      <c r="L108" s="123">
        <v>38199</v>
      </c>
      <c r="M108" s="108">
        <v>142.804738132506</v>
      </c>
      <c r="N108" s="109">
        <f t="shared" si="9"/>
        <v>1.3404503837280979E-2</v>
      </c>
      <c r="O108" s="109">
        <f t="shared" si="10"/>
        <v>4.0487954367059986E-2</v>
      </c>
      <c r="P108" s="109">
        <f t="shared" si="11"/>
        <v>0.15627175616061662</v>
      </c>
      <c r="Q108" s="121">
        <v>38183.5</v>
      </c>
      <c r="R108" s="122">
        <v>122.521110687825</v>
      </c>
      <c r="S108" s="115">
        <f t="shared" si="6"/>
        <v>2.2372308258117535E-2</v>
      </c>
      <c r="T108" s="116">
        <f t="shared" si="7"/>
        <v>4.9769637473037198E-2</v>
      </c>
      <c r="U108" s="116">
        <f t="shared" si="8"/>
        <v>0.11024872194543556</v>
      </c>
    </row>
    <row r="109" spans="12:21" x14ac:dyDescent="0.25">
      <c r="L109" s="123">
        <v>38230</v>
      </c>
      <c r="M109" s="108">
        <v>145.07224079474199</v>
      </c>
      <c r="N109" s="109">
        <f t="shared" si="9"/>
        <v>1.5878343337123679E-2</v>
      </c>
      <c r="O109" s="109">
        <f t="shared" si="10"/>
        <v>4.5527663882445335E-2</v>
      </c>
      <c r="P109" s="109">
        <f t="shared" si="11"/>
        <v>0.16269332141628401</v>
      </c>
      <c r="Q109" s="121">
        <v>38214.5</v>
      </c>
      <c r="R109" s="122">
        <v>125.273640816084</v>
      </c>
      <c r="S109" s="115">
        <f t="shared" si="6"/>
        <v>2.246576212708562E-2</v>
      </c>
      <c r="T109" s="116">
        <f t="shared" si="7"/>
        <v>6.7130350263335137E-2</v>
      </c>
      <c r="U109" s="116">
        <f t="shared" si="8"/>
        <v>0.15209934103388778</v>
      </c>
    </row>
    <row r="110" spans="12:21" x14ac:dyDescent="0.25">
      <c r="L110" s="123">
        <v>38260</v>
      </c>
      <c r="M110" s="108">
        <v>145.91931929169701</v>
      </c>
      <c r="N110" s="109">
        <f t="shared" si="9"/>
        <v>5.8390116008033566E-3</v>
      </c>
      <c r="O110" s="109">
        <f t="shared" si="10"/>
        <v>3.5506925756658703E-2</v>
      </c>
      <c r="P110" s="109">
        <f t="shared" si="11"/>
        <v>0.15378205686206825</v>
      </c>
      <c r="Q110" s="121">
        <v>38245</v>
      </c>
      <c r="R110" s="122">
        <v>127.124036949039</v>
      </c>
      <c r="S110" s="115">
        <f t="shared" si="6"/>
        <v>1.4770833839431452E-2</v>
      </c>
      <c r="T110" s="116">
        <f t="shared" si="7"/>
        <v>6.0781234850446175E-2</v>
      </c>
      <c r="U110" s="116">
        <f t="shared" si="8"/>
        <v>0.18213262052272938</v>
      </c>
    </row>
    <row r="111" spans="12:21" x14ac:dyDescent="0.25">
      <c r="L111" s="123">
        <v>38291</v>
      </c>
      <c r="M111" s="108">
        <v>145.55632352967299</v>
      </c>
      <c r="N111" s="109">
        <f t="shared" si="9"/>
        <v>-2.4876470352659386E-3</v>
      </c>
      <c r="O111" s="109">
        <f t="shared" si="10"/>
        <v>1.9268165980696361E-2</v>
      </c>
      <c r="P111" s="109">
        <f t="shared" si="11"/>
        <v>0.14151435432087034</v>
      </c>
      <c r="Q111" s="121">
        <v>38275.5</v>
      </c>
      <c r="R111" s="122">
        <v>127.95757330271999</v>
      </c>
      <c r="S111" s="115">
        <f t="shared" si="6"/>
        <v>6.5568744801201007E-3</v>
      </c>
      <c r="T111" s="116">
        <f t="shared" si="7"/>
        <v>4.437163999228444E-2</v>
      </c>
      <c r="U111" s="116">
        <f t="shared" si="8"/>
        <v>0.19605597327416646</v>
      </c>
    </row>
    <row r="112" spans="12:21" x14ac:dyDescent="0.25">
      <c r="L112" s="123">
        <v>38321</v>
      </c>
      <c r="M112" s="108">
        <v>145.328700761872</v>
      </c>
      <c r="N112" s="109">
        <f t="shared" si="9"/>
        <v>-1.5638122912233765E-3</v>
      </c>
      <c r="O112" s="109">
        <f t="shared" si="10"/>
        <v>1.7678086843151419E-3</v>
      </c>
      <c r="P112" s="109">
        <f t="shared" si="11"/>
        <v>0.1361834719791315</v>
      </c>
      <c r="Q112" s="121">
        <v>38306</v>
      </c>
      <c r="R112" s="122">
        <v>127.571047310653</v>
      </c>
      <c r="S112" s="115">
        <f t="shared" si="6"/>
        <v>-3.0207355617205556E-3</v>
      </c>
      <c r="T112" s="116">
        <f t="shared" si="7"/>
        <v>1.8339105334552075E-2</v>
      </c>
      <c r="U112" s="116">
        <f t="shared" si="8"/>
        <v>0.18402036420757906</v>
      </c>
    </row>
    <row r="113" spans="12:21" x14ac:dyDescent="0.25">
      <c r="L113" s="123">
        <v>38352</v>
      </c>
      <c r="M113" s="108">
        <v>146.63088657751001</v>
      </c>
      <c r="N113" s="109">
        <f t="shared" si="9"/>
        <v>8.96027975762137E-3</v>
      </c>
      <c r="O113" s="109">
        <f t="shared" si="10"/>
        <v>4.8764432925469947E-3</v>
      </c>
      <c r="P113" s="109">
        <f t="shared" si="11"/>
        <v>0.1417037469599054</v>
      </c>
      <c r="Q113" s="121">
        <v>38336.5</v>
      </c>
      <c r="R113" s="122">
        <v>127.082137494344</v>
      </c>
      <c r="S113" s="115">
        <f t="shared" si="6"/>
        <v>-3.8324512231873165E-3</v>
      </c>
      <c r="T113" s="116">
        <f t="shared" si="7"/>
        <v>-3.2959506086005508E-4</v>
      </c>
      <c r="U113" s="116">
        <f t="shared" si="8"/>
        <v>0.16455236601722567</v>
      </c>
    </row>
    <row r="114" spans="12:21" x14ac:dyDescent="0.25">
      <c r="L114" s="123">
        <v>38383</v>
      </c>
      <c r="M114" s="108">
        <v>149.84439083726701</v>
      </c>
      <c r="N114" s="109">
        <f t="shared" si="9"/>
        <v>2.1915602740752105E-2</v>
      </c>
      <c r="O114" s="109">
        <f t="shared" si="10"/>
        <v>2.945984896849807E-2</v>
      </c>
      <c r="P114" s="109">
        <f t="shared" si="11"/>
        <v>0.15641600234161745</v>
      </c>
      <c r="Q114" s="121">
        <v>38367.5</v>
      </c>
      <c r="R114" s="122">
        <v>127.11237747496</v>
      </c>
      <c r="S114" s="115">
        <f t="shared" si="6"/>
        <v>2.3795618497013393E-4</v>
      </c>
      <c r="T114" s="116">
        <f t="shared" si="7"/>
        <v>-6.6052817816452114E-3</v>
      </c>
      <c r="U114" s="116">
        <f t="shared" si="8"/>
        <v>0.1562092174967511</v>
      </c>
    </row>
    <row r="115" spans="12:21" x14ac:dyDescent="0.25">
      <c r="L115" s="123">
        <v>38411</v>
      </c>
      <c r="M115" s="108">
        <v>153.61532013382001</v>
      </c>
      <c r="N115" s="109">
        <f t="shared" si="9"/>
        <v>2.5165635333312286E-2</v>
      </c>
      <c r="O115" s="109">
        <f t="shared" si="10"/>
        <v>5.7019840736937555E-2</v>
      </c>
      <c r="P115" s="109">
        <f t="shared" si="11"/>
        <v>0.1628584807419402</v>
      </c>
      <c r="Q115" s="121">
        <v>38397</v>
      </c>
      <c r="R115" s="122">
        <v>130.00907853916701</v>
      </c>
      <c r="S115" s="115">
        <f t="shared" si="6"/>
        <v>2.2788505114520685E-2</v>
      </c>
      <c r="T115" s="116">
        <f t="shared" si="7"/>
        <v>1.9111164170166894E-2</v>
      </c>
      <c r="U115" s="116">
        <f t="shared" si="8"/>
        <v>0.15292698911432456</v>
      </c>
    </row>
    <row r="116" spans="12:21" x14ac:dyDescent="0.25">
      <c r="L116" s="123">
        <v>38442</v>
      </c>
      <c r="M116" s="108">
        <v>156.99280115970899</v>
      </c>
      <c r="N116" s="109">
        <f t="shared" si="9"/>
        <v>2.1986615807243259E-2</v>
      </c>
      <c r="O116" s="109">
        <f t="shared" si="10"/>
        <v>7.0666657101071229E-2</v>
      </c>
      <c r="P116" s="109">
        <f t="shared" si="11"/>
        <v>0.16580632790175542</v>
      </c>
      <c r="Q116" s="121">
        <v>38426.5</v>
      </c>
      <c r="R116" s="122">
        <v>132.54245691366501</v>
      </c>
      <c r="S116" s="115">
        <f t="shared" si="6"/>
        <v>1.9486165142957868E-2</v>
      </c>
      <c r="T116" s="116">
        <f t="shared" si="7"/>
        <v>4.2966852202686923E-2</v>
      </c>
      <c r="U116" s="116">
        <f t="shared" si="8"/>
        <v>0.15899911025706537</v>
      </c>
    </row>
    <row r="117" spans="12:21" x14ac:dyDescent="0.25">
      <c r="L117" s="123">
        <v>38472</v>
      </c>
      <c r="M117" s="108">
        <v>159.121375744479</v>
      </c>
      <c r="N117" s="109">
        <f t="shared" si="9"/>
        <v>1.3558421590328829E-2</v>
      </c>
      <c r="O117" s="109">
        <f t="shared" si="10"/>
        <v>6.1910791958084799E-2</v>
      </c>
      <c r="P117" s="109">
        <f t="shared" si="11"/>
        <v>0.15937241935783297</v>
      </c>
      <c r="Q117" s="121">
        <v>38457</v>
      </c>
      <c r="R117" s="122">
        <v>134.439439028441</v>
      </c>
      <c r="S117" s="115">
        <f t="shared" si="6"/>
        <v>1.4312260078381156E-2</v>
      </c>
      <c r="T117" s="116">
        <f t="shared" si="7"/>
        <v>5.7642392495761197E-2</v>
      </c>
      <c r="U117" s="116">
        <f t="shared" si="8"/>
        <v>0.15188672693765604</v>
      </c>
    </row>
    <row r="118" spans="12:21" x14ac:dyDescent="0.25">
      <c r="L118" s="123">
        <v>38503</v>
      </c>
      <c r="M118" s="108">
        <v>160.76998582807099</v>
      </c>
      <c r="N118" s="109">
        <f t="shared" si="9"/>
        <v>1.036070782997367E-2</v>
      </c>
      <c r="O118" s="109">
        <f t="shared" si="10"/>
        <v>4.6575209347728297E-2</v>
      </c>
      <c r="P118" s="109">
        <f t="shared" si="11"/>
        <v>0.15866044933476453</v>
      </c>
      <c r="Q118" s="121">
        <v>38487.5</v>
      </c>
      <c r="R118" s="122">
        <v>134.41416908026699</v>
      </c>
      <c r="S118" s="115">
        <f t="shared" si="6"/>
        <v>-1.8796529022013786E-4</v>
      </c>
      <c r="T118" s="116">
        <f t="shared" si="7"/>
        <v>3.388294564192984E-2</v>
      </c>
      <c r="U118" s="116">
        <f t="shared" si="8"/>
        <v>0.14499298013987638</v>
      </c>
    </row>
    <row r="119" spans="12:21" x14ac:dyDescent="0.25">
      <c r="L119" s="123">
        <v>38533</v>
      </c>
      <c r="M119" s="108">
        <v>162.206020817254</v>
      </c>
      <c r="N119" s="109">
        <f t="shared" si="9"/>
        <v>8.9322331017602785E-3</v>
      </c>
      <c r="O119" s="109">
        <f t="shared" si="10"/>
        <v>3.320674336042706E-2</v>
      </c>
      <c r="P119" s="109">
        <f t="shared" si="11"/>
        <v>0.15108444016194578</v>
      </c>
      <c r="Q119" s="121">
        <v>38518</v>
      </c>
      <c r="R119" s="122">
        <v>135.33075214494801</v>
      </c>
      <c r="S119" s="115">
        <f t="shared" si="6"/>
        <v>6.8190955682185805E-3</v>
      </c>
      <c r="T119" s="116">
        <f t="shared" si="7"/>
        <v>2.1036996719467904E-2</v>
      </c>
      <c r="U119" s="116">
        <f t="shared" si="8"/>
        <v>0.12926182820252885</v>
      </c>
    </row>
    <row r="120" spans="12:21" x14ac:dyDescent="0.25">
      <c r="L120" s="123">
        <v>38564</v>
      </c>
      <c r="M120" s="108">
        <v>163.90956915798699</v>
      </c>
      <c r="N120" s="109">
        <f t="shared" si="9"/>
        <v>1.0502374277784998E-2</v>
      </c>
      <c r="O120" s="109">
        <f t="shared" si="10"/>
        <v>3.0091453087968567E-2</v>
      </c>
      <c r="P120" s="109">
        <f t="shared" si="11"/>
        <v>0.14778803071574687</v>
      </c>
      <c r="Q120" s="121">
        <v>38548.5</v>
      </c>
      <c r="R120" s="122">
        <v>137.35665776680599</v>
      </c>
      <c r="S120" s="115">
        <f t="shared" si="6"/>
        <v>1.4970031495044944E-2</v>
      </c>
      <c r="T120" s="116">
        <f t="shared" si="7"/>
        <v>2.1699129060988254E-2</v>
      </c>
      <c r="U120" s="116">
        <f t="shared" si="8"/>
        <v>0.12108563981909137</v>
      </c>
    </row>
    <row r="121" spans="12:21" x14ac:dyDescent="0.25">
      <c r="L121" s="123">
        <v>38595</v>
      </c>
      <c r="M121" s="108">
        <v>166.119277963824</v>
      </c>
      <c r="N121" s="109">
        <f t="shared" si="9"/>
        <v>1.3481267855125267E-2</v>
      </c>
      <c r="O121" s="109">
        <f t="shared" si="10"/>
        <v>3.3272952710673209E-2</v>
      </c>
      <c r="P121" s="109">
        <f t="shared" si="11"/>
        <v>0.14507969997417214</v>
      </c>
      <c r="Q121" s="121">
        <v>38579.5</v>
      </c>
      <c r="R121" s="122">
        <v>139.73548431599599</v>
      </c>
      <c r="S121" s="115">
        <f t="shared" si="6"/>
        <v>1.731861118249256E-2</v>
      </c>
      <c r="T121" s="116">
        <f t="shared" si="7"/>
        <v>3.9588945660567365E-2</v>
      </c>
      <c r="U121" s="116">
        <f t="shared" si="8"/>
        <v>0.11544203078717596</v>
      </c>
    </row>
    <row r="122" spans="12:21" x14ac:dyDescent="0.25">
      <c r="L122" s="123">
        <v>38625</v>
      </c>
      <c r="M122" s="108">
        <v>167.93198421481799</v>
      </c>
      <c r="N122" s="109">
        <f t="shared" si="9"/>
        <v>1.0912076390006575E-2</v>
      </c>
      <c r="O122" s="109">
        <f t="shared" si="10"/>
        <v>3.5300560168571193E-2</v>
      </c>
      <c r="P122" s="109">
        <f t="shared" si="11"/>
        <v>0.15085504119654658</v>
      </c>
      <c r="Q122" s="121">
        <v>38610</v>
      </c>
      <c r="R122" s="122">
        <v>142.36681646440701</v>
      </c>
      <c r="S122" s="115">
        <f t="shared" si="6"/>
        <v>1.8830808518619069E-2</v>
      </c>
      <c r="T122" s="116">
        <f t="shared" si="7"/>
        <v>5.1991614676928144E-2</v>
      </c>
      <c r="U122" s="116">
        <f t="shared" si="8"/>
        <v>0.11990477868067129</v>
      </c>
    </row>
    <row r="123" spans="12:21" x14ac:dyDescent="0.25">
      <c r="L123" s="123">
        <v>38656</v>
      </c>
      <c r="M123" s="108">
        <v>169.14764136493201</v>
      </c>
      <c r="N123" s="109">
        <f t="shared" si="9"/>
        <v>7.238985210577642E-3</v>
      </c>
      <c r="O123" s="109">
        <f t="shared" si="10"/>
        <v>3.1957086055764083E-2</v>
      </c>
      <c r="P123" s="109">
        <f t="shared" si="11"/>
        <v>0.16207690097675287</v>
      </c>
      <c r="Q123" s="121">
        <v>38640.5</v>
      </c>
      <c r="R123" s="122">
        <v>145.09959945047601</v>
      </c>
      <c r="S123" s="115">
        <f t="shared" si="6"/>
        <v>1.9195364860548292E-2</v>
      </c>
      <c r="T123" s="116">
        <f t="shared" si="7"/>
        <v>5.6371069371936811E-2</v>
      </c>
      <c r="U123" s="116">
        <f t="shared" si="8"/>
        <v>0.13396648361876706</v>
      </c>
    </row>
    <row r="124" spans="12:21" x14ac:dyDescent="0.25">
      <c r="L124" s="123">
        <v>38686</v>
      </c>
      <c r="M124" s="108">
        <v>169.10847058584699</v>
      </c>
      <c r="N124" s="109">
        <f t="shared" si="9"/>
        <v>-2.3157744777835276E-4</v>
      </c>
      <c r="O124" s="109">
        <f t="shared" si="10"/>
        <v>1.7994254843040736E-2</v>
      </c>
      <c r="P124" s="109">
        <f t="shared" si="11"/>
        <v>0.16362748513756609</v>
      </c>
      <c r="Q124" s="121">
        <v>38671</v>
      </c>
      <c r="R124" s="122">
        <v>147.16502108531699</v>
      </c>
      <c r="S124" s="115">
        <f t="shared" si="6"/>
        <v>1.4234509555251629E-2</v>
      </c>
      <c r="T124" s="116">
        <f t="shared" si="7"/>
        <v>5.316857636904837E-2</v>
      </c>
      <c r="U124" s="116">
        <f t="shared" si="8"/>
        <v>0.15359263867255057</v>
      </c>
    </row>
    <row r="125" spans="12:21" x14ac:dyDescent="0.25">
      <c r="L125" s="123">
        <v>38717</v>
      </c>
      <c r="M125" s="108">
        <v>170.62616437655899</v>
      </c>
      <c r="N125" s="109">
        <f t="shared" si="9"/>
        <v>8.9746763450360145E-3</v>
      </c>
      <c r="O125" s="109">
        <f t="shared" si="10"/>
        <v>1.6043281893785233E-2</v>
      </c>
      <c r="P125" s="109">
        <f t="shared" si="11"/>
        <v>0.16364408863043267</v>
      </c>
      <c r="Q125" s="121">
        <v>38701.5</v>
      </c>
      <c r="R125" s="122">
        <v>147.68431620644901</v>
      </c>
      <c r="S125" s="115">
        <f t="shared" si="6"/>
        <v>3.5286586262299746E-3</v>
      </c>
      <c r="T125" s="116">
        <f t="shared" si="7"/>
        <v>3.7350696419986562E-2</v>
      </c>
      <c r="U125" s="116">
        <f t="shared" si="8"/>
        <v>0.16211703012173495</v>
      </c>
    </row>
    <row r="126" spans="12:21" x14ac:dyDescent="0.25">
      <c r="L126" s="123">
        <v>38748</v>
      </c>
      <c r="M126" s="108">
        <v>172.28617063470401</v>
      </c>
      <c r="N126" s="109">
        <f t="shared" si="9"/>
        <v>9.7289080148430518E-3</v>
      </c>
      <c r="O126" s="109">
        <f t="shared" si="10"/>
        <v>1.8554969164486845E-2</v>
      </c>
      <c r="P126" s="109">
        <f t="shared" si="11"/>
        <v>0.14976723300780126</v>
      </c>
      <c r="Q126" s="121">
        <v>38732.5</v>
      </c>
      <c r="R126" s="122">
        <v>147.36594710341399</v>
      </c>
      <c r="S126" s="115">
        <f t="shared" si="6"/>
        <v>-2.1557407801514605E-3</v>
      </c>
      <c r="T126" s="116">
        <f t="shared" si="7"/>
        <v>1.5619255060118187E-2</v>
      </c>
      <c r="U126" s="116">
        <f t="shared" si="8"/>
        <v>0.15933593589218931</v>
      </c>
    </row>
    <row r="127" spans="12:21" x14ac:dyDescent="0.25">
      <c r="L127" s="123">
        <v>38776</v>
      </c>
      <c r="M127" s="108">
        <v>175.085912603228</v>
      </c>
      <c r="N127" s="109">
        <f t="shared" si="9"/>
        <v>1.6250532229079795E-2</v>
      </c>
      <c r="O127" s="109">
        <f t="shared" si="10"/>
        <v>3.534679248575312E-2</v>
      </c>
      <c r="P127" s="109">
        <f t="shared" si="11"/>
        <v>0.13976856247608738</v>
      </c>
      <c r="Q127" s="121">
        <v>38762</v>
      </c>
      <c r="R127" s="122">
        <v>148.23711072713999</v>
      </c>
      <c r="S127" s="115">
        <f t="shared" si="6"/>
        <v>5.9115666872120443E-3</v>
      </c>
      <c r="T127" s="116">
        <f t="shared" si="7"/>
        <v>7.2849487868551499E-3</v>
      </c>
      <c r="U127" s="116">
        <f t="shared" si="8"/>
        <v>0.14020584095195732</v>
      </c>
    </row>
    <row r="128" spans="12:21" x14ac:dyDescent="0.25">
      <c r="L128" s="123">
        <v>38807</v>
      </c>
      <c r="M128" s="108">
        <v>175.80762613423701</v>
      </c>
      <c r="N128" s="109">
        <f t="shared" si="9"/>
        <v>4.1220536836936716E-3</v>
      </c>
      <c r="O128" s="109">
        <f t="shared" si="10"/>
        <v>3.0367334204635332E-2</v>
      </c>
      <c r="P128" s="109">
        <f t="shared" si="11"/>
        <v>0.11984514471709873</v>
      </c>
      <c r="Q128" s="121">
        <v>38791.5</v>
      </c>
      <c r="R128" s="122">
        <v>150.23701837791299</v>
      </c>
      <c r="S128" s="115">
        <f t="shared" si="6"/>
        <v>1.3491275166946703E-2</v>
      </c>
      <c r="T128" s="116">
        <f t="shared" si="7"/>
        <v>1.728485621923137E-2</v>
      </c>
      <c r="U128" s="116">
        <f t="shared" si="8"/>
        <v>0.13350108241749137</v>
      </c>
    </row>
    <row r="129" spans="12:21" x14ac:dyDescent="0.25">
      <c r="L129" s="123">
        <v>38837</v>
      </c>
      <c r="M129" s="108">
        <v>177.01752232455701</v>
      </c>
      <c r="N129" s="109">
        <f t="shared" si="9"/>
        <v>6.8819323536977173E-3</v>
      </c>
      <c r="O129" s="109">
        <f t="shared" si="10"/>
        <v>2.7462167580965202E-2</v>
      </c>
      <c r="P129" s="109">
        <f t="shared" si="11"/>
        <v>0.11246852596860446</v>
      </c>
      <c r="Q129" s="121">
        <v>38822</v>
      </c>
      <c r="R129" s="122">
        <v>152.171104096178</v>
      </c>
      <c r="S129" s="115">
        <f t="shared" si="6"/>
        <v>1.287356298166098E-2</v>
      </c>
      <c r="T129" s="116">
        <f t="shared" si="7"/>
        <v>3.2606969840814015E-2</v>
      </c>
      <c r="U129" s="116">
        <f t="shared" si="8"/>
        <v>0.13189332829621381</v>
      </c>
    </row>
    <row r="130" spans="12:21" x14ac:dyDescent="0.25">
      <c r="L130" s="123">
        <v>38868</v>
      </c>
      <c r="M130" s="108">
        <v>177.52596672685999</v>
      </c>
      <c r="N130" s="109">
        <f t="shared" si="9"/>
        <v>2.8722828996032845E-3</v>
      </c>
      <c r="O130" s="109">
        <f t="shared" si="10"/>
        <v>1.3936324672570999E-2</v>
      </c>
      <c r="P130" s="109">
        <f t="shared" si="11"/>
        <v>0.10422331514483063</v>
      </c>
      <c r="Q130" s="121">
        <v>38852.5</v>
      </c>
      <c r="R130" s="122">
        <v>153.10638378698201</v>
      </c>
      <c r="S130" s="115">
        <f t="shared" si="6"/>
        <v>6.1462371345670785E-3</v>
      </c>
      <c r="T130" s="116">
        <f t="shared" si="7"/>
        <v>3.284786809427831E-2</v>
      </c>
      <c r="U130" s="116">
        <f t="shared" si="8"/>
        <v>0.13906431765800487</v>
      </c>
    </row>
    <row r="131" spans="12:21" x14ac:dyDescent="0.25">
      <c r="L131" s="123">
        <v>38898</v>
      </c>
      <c r="M131" s="108">
        <v>179.17721012591801</v>
      </c>
      <c r="N131" s="109">
        <f t="shared" si="9"/>
        <v>9.3014189952200788E-3</v>
      </c>
      <c r="O131" s="109">
        <f t="shared" si="10"/>
        <v>1.9166313007993097E-2</v>
      </c>
      <c r="P131" s="109">
        <f t="shared" si="11"/>
        <v>0.10462736970648123</v>
      </c>
      <c r="Q131" s="121">
        <v>38883</v>
      </c>
      <c r="R131" s="122">
        <v>153.939669749351</v>
      </c>
      <c r="S131" s="115">
        <f t="shared" si="6"/>
        <v>5.4425291862967295E-3</v>
      </c>
      <c r="T131" s="116">
        <f t="shared" si="7"/>
        <v>2.4645399725147676E-2</v>
      </c>
      <c r="U131" s="116">
        <f t="shared" si="8"/>
        <v>0.13750693991910756</v>
      </c>
    </row>
    <row r="132" spans="12:21" x14ac:dyDescent="0.25">
      <c r="L132" s="123">
        <v>38929</v>
      </c>
      <c r="M132" s="108">
        <v>178.75865164700099</v>
      </c>
      <c r="N132" s="109">
        <f t="shared" si="9"/>
        <v>-2.3360028801814314E-3</v>
      </c>
      <c r="O132" s="109">
        <f t="shared" si="10"/>
        <v>9.835915109305704E-3</v>
      </c>
      <c r="P132" s="109">
        <f t="shared" si="11"/>
        <v>9.0593139651910404E-2</v>
      </c>
      <c r="Q132" s="121">
        <v>38913.5</v>
      </c>
      <c r="R132" s="122">
        <v>155.37660058622001</v>
      </c>
      <c r="S132" s="115">
        <f t="shared" si="6"/>
        <v>9.3343765074243024E-3</v>
      </c>
      <c r="T132" s="116">
        <f t="shared" si="7"/>
        <v>2.1065080056303032E-2</v>
      </c>
      <c r="U132" s="116">
        <f t="shared" si="8"/>
        <v>0.13119089465620903</v>
      </c>
    </row>
    <row r="133" spans="12:21" x14ac:dyDescent="0.25">
      <c r="L133" s="123">
        <v>38960</v>
      </c>
      <c r="M133" s="108">
        <v>178.09085630710999</v>
      </c>
      <c r="N133" s="109">
        <f t="shared" si="9"/>
        <v>-3.7357371726528532E-3</v>
      </c>
      <c r="O133" s="109">
        <f t="shared" si="10"/>
        <v>3.1820110075453378E-3</v>
      </c>
      <c r="P133" s="109">
        <f t="shared" si="11"/>
        <v>7.2066159268360463E-2</v>
      </c>
      <c r="Q133" s="121">
        <v>38944.5</v>
      </c>
      <c r="R133" s="122">
        <v>156.611018146334</v>
      </c>
      <c r="S133" s="115">
        <f t="shared" si="6"/>
        <v>7.9446812161976244E-3</v>
      </c>
      <c r="T133" s="116">
        <f t="shared" si="7"/>
        <v>2.289019094218836E-2</v>
      </c>
      <c r="U133" s="116">
        <f t="shared" si="8"/>
        <v>0.12076770558991234</v>
      </c>
    </row>
    <row r="134" spans="12:21" x14ac:dyDescent="0.25">
      <c r="L134" s="123">
        <v>38990</v>
      </c>
      <c r="M134" s="108">
        <v>176.21677611009699</v>
      </c>
      <c r="N134" s="109">
        <f t="shared" si="9"/>
        <v>-1.052316910521911E-2</v>
      </c>
      <c r="O134" s="109">
        <f t="shared" si="10"/>
        <v>-1.6522380350383559E-2</v>
      </c>
      <c r="P134" s="109">
        <f t="shared" si="11"/>
        <v>4.9334210716411864E-2</v>
      </c>
      <c r="Q134" s="121">
        <v>38975</v>
      </c>
      <c r="R134" s="122">
        <v>156.69344541986601</v>
      </c>
      <c r="S134" s="115">
        <f t="shared" si="6"/>
        <v>5.2631848325623842E-4</v>
      </c>
      <c r="T134" s="116">
        <f t="shared" si="7"/>
        <v>1.7888668171101019E-2</v>
      </c>
      <c r="U134" s="116">
        <f t="shared" si="8"/>
        <v>0.10063179967953273</v>
      </c>
    </row>
    <row r="135" spans="12:21" x14ac:dyDescent="0.25">
      <c r="L135" s="123">
        <v>39021</v>
      </c>
      <c r="M135" s="108">
        <v>175.00213942884</v>
      </c>
      <c r="N135" s="109">
        <f t="shared" si="9"/>
        <v>-6.8928549714137866E-3</v>
      </c>
      <c r="O135" s="109">
        <f t="shared" si="10"/>
        <v>-2.1014435852755642E-2</v>
      </c>
      <c r="P135" s="109">
        <f t="shared" si="11"/>
        <v>3.4611762934825929E-2</v>
      </c>
      <c r="Q135" s="121">
        <v>39005.5</v>
      </c>
      <c r="R135" s="122">
        <v>158.112265606042</v>
      </c>
      <c r="S135" s="115">
        <f t="shared" si="6"/>
        <v>9.0547513482406305E-3</v>
      </c>
      <c r="T135" s="116">
        <f t="shared" si="7"/>
        <v>1.7606673138043982E-2</v>
      </c>
      <c r="U135" s="116">
        <f t="shared" si="8"/>
        <v>8.9680924033200826E-2</v>
      </c>
    </row>
    <row r="136" spans="12:21" x14ac:dyDescent="0.25">
      <c r="L136" s="123">
        <v>39051</v>
      </c>
      <c r="M136" s="108">
        <v>175.357320091633</v>
      </c>
      <c r="N136" s="109">
        <f t="shared" si="9"/>
        <v>2.0295789751612059E-3</v>
      </c>
      <c r="O136" s="109">
        <f t="shared" si="10"/>
        <v>-1.5349110404428212E-2</v>
      </c>
      <c r="P136" s="109">
        <f t="shared" si="11"/>
        <v>3.6951723850011442E-2</v>
      </c>
      <c r="Q136" s="121">
        <v>39036</v>
      </c>
      <c r="R136" s="122">
        <v>160.22592339549001</v>
      </c>
      <c r="S136" s="115">
        <f t="shared" ref="S136:S199" si="12">R136/R135-1</f>
        <v>1.3368082364428879E-2</v>
      </c>
      <c r="T136" s="116">
        <f t="shared" si="7"/>
        <v>2.3082062117611102E-2</v>
      </c>
      <c r="U136" s="116">
        <f t="shared" si="8"/>
        <v>8.8750045451365223E-2</v>
      </c>
    </row>
    <row r="137" spans="12:21" x14ac:dyDescent="0.25">
      <c r="L137" s="123">
        <v>39082</v>
      </c>
      <c r="M137" s="108">
        <v>176.92186635839499</v>
      </c>
      <c r="N137" s="109">
        <f t="shared" si="9"/>
        <v>8.9220470861692824E-3</v>
      </c>
      <c r="O137" s="109">
        <f t="shared" si="10"/>
        <v>4.0012663031441242E-3</v>
      </c>
      <c r="P137" s="109">
        <f t="shared" si="11"/>
        <v>3.6897635276743834E-2</v>
      </c>
      <c r="Q137" s="121">
        <v>39066.5</v>
      </c>
      <c r="R137" s="122">
        <v>163.956204945819</v>
      </c>
      <c r="S137" s="115">
        <f t="shared" si="12"/>
        <v>2.3281385878622274E-2</v>
      </c>
      <c r="T137" s="116">
        <f t="shared" si="7"/>
        <v>4.6350116984741341E-2</v>
      </c>
      <c r="U137" s="116">
        <f t="shared" si="8"/>
        <v>0.1101802084157899</v>
      </c>
    </row>
    <row r="138" spans="12:21" x14ac:dyDescent="0.25">
      <c r="L138" s="123">
        <v>39113</v>
      </c>
      <c r="M138" s="108">
        <v>179.66064964431399</v>
      </c>
      <c r="N138" s="109">
        <f t="shared" si="9"/>
        <v>1.5480185362565457E-2</v>
      </c>
      <c r="O138" s="109">
        <f t="shared" si="10"/>
        <v>2.6619732939712204E-2</v>
      </c>
      <c r="P138" s="109">
        <f t="shared" si="11"/>
        <v>4.2803661968005446E-2</v>
      </c>
      <c r="Q138" s="121">
        <v>39097.5</v>
      </c>
      <c r="R138" s="122">
        <v>164.48578110785499</v>
      </c>
      <c r="S138" s="115">
        <f t="shared" si="12"/>
        <v>3.2299854843005349E-3</v>
      </c>
      <c r="T138" s="116">
        <f t="shared" ref="T138:T201" si="13">R138/R135-1</f>
        <v>4.031006372202306E-2</v>
      </c>
      <c r="U138" s="116">
        <f t="shared" si="8"/>
        <v>0.11617225241613771</v>
      </c>
    </row>
    <row r="139" spans="12:21" x14ac:dyDescent="0.25">
      <c r="L139" s="123">
        <v>39141</v>
      </c>
      <c r="M139" s="108">
        <v>181.770425588834</v>
      </c>
      <c r="N139" s="109">
        <f t="shared" si="9"/>
        <v>1.1743116529395081E-2</v>
      </c>
      <c r="O139" s="109">
        <f t="shared" si="10"/>
        <v>3.6571644079926857E-2</v>
      </c>
      <c r="P139" s="109">
        <f t="shared" si="11"/>
        <v>3.8178474134319185E-2</v>
      </c>
      <c r="Q139" s="121">
        <v>39127</v>
      </c>
      <c r="R139" s="122">
        <v>165.14450274021101</v>
      </c>
      <c r="S139" s="115">
        <f t="shared" si="12"/>
        <v>4.0047329800749765E-3</v>
      </c>
      <c r="T139" s="116">
        <f t="shared" si="13"/>
        <v>3.0697774994751237E-2</v>
      </c>
      <c r="U139" s="116">
        <f t="shared" si="8"/>
        <v>0.1140564055123312</v>
      </c>
    </row>
    <row r="140" spans="12:21" x14ac:dyDescent="0.25">
      <c r="L140" s="123">
        <v>39172</v>
      </c>
      <c r="M140" s="108">
        <v>183.42216263522999</v>
      </c>
      <c r="N140" s="109">
        <f t="shared" si="9"/>
        <v>9.0869405242646195E-3</v>
      </c>
      <c r="O140" s="109">
        <f t="shared" si="10"/>
        <v>3.6741056437123332E-2</v>
      </c>
      <c r="P140" s="109">
        <f t="shared" si="11"/>
        <v>4.3311753127130759E-2</v>
      </c>
      <c r="Q140" s="121">
        <v>39156.5</v>
      </c>
      <c r="R140" s="122">
        <v>164.43282900581201</v>
      </c>
      <c r="S140" s="115">
        <f t="shared" si="12"/>
        <v>-4.3094000865323556E-3</v>
      </c>
      <c r="T140" s="116">
        <f t="shared" si="13"/>
        <v>2.907020567782137E-3</v>
      </c>
      <c r="U140" s="116">
        <f t="shared" si="8"/>
        <v>9.4489432638966697E-2</v>
      </c>
    </row>
    <row r="141" spans="12:21" x14ac:dyDescent="0.25">
      <c r="L141" s="123">
        <v>39202</v>
      </c>
      <c r="M141" s="108">
        <v>185.069686211625</v>
      </c>
      <c r="N141" s="109">
        <f t="shared" si="9"/>
        <v>8.9821401772010034E-3</v>
      </c>
      <c r="O141" s="109">
        <f t="shared" si="10"/>
        <v>3.0106963199897363E-2</v>
      </c>
      <c r="P141" s="109">
        <f t="shared" si="11"/>
        <v>4.5487948206079709E-2</v>
      </c>
      <c r="Q141" s="121">
        <v>39187</v>
      </c>
      <c r="R141" s="122">
        <v>165.992332747463</v>
      </c>
      <c r="S141" s="115">
        <f t="shared" si="12"/>
        <v>9.4841386058976962E-3</v>
      </c>
      <c r="T141" s="116">
        <f t="shared" si="13"/>
        <v>9.1591603204908001E-3</v>
      </c>
      <c r="U141" s="116">
        <f t="shared" si="8"/>
        <v>9.0826893406447562E-2</v>
      </c>
    </row>
    <row r="142" spans="12:21" x14ac:dyDescent="0.25">
      <c r="L142" s="123">
        <v>39233</v>
      </c>
      <c r="M142" s="108">
        <v>185.348346202637</v>
      </c>
      <c r="N142" s="109">
        <f t="shared" si="9"/>
        <v>1.5057030501113289E-3</v>
      </c>
      <c r="O142" s="109">
        <f t="shared" si="10"/>
        <v>1.968373349081709E-2</v>
      </c>
      <c r="P142" s="109">
        <f t="shared" si="11"/>
        <v>4.4063297443198701E-2</v>
      </c>
      <c r="Q142" s="121">
        <v>39217.5</v>
      </c>
      <c r="R142" s="122">
        <v>167.61942415556501</v>
      </c>
      <c r="S142" s="115">
        <f t="shared" si="12"/>
        <v>9.8022082175170944E-3</v>
      </c>
      <c r="T142" s="116">
        <f t="shared" si="13"/>
        <v>1.4986399028051878E-2</v>
      </c>
      <c r="U142" s="116">
        <f t="shared" si="8"/>
        <v>9.4790563329972599E-2</v>
      </c>
    </row>
    <row r="143" spans="12:21" x14ac:dyDescent="0.25">
      <c r="L143" s="123">
        <v>39263</v>
      </c>
      <c r="M143" s="108">
        <v>186.449028297175</v>
      </c>
      <c r="N143" s="109">
        <f t="shared" si="9"/>
        <v>5.9384511223783409E-3</v>
      </c>
      <c r="O143" s="109">
        <f t="shared" si="10"/>
        <v>1.6502180644137887E-2</v>
      </c>
      <c r="P143" s="109">
        <f t="shared" si="11"/>
        <v>4.0584503833644314E-2</v>
      </c>
      <c r="Q143" s="121">
        <v>39248</v>
      </c>
      <c r="R143" s="122">
        <v>169.90026859010601</v>
      </c>
      <c r="S143" s="115">
        <f t="shared" si="12"/>
        <v>1.3607279979820142E-2</v>
      </c>
      <c r="T143" s="116">
        <f t="shared" si="13"/>
        <v>3.3250292033233597E-2</v>
      </c>
      <c r="U143" s="116">
        <f t="shared" si="8"/>
        <v>0.10368086969877566</v>
      </c>
    </row>
    <row r="144" spans="12:21" x14ac:dyDescent="0.25">
      <c r="L144" s="123">
        <v>39294</v>
      </c>
      <c r="M144" s="108">
        <v>186.19947245995701</v>
      </c>
      <c r="N144" s="109">
        <f t="shared" si="9"/>
        <v>-1.3384668158218371E-3</v>
      </c>
      <c r="O144" s="109">
        <f t="shared" si="10"/>
        <v>6.104653179344055E-3</v>
      </c>
      <c r="P144" s="109">
        <f t="shared" si="11"/>
        <v>4.1624954900921773E-2</v>
      </c>
      <c r="Q144" s="121">
        <v>39278.5</v>
      </c>
      <c r="R144" s="122">
        <v>171.57684936595601</v>
      </c>
      <c r="S144" s="115">
        <f t="shared" si="12"/>
        <v>9.868028989964861E-3</v>
      </c>
      <c r="T144" s="116">
        <f t="shared" si="13"/>
        <v>3.3643220298549492E-2</v>
      </c>
      <c r="U144" s="116">
        <f t="shared" si="8"/>
        <v>0.10426440479849686</v>
      </c>
    </row>
    <row r="145" spans="12:21" x14ac:dyDescent="0.25">
      <c r="L145" s="123">
        <v>39325</v>
      </c>
      <c r="M145" s="108">
        <v>187.11253417864199</v>
      </c>
      <c r="N145" s="109">
        <f t="shared" si="9"/>
        <v>4.9036751104725163E-3</v>
      </c>
      <c r="O145" s="109">
        <f t="shared" si="10"/>
        <v>9.5182288493484979E-3</v>
      </c>
      <c r="P145" s="109">
        <f t="shared" si="11"/>
        <v>5.0657726390930025E-2</v>
      </c>
      <c r="Q145" s="121">
        <v>39309.5</v>
      </c>
      <c r="R145" s="122">
        <v>171.63152491814401</v>
      </c>
      <c r="S145" s="115">
        <f t="shared" si="12"/>
        <v>3.1866509025002543E-4</v>
      </c>
      <c r="T145" s="116">
        <f t="shared" si="13"/>
        <v>2.3935774644204821E-2</v>
      </c>
      <c r="U145" s="116">
        <f t="shared" si="8"/>
        <v>9.5909642562793218E-2</v>
      </c>
    </row>
    <row r="146" spans="12:21" x14ac:dyDescent="0.25">
      <c r="L146" s="123">
        <v>39355</v>
      </c>
      <c r="M146" s="108">
        <v>185.272129839624</v>
      </c>
      <c r="N146" s="109">
        <f t="shared" si="9"/>
        <v>-9.8358153669219073E-3</v>
      </c>
      <c r="O146" s="109">
        <f t="shared" si="10"/>
        <v>-6.3121726527595179E-3</v>
      </c>
      <c r="P146" s="109">
        <f t="shared" si="11"/>
        <v>5.1387580282761469E-2</v>
      </c>
      <c r="Q146" s="121">
        <v>39340</v>
      </c>
      <c r="R146" s="122">
        <v>171.555968072035</v>
      </c>
      <c r="S146" s="115">
        <f t="shared" si="12"/>
        <v>-4.4022708616642259E-4</v>
      </c>
      <c r="T146" s="116">
        <f t="shared" si="13"/>
        <v>9.7451257474081565E-3</v>
      </c>
      <c r="U146" s="116">
        <f t="shared" si="8"/>
        <v>9.4850953161086604E-2</v>
      </c>
    </row>
    <row r="147" spans="12:21" x14ac:dyDescent="0.25">
      <c r="L147" s="123">
        <v>39386</v>
      </c>
      <c r="M147" s="108">
        <v>182.16040649222899</v>
      </c>
      <c r="N147" s="109">
        <f t="shared" si="9"/>
        <v>-1.6795420606912637E-2</v>
      </c>
      <c r="O147" s="109">
        <f t="shared" si="10"/>
        <v>-2.169214506553796E-2</v>
      </c>
      <c r="P147" s="109">
        <f t="shared" si="11"/>
        <v>4.0903883156809595E-2</v>
      </c>
      <c r="Q147" s="121">
        <v>39370.5</v>
      </c>
      <c r="R147" s="122">
        <v>170.27808804857099</v>
      </c>
      <c r="S147" s="115">
        <f t="shared" si="12"/>
        <v>-7.4487646091533355E-3</v>
      </c>
      <c r="T147" s="116">
        <f t="shared" si="13"/>
        <v>-7.5695603584309268E-3</v>
      </c>
      <c r="U147" s="116">
        <f t="shared" ref="U147:U210" si="14">R147/R135-1</f>
        <v>7.6944204144425932E-2</v>
      </c>
    </row>
    <row r="148" spans="12:21" x14ac:dyDescent="0.25">
      <c r="L148" s="123">
        <v>39416</v>
      </c>
      <c r="M148" s="108">
        <v>179.28775340651299</v>
      </c>
      <c r="N148" s="109">
        <f t="shared" si="9"/>
        <v>-1.5769909285081374E-2</v>
      </c>
      <c r="O148" s="109">
        <f t="shared" si="10"/>
        <v>-4.1818581563640489E-2</v>
      </c>
      <c r="P148" s="109">
        <f t="shared" si="11"/>
        <v>2.2413853683588059E-2</v>
      </c>
      <c r="Q148" s="121">
        <v>39401</v>
      </c>
      <c r="R148" s="122">
        <v>170.25842464172101</v>
      </c>
      <c r="S148" s="115">
        <f t="shared" si="12"/>
        <v>-1.1547819848889418E-4</v>
      </c>
      <c r="T148" s="116">
        <f t="shared" si="13"/>
        <v>-8.000280117990366E-3</v>
      </c>
      <c r="U148" s="116">
        <f t="shared" si="14"/>
        <v>6.2614719476245417E-2</v>
      </c>
    </row>
    <row r="149" spans="12:21" x14ac:dyDescent="0.25">
      <c r="L149" s="123">
        <v>39447</v>
      </c>
      <c r="M149" s="108">
        <v>178.887390887094</v>
      </c>
      <c r="N149" s="109">
        <f t="shared" si="9"/>
        <v>-2.2330723198433766E-3</v>
      </c>
      <c r="O149" s="109">
        <f t="shared" si="10"/>
        <v>-3.4461410672273152E-2</v>
      </c>
      <c r="P149" s="109">
        <f t="shared" si="11"/>
        <v>1.1109562481764756E-2</v>
      </c>
      <c r="Q149" s="121">
        <v>39431.5</v>
      </c>
      <c r="R149" s="122">
        <v>168.94459387354499</v>
      </c>
      <c r="S149" s="115">
        <f t="shared" si="12"/>
        <v>-7.7166858024250162E-3</v>
      </c>
      <c r="T149" s="116">
        <f t="shared" si="13"/>
        <v>-1.522170419273039E-2</v>
      </c>
      <c r="U149" s="116">
        <f t="shared" si="14"/>
        <v>3.0425130475387974E-2</v>
      </c>
    </row>
    <row r="150" spans="12:21" x14ac:dyDescent="0.25">
      <c r="L150" s="123">
        <v>39478</v>
      </c>
      <c r="M150" s="108">
        <v>180.54293205511601</v>
      </c>
      <c r="N150" s="109">
        <f t="shared" si="9"/>
        <v>9.2546554556598437E-3</v>
      </c>
      <c r="O150" s="109">
        <f t="shared" si="10"/>
        <v>-8.8793962873703336E-3</v>
      </c>
      <c r="P150" s="109">
        <f t="shared" si="11"/>
        <v>4.9108272320552704E-3</v>
      </c>
      <c r="Q150" s="121">
        <v>39462.5</v>
      </c>
      <c r="R150" s="122">
        <v>167.85505067124399</v>
      </c>
      <c r="S150" s="115">
        <f t="shared" si="12"/>
        <v>-6.4491155195917083E-3</v>
      </c>
      <c r="T150" s="116">
        <f t="shared" si="13"/>
        <v>-1.4229883627985385E-2</v>
      </c>
      <c r="U150" s="116">
        <f t="shared" si="14"/>
        <v>2.048365239047456E-2</v>
      </c>
    </row>
    <row r="151" spans="12:21" x14ac:dyDescent="0.25">
      <c r="L151" s="123">
        <v>39507</v>
      </c>
      <c r="M151" s="108">
        <v>180.42941149195801</v>
      </c>
      <c r="N151" s="109">
        <f t="shared" si="9"/>
        <v>-6.2877323341214986E-4</v>
      </c>
      <c r="O151" s="109">
        <f t="shared" si="10"/>
        <v>6.3677415983702801E-3</v>
      </c>
      <c r="P151" s="109">
        <f t="shared" si="11"/>
        <v>-7.3775153055392062E-3</v>
      </c>
      <c r="Q151" s="121">
        <v>39492.5</v>
      </c>
      <c r="R151" s="122">
        <v>163.13650991841999</v>
      </c>
      <c r="S151" s="115">
        <f t="shared" si="12"/>
        <v>-2.8110805924247084E-2</v>
      </c>
      <c r="T151" s="116">
        <f t="shared" si="13"/>
        <v>-4.1830028313064926E-2</v>
      </c>
      <c r="U151" s="116">
        <f t="shared" si="14"/>
        <v>-1.2159004922796646E-2</v>
      </c>
    </row>
    <row r="152" spans="12:21" x14ac:dyDescent="0.25">
      <c r="L152" s="123">
        <v>39538</v>
      </c>
      <c r="M152" s="108">
        <v>178.43499805182401</v>
      </c>
      <c r="N152" s="109">
        <f t="shared" si="9"/>
        <v>-1.1053704734956038E-2</v>
      </c>
      <c r="O152" s="109">
        <f t="shared" si="10"/>
        <v>-2.5289252251183836E-3</v>
      </c>
      <c r="P152" s="109">
        <f t="shared" si="11"/>
        <v>-2.7189541938418382E-2</v>
      </c>
      <c r="Q152" s="121">
        <v>39522.5</v>
      </c>
      <c r="R152" s="122">
        <v>159.29707316301599</v>
      </c>
      <c r="S152" s="115">
        <f t="shared" si="12"/>
        <v>-2.3535116433004433E-2</v>
      </c>
      <c r="T152" s="116">
        <f t="shared" si="13"/>
        <v>-5.7104642944361794E-2</v>
      </c>
      <c r="U152" s="116">
        <f t="shared" si="14"/>
        <v>-3.1233153828512439E-2</v>
      </c>
    </row>
    <row r="153" spans="12:21" x14ac:dyDescent="0.25">
      <c r="L153" s="123">
        <v>39568</v>
      </c>
      <c r="M153" s="108">
        <v>175.162149897874</v>
      </c>
      <c r="N153" s="109">
        <f t="shared" si="9"/>
        <v>-1.8341963122052163E-2</v>
      </c>
      <c r="O153" s="109">
        <f t="shared" si="10"/>
        <v>-2.9803338718346284E-2</v>
      </c>
      <c r="P153" s="109">
        <f t="shared" si="11"/>
        <v>-5.3534085006346488E-2</v>
      </c>
      <c r="Q153" s="121">
        <v>39553</v>
      </c>
      <c r="R153" s="122">
        <v>155.17236201313901</v>
      </c>
      <c r="S153" s="115">
        <f t="shared" si="12"/>
        <v>-2.5893201098905139E-2</v>
      </c>
      <c r="T153" s="116">
        <f t="shared" si="13"/>
        <v>-7.5557384823319529E-2</v>
      </c>
      <c r="U153" s="116">
        <f t="shared" si="14"/>
        <v>-6.518355730794656E-2</v>
      </c>
    </row>
    <row r="154" spans="12:21" x14ac:dyDescent="0.25">
      <c r="L154" s="123">
        <v>39599</v>
      </c>
      <c r="M154" s="108">
        <v>173.55503513658201</v>
      </c>
      <c r="N154" s="109">
        <f t="shared" si="9"/>
        <v>-9.1750116233958456E-3</v>
      </c>
      <c r="O154" s="109">
        <f t="shared" si="10"/>
        <v>-3.8100087444348896E-2</v>
      </c>
      <c r="P154" s="109">
        <f t="shared" si="11"/>
        <v>-6.3627819226191762E-2</v>
      </c>
      <c r="Q154" s="121">
        <v>39583.5</v>
      </c>
      <c r="R154" s="122">
        <v>156.78713084658901</v>
      </c>
      <c r="S154" s="115">
        <f t="shared" si="12"/>
        <v>1.0406291510296706E-2</v>
      </c>
      <c r="T154" s="116">
        <f t="shared" si="13"/>
        <v>-3.8920650411156443E-2</v>
      </c>
      <c r="U154" s="116">
        <f t="shared" si="14"/>
        <v>-6.4624331956436798E-2</v>
      </c>
    </row>
    <row r="155" spans="12:21" x14ac:dyDescent="0.25">
      <c r="L155" s="123">
        <v>39629</v>
      </c>
      <c r="M155" s="108">
        <v>172.945237487686</v>
      </c>
      <c r="N155" s="109">
        <f t="shared" si="9"/>
        <v>-3.5135693321494132E-3</v>
      </c>
      <c r="O155" s="109">
        <f t="shared" si="10"/>
        <v>-3.0766164844766464E-2</v>
      </c>
      <c r="P155" s="109">
        <f t="shared" si="11"/>
        <v>-7.2426179598886198E-2</v>
      </c>
      <c r="Q155" s="121">
        <v>39614</v>
      </c>
      <c r="R155" s="122">
        <v>158.888362538732</v>
      </c>
      <c r="S155" s="115">
        <f t="shared" si="12"/>
        <v>1.3401812258424295E-2</v>
      </c>
      <c r="T155" s="116">
        <f t="shared" si="13"/>
        <v>-2.56571333150446E-3</v>
      </c>
      <c r="U155" s="116">
        <f t="shared" si="14"/>
        <v>-6.4813941394883057E-2</v>
      </c>
    </row>
    <row r="156" spans="12:21" x14ac:dyDescent="0.25">
      <c r="L156" s="123">
        <v>39660</v>
      </c>
      <c r="M156" s="108">
        <v>172.64479046634099</v>
      </c>
      <c r="N156" s="109">
        <f t="shared" si="9"/>
        <v>-1.7372379009071848E-3</v>
      </c>
      <c r="O156" s="109">
        <f t="shared" si="10"/>
        <v>-1.4371594736652393E-2</v>
      </c>
      <c r="P156" s="109">
        <f t="shared" si="11"/>
        <v>-7.279656496626763E-2</v>
      </c>
      <c r="Q156" s="121">
        <v>39644.5</v>
      </c>
      <c r="R156" s="122">
        <v>161.46942114872701</v>
      </c>
      <c r="S156" s="115">
        <f t="shared" si="12"/>
        <v>1.6244478631125769E-2</v>
      </c>
      <c r="T156" s="116">
        <f t="shared" si="13"/>
        <v>4.0581061304298505E-2</v>
      </c>
      <c r="U156" s="116">
        <f t="shared" si="14"/>
        <v>-5.8909044282954959E-2</v>
      </c>
    </row>
    <row r="157" spans="12:21" x14ac:dyDescent="0.25">
      <c r="L157" s="123">
        <v>39691</v>
      </c>
      <c r="M157" s="108">
        <v>171.59001195888999</v>
      </c>
      <c r="N157" s="109">
        <f t="shared" si="9"/>
        <v>-6.1095298885177618E-3</v>
      </c>
      <c r="O157" s="109">
        <f t="shared" si="10"/>
        <v>-1.1322190544028943E-2</v>
      </c>
      <c r="P157" s="109">
        <f t="shared" si="11"/>
        <v>-8.2958217031747217E-2</v>
      </c>
      <c r="Q157" s="121">
        <v>39675.5</v>
      </c>
      <c r="R157" s="122">
        <v>158.98492258830601</v>
      </c>
      <c r="S157" s="115">
        <f t="shared" si="12"/>
        <v>-1.5386805394766112E-2</v>
      </c>
      <c r="T157" s="116">
        <f t="shared" si="13"/>
        <v>1.4017679447603903E-2</v>
      </c>
      <c r="U157" s="116">
        <f t="shared" si="14"/>
        <v>-7.3684612054047305E-2</v>
      </c>
    </row>
    <row r="158" spans="12:21" x14ac:dyDescent="0.25">
      <c r="L158" s="123">
        <v>39721</v>
      </c>
      <c r="M158" s="108">
        <v>167.95205423043899</v>
      </c>
      <c r="N158" s="109">
        <f t="shared" si="9"/>
        <v>-2.1201453901189771E-2</v>
      </c>
      <c r="O158" s="109">
        <f t="shared" si="10"/>
        <v>-2.8871470124192E-2</v>
      </c>
      <c r="P158" s="109">
        <f t="shared" si="11"/>
        <v>-9.3484517202763739E-2</v>
      </c>
      <c r="Q158" s="121">
        <v>39706</v>
      </c>
      <c r="R158" s="122">
        <v>156.67535370111801</v>
      </c>
      <c r="S158" s="115">
        <f t="shared" si="12"/>
        <v>-1.4526968026827625E-2</v>
      </c>
      <c r="T158" s="116">
        <f t="shared" si="13"/>
        <v>-1.392807378875538E-2</v>
      </c>
      <c r="U158" s="116">
        <f t="shared" si="14"/>
        <v>-8.6739123903102788E-2</v>
      </c>
    </row>
    <row r="159" spans="12:21" x14ac:dyDescent="0.25">
      <c r="L159" s="123">
        <v>39752</v>
      </c>
      <c r="M159" s="108">
        <v>163.772969049181</v>
      </c>
      <c r="N159" s="109">
        <f t="shared" si="9"/>
        <v>-2.4882608315847432E-2</v>
      </c>
      <c r="O159" s="109">
        <f t="shared" si="10"/>
        <v>-5.1387715743960727E-2</v>
      </c>
      <c r="P159" s="109">
        <f t="shared" si="11"/>
        <v>-0.10094091134909933</v>
      </c>
      <c r="Q159" s="121">
        <v>39736.5</v>
      </c>
      <c r="R159" s="122">
        <v>154.19582141451801</v>
      </c>
      <c r="S159" s="115">
        <f t="shared" si="12"/>
        <v>-1.5825924295215454E-2</v>
      </c>
      <c r="T159" s="116">
        <f t="shared" si="13"/>
        <v>-4.5046298441296817E-2</v>
      </c>
      <c r="U159" s="116">
        <f t="shared" si="14"/>
        <v>-9.4447070779098752E-2</v>
      </c>
    </row>
    <row r="160" spans="12:21" x14ac:dyDescent="0.25">
      <c r="L160" s="123">
        <v>39782</v>
      </c>
      <c r="M160" s="108">
        <v>157.933439069428</v>
      </c>
      <c r="N160" s="109">
        <f t="shared" ref="N160:N223" si="15">M160/M159-1</f>
        <v>-3.5656250318081395E-2</v>
      </c>
      <c r="O160" s="109">
        <f t="shared" si="10"/>
        <v>-7.9588390568641421E-2</v>
      </c>
      <c r="P160" s="109">
        <f t="shared" si="11"/>
        <v>-0.1191063747040586</v>
      </c>
      <c r="Q160" s="121">
        <v>39767</v>
      </c>
      <c r="R160" s="122">
        <v>151.489289471783</v>
      </c>
      <c r="S160" s="115">
        <f t="shared" si="12"/>
        <v>-1.7552563473553273E-2</v>
      </c>
      <c r="T160" s="116">
        <f t="shared" si="13"/>
        <v>-4.7146817411944597E-2</v>
      </c>
      <c r="U160" s="116">
        <f t="shared" si="14"/>
        <v>-0.11023909806186893</v>
      </c>
    </row>
    <row r="161" spans="12:21" x14ac:dyDescent="0.25">
      <c r="L161" s="123">
        <v>39813</v>
      </c>
      <c r="M161" s="108">
        <v>155.15084998275199</v>
      </c>
      <c r="N161" s="109">
        <f t="shared" si="15"/>
        <v>-1.7618745612528408E-2</v>
      </c>
      <c r="O161" s="109">
        <f t="shared" si="10"/>
        <v>-7.6219396698316455E-2</v>
      </c>
      <c r="P161" s="109">
        <f t="shared" si="11"/>
        <v>-0.13268984910917214</v>
      </c>
      <c r="Q161" s="121">
        <v>39797.5</v>
      </c>
      <c r="R161" s="122">
        <v>147.363689502228</v>
      </c>
      <c r="S161" s="115">
        <f t="shared" si="12"/>
        <v>-2.7233608289670141E-2</v>
      </c>
      <c r="T161" s="116">
        <f t="shared" si="13"/>
        <v>-5.9432858959127866E-2</v>
      </c>
      <c r="U161" s="116">
        <f t="shared" si="14"/>
        <v>-0.1277395380136892</v>
      </c>
    </row>
    <row r="162" spans="12:21" x14ac:dyDescent="0.25">
      <c r="L162" s="123">
        <v>39844</v>
      </c>
      <c r="M162" s="108">
        <v>151.497237313742</v>
      </c>
      <c r="N162" s="109">
        <f t="shared" si="15"/>
        <v>-2.3548776364526236E-2</v>
      </c>
      <c r="O162" s="109">
        <f t="shared" ref="O162:O225" si="16">M162/M159-1</f>
        <v>-7.4955786700994564E-2</v>
      </c>
      <c r="P162" s="109">
        <f t="shared" si="11"/>
        <v>-0.1608797110512582</v>
      </c>
      <c r="Q162" s="121">
        <v>39828.5</v>
      </c>
      <c r="R162" s="122">
        <v>144.028441022717</v>
      </c>
      <c r="S162" s="115">
        <f t="shared" si="12"/>
        <v>-2.2632769923017992E-2</v>
      </c>
      <c r="T162" s="116">
        <f t="shared" si="13"/>
        <v>-6.5938105835361638E-2</v>
      </c>
      <c r="U162" s="116">
        <f t="shared" si="14"/>
        <v>-0.14194752885448225</v>
      </c>
    </row>
    <row r="163" spans="12:21" x14ac:dyDescent="0.25">
      <c r="L163" s="123">
        <v>39872</v>
      </c>
      <c r="M163" s="108">
        <v>149.064016130151</v>
      </c>
      <c r="N163" s="109">
        <f t="shared" si="15"/>
        <v>-1.6061158782400331E-2</v>
      </c>
      <c r="O163" s="109">
        <f t="shared" si="16"/>
        <v>-5.6159246525227524E-2</v>
      </c>
      <c r="P163" s="109">
        <f t="shared" si="11"/>
        <v>-0.17383748637458152</v>
      </c>
      <c r="Q163" s="121">
        <v>39858</v>
      </c>
      <c r="R163" s="122">
        <v>142.93747330379401</v>
      </c>
      <c r="S163" s="115">
        <f t="shared" si="12"/>
        <v>-7.5746686638851202E-3</v>
      </c>
      <c r="T163" s="116">
        <f t="shared" si="13"/>
        <v>-5.6451622407152957E-2</v>
      </c>
      <c r="U163" s="116">
        <f t="shared" si="14"/>
        <v>-0.12381677543994873</v>
      </c>
    </row>
    <row r="164" spans="12:21" x14ac:dyDescent="0.25">
      <c r="L164" s="123">
        <v>39903</v>
      </c>
      <c r="M164" s="108">
        <v>144.430408647766</v>
      </c>
      <c r="N164" s="109">
        <f t="shared" si="15"/>
        <v>-3.1084681619870658E-2</v>
      </c>
      <c r="O164" s="109">
        <f t="shared" si="16"/>
        <v>-6.909689077551151E-2</v>
      </c>
      <c r="P164" s="109">
        <f t="shared" si="11"/>
        <v>-0.19057129921441662</v>
      </c>
      <c r="Q164" s="121">
        <v>39887.5</v>
      </c>
      <c r="R164" s="122">
        <v>140.10105394728899</v>
      </c>
      <c r="S164" s="115">
        <f t="shared" si="12"/>
        <v>-1.984377707920304E-2</v>
      </c>
      <c r="T164" s="116">
        <f t="shared" si="13"/>
        <v>-4.9283752188012397E-2</v>
      </c>
      <c r="U164" s="116">
        <f t="shared" si="14"/>
        <v>-0.12050453178184162</v>
      </c>
    </row>
    <row r="165" spans="12:21" x14ac:dyDescent="0.25">
      <c r="L165" s="123">
        <v>39933</v>
      </c>
      <c r="M165" s="108">
        <v>141.26264334391999</v>
      </c>
      <c r="N165" s="109">
        <f t="shared" si="15"/>
        <v>-2.1932814104067888E-2</v>
      </c>
      <c r="O165" s="109">
        <f t="shared" si="16"/>
        <v>-6.7556307635014856E-2</v>
      </c>
      <c r="P165" s="109">
        <f t="shared" si="11"/>
        <v>-0.19353214477967229</v>
      </c>
      <c r="Q165" s="121">
        <v>39918</v>
      </c>
      <c r="R165" s="122">
        <v>135.24430996499001</v>
      </c>
      <c r="S165" s="115">
        <f t="shared" si="12"/>
        <v>-3.4666006039656638E-2</v>
      </c>
      <c r="T165" s="116">
        <f t="shared" si="13"/>
        <v>-6.0988864389232011E-2</v>
      </c>
      <c r="U165" s="116">
        <f t="shared" si="14"/>
        <v>-0.12842526716491964</v>
      </c>
    </row>
    <row r="166" spans="12:21" x14ac:dyDescent="0.25">
      <c r="L166" s="123">
        <v>39964</v>
      </c>
      <c r="M166" s="108">
        <v>139.242891146414</v>
      </c>
      <c r="N166" s="109">
        <f t="shared" si="15"/>
        <v>-1.429785079547663E-2</v>
      </c>
      <c r="O166" s="109">
        <f t="shared" si="16"/>
        <v>-6.5885283643250081E-2</v>
      </c>
      <c r="P166" s="109">
        <f t="shared" si="11"/>
        <v>-0.19770180659504055</v>
      </c>
      <c r="Q166" s="121">
        <v>39948.5</v>
      </c>
      <c r="R166" s="122">
        <v>126.35587433468601</v>
      </c>
      <c r="S166" s="115">
        <f t="shared" si="12"/>
        <v>-6.5721327814862618E-2</v>
      </c>
      <c r="T166" s="116">
        <f t="shared" si="13"/>
        <v>-0.11600596110906536</v>
      </c>
      <c r="U166" s="116">
        <f t="shared" si="14"/>
        <v>-0.19409282093234403</v>
      </c>
    </row>
    <row r="167" spans="12:21" x14ac:dyDescent="0.25">
      <c r="L167" s="123">
        <v>39994</v>
      </c>
      <c r="M167" s="108">
        <v>139.51772282345999</v>
      </c>
      <c r="N167" s="109">
        <f t="shared" si="15"/>
        <v>1.973757329966741E-3</v>
      </c>
      <c r="O167" s="109">
        <f t="shared" si="16"/>
        <v>-3.4014207051694889E-2</v>
      </c>
      <c r="P167" s="109">
        <f t="shared" si="11"/>
        <v>-0.19328381139495732</v>
      </c>
      <c r="Q167" s="121">
        <v>39979</v>
      </c>
      <c r="R167" s="122">
        <v>119.85089323425601</v>
      </c>
      <c r="S167" s="115">
        <f t="shared" si="12"/>
        <v>-5.1481430006173556E-2</v>
      </c>
      <c r="T167" s="116">
        <f t="shared" si="13"/>
        <v>-0.14453967434571768</v>
      </c>
      <c r="U167" s="116">
        <f t="shared" si="14"/>
        <v>-0.24569118015147196</v>
      </c>
    </row>
    <row r="168" spans="12:21" x14ac:dyDescent="0.25">
      <c r="L168" s="123">
        <v>40025</v>
      </c>
      <c r="M168" s="108">
        <v>139.87193088552399</v>
      </c>
      <c r="N168" s="109">
        <f t="shared" si="15"/>
        <v>2.538803349823926E-3</v>
      </c>
      <c r="O168" s="109">
        <f t="shared" si="16"/>
        <v>-9.8448706995390989E-3</v>
      </c>
      <c r="P168" s="109">
        <f t="shared" si="11"/>
        <v>-0.18982825657404601</v>
      </c>
      <c r="Q168" s="121">
        <v>40009</v>
      </c>
      <c r="R168" s="122">
        <v>114.681852775007</v>
      </c>
      <c r="S168" s="115">
        <f t="shared" si="12"/>
        <v>-4.3128927284219687E-2</v>
      </c>
      <c r="T168" s="116">
        <f t="shared" si="13"/>
        <v>-0.15203935156537018</v>
      </c>
      <c r="U168" s="116">
        <f t="shared" si="14"/>
        <v>-0.28976116989126188</v>
      </c>
    </row>
    <row r="169" spans="12:21" x14ac:dyDescent="0.25">
      <c r="L169" s="123">
        <v>40056</v>
      </c>
      <c r="M169" s="108">
        <v>138.877426953694</v>
      </c>
      <c r="N169" s="109">
        <f t="shared" si="15"/>
        <v>-7.11010368938092E-3</v>
      </c>
      <c r="O169" s="109">
        <f t="shared" si="16"/>
        <v>-2.6246524308067842E-3</v>
      </c>
      <c r="P169" s="109">
        <f t="shared" si="11"/>
        <v>-0.19064387624749024</v>
      </c>
      <c r="Q169" s="121">
        <v>40040</v>
      </c>
      <c r="R169" s="122">
        <v>114.899606681832</v>
      </c>
      <c r="S169" s="115">
        <f t="shared" si="12"/>
        <v>1.8987651625423929E-3</v>
      </c>
      <c r="T169" s="116">
        <f t="shared" si="13"/>
        <v>-9.0666680225005902E-2</v>
      </c>
      <c r="U169" s="116">
        <f t="shared" si="14"/>
        <v>-0.27729243244426161</v>
      </c>
    </row>
    <row r="170" spans="12:21" x14ac:dyDescent="0.25">
      <c r="L170" s="123">
        <v>40086</v>
      </c>
      <c r="M170" s="108">
        <v>135.07482050798501</v>
      </c>
      <c r="N170" s="109">
        <f t="shared" si="15"/>
        <v>-2.7381026053837298E-2</v>
      </c>
      <c r="O170" s="109">
        <f t="shared" si="16"/>
        <v>-3.1844716395614148E-2</v>
      </c>
      <c r="P170" s="109">
        <f t="shared" si="11"/>
        <v>-0.19575368621180844</v>
      </c>
      <c r="Q170" s="121">
        <v>40071</v>
      </c>
      <c r="R170" s="122">
        <v>114.958972833551</v>
      </c>
      <c r="S170" s="115">
        <f t="shared" si="12"/>
        <v>5.1667845899072695E-4</v>
      </c>
      <c r="T170" s="116">
        <f t="shared" si="13"/>
        <v>-4.0816720415620455E-2</v>
      </c>
      <c r="U170" s="116">
        <f t="shared" si="14"/>
        <v>-0.26626000760239121</v>
      </c>
    </row>
    <row r="171" spans="12:21" x14ac:dyDescent="0.25">
      <c r="L171" s="123">
        <v>40117</v>
      </c>
      <c r="M171" s="108">
        <v>130.33388654405499</v>
      </c>
      <c r="N171" s="109">
        <f t="shared" si="15"/>
        <v>-3.509857681913231E-2</v>
      </c>
      <c r="O171" s="109">
        <f t="shared" si="16"/>
        <v>-6.8191268119943693E-2</v>
      </c>
      <c r="P171" s="109">
        <f t="shared" ref="P171:P234" si="17">M171/M159-1</f>
        <v>-0.20417949738142838</v>
      </c>
      <c r="Q171" s="121">
        <v>40101</v>
      </c>
      <c r="R171" s="122">
        <v>114.473183069564</v>
      </c>
      <c r="S171" s="115">
        <f t="shared" si="12"/>
        <v>-4.2257663931146716E-3</v>
      </c>
      <c r="T171" s="116">
        <f t="shared" si="13"/>
        <v>-1.8195529666963361E-3</v>
      </c>
      <c r="U171" s="116">
        <f t="shared" si="14"/>
        <v>-0.25761163941122212</v>
      </c>
    </row>
    <row r="172" spans="12:21" x14ac:dyDescent="0.25">
      <c r="L172" s="123">
        <v>40147</v>
      </c>
      <c r="M172" s="108">
        <v>128.34817422896299</v>
      </c>
      <c r="N172" s="109">
        <f t="shared" si="15"/>
        <v>-1.5235579692628898E-2</v>
      </c>
      <c r="O172" s="109">
        <f t="shared" si="16"/>
        <v>-7.5816876476562212E-2</v>
      </c>
      <c r="P172" s="109">
        <f t="shared" si="17"/>
        <v>-0.18732742739464592</v>
      </c>
      <c r="Q172" s="121">
        <v>40132</v>
      </c>
      <c r="R172" s="122">
        <v>111.425601001308</v>
      </c>
      <c r="S172" s="115">
        <f t="shared" si="12"/>
        <v>-2.6622672546844695E-2</v>
      </c>
      <c r="T172" s="116">
        <f t="shared" si="13"/>
        <v>-3.0235139882974993E-2</v>
      </c>
      <c r="U172" s="116">
        <f t="shared" si="14"/>
        <v>-0.26446548538296122</v>
      </c>
    </row>
    <row r="173" spans="12:21" x14ac:dyDescent="0.25">
      <c r="L173" s="123">
        <v>40178</v>
      </c>
      <c r="M173" s="108">
        <v>128.927505908488</v>
      </c>
      <c r="N173" s="109">
        <f t="shared" si="15"/>
        <v>4.5137508422326E-3</v>
      </c>
      <c r="O173" s="109">
        <f t="shared" si="16"/>
        <v>-4.551044063118781E-2</v>
      </c>
      <c r="P173" s="109">
        <f t="shared" si="17"/>
        <v>-0.16901837197269121</v>
      </c>
      <c r="Q173" s="121">
        <v>40162</v>
      </c>
      <c r="R173" s="122">
        <v>108.833082854184</v>
      </c>
      <c r="S173" s="115">
        <f t="shared" si="12"/>
        <v>-2.3266808738986011E-2</v>
      </c>
      <c r="T173" s="116">
        <f t="shared" si="13"/>
        <v>-5.3287619299075328E-2</v>
      </c>
      <c r="U173" s="116">
        <f t="shared" si="14"/>
        <v>-0.26146608284710093</v>
      </c>
    </row>
    <row r="174" spans="12:21" x14ac:dyDescent="0.25">
      <c r="L174" s="123">
        <v>40209</v>
      </c>
      <c r="M174" s="108">
        <v>131.21148932253101</v>
      </c>
      <c r="N174" s="109">
        <f t="shared" si="15"/>
        <v>1.7715253218845151E-2</v>
      </c>
      <c r="O174" s="109">
        <f t="shared" si="16"/>
        <v>6.7334965736587371E-3</v>
      </c>
      <c r="P174" s="109">
        <f t="shared" si="17"/>
        <v>-0.1339017684474364</v>
      </c>
      <c r="Q174" s="121">
        <v>40193</v>
      </c>
      <c r="R174" s="122">
        <v>107.883353673313</v>
      </c>
      <c r="S174" s="115">
        <f t="shared" si="12"/>
        <v>-8.7264750383251322E-3</v>
      </c>
      <c r="T174" s="116">
        <f t="shared" si="13"/>
        <v>-5.7566577774346039E-2</v>
      </c>
      <c r="U174" s="116">
        <f t="shared" si="14"/>
        <v>-0.25095798505312572</v>
      </c>
    </row>
    <row r="175" spans="12:21" x14ac:dyDescent="0.25">
      <c r="L175" s="123">
        <v>40237</v>
      </c>
      <c r="M175" s="108">
        <v>132.45279890362801</v>
      </c>
      <c r="N175" s="109">
        <f t="shared" si="15"/>
        <v>9.460372620615054E-3</v>
      </c>
      <c r="O175" s="109">
        <f t="shared" si="16"/>
        <v>3.198039005481057E-2</v>
      </c>
      <c r="P175" s="109">
        <f t="shared" si="17"/>
        <v>-0.11143680183699989</v>
      </c>
      <c r="Q175" s="121">
        <v>40224</v>
      </c>
      <c r="R175" s="122">
        <v>108.94864154441299</v>
      </c>
      <c r="S175" s="115">
        <f t="shared" si="12"/>
        <v>9.8744415595926061E-3</v>
      </c>
      <c r="T175" s="116">
        <f t="shared" si="13"/>
        <v>-2.2229715923775206E-2</v>
      </c>
      <c r="U175" s="116">
        <f t="shared" si="14"/>
        <v>-0.23778811093954633</v>
      </c>
    </row>
    <row r="176" spans="12:21" x14ac:dyDescent="0.25">
      <c r="L176" s="123">
        <v>40268</v>
      </c>
      <c r="M176" s="108">
        <v>131.76840150512999</v>
      </c>
      <c r="N176" s="109">
        <f t="shared" si="15"/>
        <v>-5.1671040866111406E-3</v>
      </c>
      <c r="O176" s="109">
        <f t="shared" si="16"/>
        <v>2.2034829392096E-2</v>
      </c>
      <c r="P176" s="109">
        <f t="shared" si="17"/>
        <v>-8.7668568282707415E-2</v>
      </c>
      <c r="Q176" s="121">
        <v>40252</v>
      </c>
      <c r="R176" s="122">
        <v>111.30677669626699</v>
      </c>
      <c r="S176" s="115">
        <f t="shared" si="12"/>
        <v>2.1644465854975481E-2</v>
      </c>
      <c r="T176" s="116">
        <f t="shared" si="13"/>
        <v>2.272924534718257E-2</v>
      </c>
      <c r="U176" s="116">
        <f t="shared" si="14"/>
        <v>-0.20552505809025123</v>
      </c>
    </row>
    <row r="177" spans="12:21" x14ac:dyDescent="0.25">
      <c r="L177" s="123">
        <v>40298</v>
      </c>
      <c r="M177" s="108">
        <v>129.24536313007201</v>
      </c>
      <c r="N177" s="109">
        <f t="shared" si="15"/>
        <v>-1.9147522063244771E-2</v>
      </c>
      <c r="O177" s="109">
        <f t="shared" si="16"/>
        <v>-1.4984405730096295E-2</v>
      </c>
      <c r="P177" s="109">
        <f t="shared" si="17"/>
        <v>-8.5070475317317595E-2</v>
      </c>
      <c r="Q177" s="121">
        <v>40283</v>
      </c>
      <c r="R177" s="122">
        <v>114.47923793785399</v>
      </c>
      <c r="S177" s="115">
        <f t="shared" si="12"/>
        <v>2.8501959501028296E-2</v>
      </c>
      <c r="T177" s="116">
        <f t="shared" si="13"/>
        <v>6.1139036190090312E-2</v>
      </c>
      <c r="U177" s="116">
        <f t="shared" si="14"/>
        <v>-0.15353749102281167</v>
      </c>
    </row>
    <row r="178" spans="12:21" x14ac:dyDescent="0.25">
      <c r="L178" s="123">
        <v>40329</v>
      </c>
      <c r="M178" s="108">
        <v>125.859754306523</v>
      </c>
      <c r="N178" s="109">
        <f t="shared" si="15"/>
        <v>-2.6195205317669612E-2</v>
      </c>
      <c r="O178" s="109">
        <f t="shared" si="16"/>
        <v>-4.9776559285108601E-2</v>
      </c>
      <c r="P178" s="109">
        <f t="shared" si="17"/>
        <v>-9.6113609317538651E-2</v>
      </c>
      <c r="Q178" s="121">
        <v>40313</v>
      </c>
      <c r="R178" s="122">
        <v>116.909436793193</v>
      </c>
      <c r="S178" s="115">
        <f t="shared" si="12"/>
        <v>2.1228293436563961E-2</v>
      </c>
      <c r="T178" s="116">
        <f t="shared" si="13"/>
        <v>7.3069247453946273E-2</v>
      </c>
      <c r="U178" s="116">
        <f t="shared" si="14"/>
        <v>-7.4760572796731983E-2</v>
      </c>
    </row>
    <row r="179" spans="12:21" x14ac:dyDescent="0.25">
      <c r="L179" s="123">
        <v>40359</v>
      </c>
      <c r="M179" s="108">
        <v>124.00507292016</v>
      </c>
      <c r="N179" s="109">
        <f t="shared" si="15"/>
        <v>-1.4736095716872621E-2</v>
      </c>
      <c r="O179" s="109">
        <f t="shared" si="16"/>
        <v>-5.8916466287008418E-2</v>
      </c>
      <c r="P179" s="109">
        <f t="shared" si="17"/>
        <v>-0.1111876655479036</v>
      </c>
      <c r="Q179" s="121">
        <v>40344</v>
      </c>
      <c r="R179" s="122">
        <v>118.071665563886</v>
      </c>
      <c r="S179" s="115">
        <f t="shared" si="12"/>
        <v>9.941274225355512E-3</v>
      </c>
      <c r="T179" s="116">
        <f t="shared" si="13"/>
        <v>6.0776972152189579E-2</v>
      </c>
      <c r="U179" s="116">
        <f t="shared" si="14"/>
        <v>-1.4845343429292557E-2</v>
      </c>
    </row>
    <row r="180" spans="12:21" x14ac:dyDescent="0.25">
      <c r="L180" s="123">
        <v>40390</v>
      </c>
      <c r="M180" s="108">
        <v>123.739799503903</v>
      </c>
      <c r="N180" s="109">
        <f t="shared" si="15"/>
        <v>-2.1392142273711778E-3</v>
      </c>
      <c r="O180" s="109">
        <f t="shared" si="16"/>
        <v>-4.2597765156404344E-2</v>
      </c>
      <c r="P180" s="109">
        <f t="shared" si="17"/>
        <v>-0.11533501596416862</v>
      </c>
      <c r="Q180" s="121">
        <v>40374</v>
      </c>
      <c r="R180" s="122">
        <v>117.998770699704</v>
      </c>
      <c r="S180" s="115">
        <f t="shared" si="12"/>
        <v>-6.1737813076379044E-4</v>
      </c>
      <c r="T180" s="116">
        <f t="shared" si="13"/>
        <v>3.0743852118937154E-2</v>
      </c>
      <c r="U180" s="116">
        <f t="shared" si="14"/>
        <v>2.8922779362523965E-2</v>
      </c>
    </row>
    <row r="181" spans="12:21" x14ac:dyDescent="0.25">
      <c r="L181" s="123">
        <v>40421</v>
      </c>
      <c r="M181" s="108">
        <v>124.560341898815</v>
      </c>
      <c r="N181" s="109">
        <f t="shared" si="15"/>
        <v>6.6311922130286582E-3</v>
      </c>
      <c r="O181" s="109">
        <f t="shared" si="16"/>
        <v>-1.0324288450010544E-2</v>
      </c>
      <c r="P181" s="109">
        <f t="shared" si="17"/>
        <v>-0.10309152011905254</v>
      </c>
      <c r="Q181" s="121">
        <v>40405</v>
      </c>
      <c r="R181" s="122">
        <v>119.41377589415001</v>
      </c>
      <c r="S181" s="115">
        <f t="shared" si="12"/>
        <v>1.1991694371520811E-2</v>
      </c>
      <c r="T181" s="116">
        <f t="shared" si="13"/>
        <v>2.142118865380449E-2</v>
      </c>
      <c r="U181" s="116">
        <f t="shared" si="14"/>
        <v>3.9287943124280522E-2</v>
      </c>
    </row>
    <row r="182" spans="12:21" x14ac:dyDescent="0.25">
      <c r="L182" s="123">
        <v>40451</v>
      </c>
      <c r="M182" s="108">
        <v>124.111901995718</v>
      </c>
      <c r="N182" s="109">
        <f t="shared" si="15"/>
        <v>-3.6001820182967048E-3</v>
      </c>
      <c r="O182" s="109">
        <f t="shared" si="16"/>
        <v>8.6148955879239431E-4</v>
      </c>
      <c r="P182" s="109">
        <f t="shared" si="17"/>
        <v>-8.1161821803930723E-2</v>
      </c>
      <c r="Q182" s="121">
        <v>40436</v>
      </c>
      <c r="R182" s="122">
        <v>121.543433150745</v>
      </c>
      <c r="S182" s="115">
        <f t="shared" si="12"/>
        <v>1.7834267785676206E-2</v>
      </c>
      <c r="T182" s="116">
        <f t="shared" si="13"/>
        <v>2.9403901183900016E-2</v>
      </c>
      <c r="U182" s="116">
        <f t="shared" si="14"/>
        <v>5.7276610558513186E-2</v>
      </c>
    </row>
    <row r="183" spans="12:21" x14ac:dyDescent="0.25">
      <c r="L183" s="123">
        <v>40482</v>
      </c>
      <c r="M183" s="108">
        <v>123.139253536103</v>
      </c>
      <c r="N183" s="109">
        <f t="shared" si="15"/>
        <v>-7.8368669239197164E-3</v>
      </c>
      <c r="O183" s="109">
        <f t="shared" si="16"/>
        <v>-4.8532967582597397E-3</v>
      </c>
      <c r="P183" s="109">
        <f t="shared" si="17"/>
        <v>-5.5201553477192467E-2</v>
      </c>
      <c r="Q183" s="121">
        <v>40466</v>
      </c>
      <c r="R183" s="122">
        <v>123.90116831760901</v>
      </c>
      <c r="S183" s="115">
        <f t="shared" si="12"/>
        <v>1.9398293315771475E-2</v>
      </c>
      <c r="T183" s="116">
        <f t="shared" si="13"/>
        <v>5.0020839902866987E-2</v>
      </c>
      <c r="U183" s="116">
        <f t="shared" si="14"/>
        <v>8.2359771915451407E-2</v>
      </c>
    </row>
    <row r="184" spans="12:21" x14ac:dyDescent="0.25">
      <c r="L184" s="123">
        <v>40512</v>
      </c>
      <c r="M184" s="108">
        <v>122.508398050141</v>
      </c>
      <c r="N184" s="109">
        <f t="shared" si="15"/>
        <v>-5.1231063031987878E-3</v>
      </c>
      <c r="O184" s="109">
        <f t="shared" si="16"/>
        <v>-1.6473492424586178E-2</v>
      </c>
      <c r="P184" s="109">
        <f t="shared" si="17"/>
        <v>-4.5499487732519661E-2</v>
      </c>
      <c r="Q184" s="121">
        <v>40497</v>
      </c>
      <c r="R184" s="122">
        <v>123.77061384844799</v>
      </c>
      <c r="S184" s="115">
        <f t="shared" si="12"/>
        <v>-1.0536984512232728E-3</v>
      </c>
      <c r="T184" s="116">
        <f t="shared" si="13"/>
        <v>3.6485220584264511E-2</v>
      </c>
      <c r="U184" s="116">
        <f t="shared" si="14"/>
        <v>0.11079153027853161</v>
      </c>
    </row>
    <row r="185" spans="12:21" x14ac:dyDescent="0.25">
      <c r="L185" s="123">
        <v>40543</v>
      </c>
      <c r="M185" s="108">
        <v>123.10871570553201</v>
      </c>
      <c r="N185" s="109">
        <f t="shared" si="15"/>
        <v>4.9002163520683872E-3</v>
      </c>
      <c r="O185" s="109">
        <f t="shared" si="16"/>
        <v>-8.082917706156878E-3</v>
      </c>
      <c r="P185" s="109">
        <f t="shared" si="17"/>
        <v>-4.5132263762909797E-2</v>
      </c>
      <c r="Q185" s="121">
        <v>40527</v>
      </c>
      <c r="R185" s="122">
        <v>124.20984989693299</v>
      </c>
      <c r="S185" s="115">
        <f t="shared" si="12"/>
        <v>3.5487910645966014E-3</v>
      </c>
      <c r="T185" s="116">
        <f t="shared" si="13"/>
        <v>2.193797457474278E-2</v>
      </c>
      <c r="U185" s="116">
        <f t="shared" si="14"/>
        <v>0.14128761806142154</v>
      </c>
    </row>
    <row r="186" spans="12:21" x14ac:dyDescent="0.25">
      <c r="L186" s="123">
        <v>40574</v>
      </c>
      <c r="M186" s="108">
        <v>122.38039218062499</v>
      </c>
      <c r="N186" s="109">
        <f t="shared" si="15"/>
        <v>-5.9161004217533897E-3</v>
      </c>
      <c r="O186" s="109">
        <f t="shared" si="16"/>
        <v>-6.1626275430970434E-3</v>
      </c>
      <c r="P186" s="109">
        <f t="shared" si="17"/>
        <v>-6.7304297721964668E-2</v>
      </c>
      <c r="Q186" s="121">
        <v>40558</v>
      </c>
      <c r="R186" s="122">
        <v>125.168036835951</v>
      </c>
      <c r="S186" s="115">
        <f t="shared" si="12"/>
        <v>7.7142588918115429E-3</v>
      </c>
      <c r="T186" s="116">
        <f t="shared" si="13"/>
        <v>1.022483109355754E-2</v>
      </c>
      <c r="U186" s="116">
        <f t="shared" si="14"/>
        <v>0.1602164057207438</v>
      </c>
    </row>
    <row r="187" spans="12:21" x14ac:dyDescent="0.25">
      <c r="L187" s="123">
        <v>40602</v>
      </c>
      <c r="M187" s="108">
        <v>120.874531219437</v>
      </c>
      <c r="N187" s="109">
        <f t="shared" si="15"/>
        <v>-1.2304756786245985E-2</v>
      </c>
      <c r="O187" s="109">
        <f t="shared" si="16"/>
        <v>-1.3336774104541593E-2</v>
      </c>
      <c r="P187" s="109">
        <f t="shared" si="17"/>
        <v>-8.7414292336814192E-2</v>
      </c>
      <c r="Q187" s="121">
        <v>40589</v>
      </c>
      <c r="R187" s="122">
        <v>126.56446415524</v>
      </c>
      <c r="S187" s="115">
        <f t="shared" si="12"/>
        <v>1.1156421036779607E-2</v>
      </c>
      <c r="T187" s="116">
        <f t="shared" si="13"/>
        <v>2.2572808035136394E-2</v>
      </c>
      <c r="U187" s="116">
        <f t="shared" si="14"/>
        <v>0.16168923596579132</v>
      </c>
    </row>
    <row r="188" spans="12:21" x14ac:dyDescent="0.25">
      <c r="L188" s="123">
        <v>40633</v>
      </c>
      <c r="M188" s="108">
        <v>119.563407001709</v>
      </c>
      <c r="N188" s="109">
        <f t="shared" si="15"/>
        <v>-1.0846984923133074E-2</v>
      </c>
      <c r="O188" s="109">
        <f t="shared" si="16"/>
        <v>-2.879819420993035E-2</v>
      </c>
      <c r="P188" s="109">
        <f t="shared" si="17"/>
        <v>-9.2624592573097519E-2</v>
      </c>
      <c r="Q188" s="121">
        <v>40617</v>
      </c>
      <c r="R188" s="122">
        <v>125.99279681066599</v>
      </c>
      <c r="S188" s="115">
        <f t="shared" si="12"/>
        <v>-4.5168076868149498E-3</v>
      </c>
      <c r="T188" s="116">
        <f t="shared" si="13"/>
        <v>1.4354311797433628E-2</v>
      </c>
      <c r="U188" s="116">
        <f t="shared" si="14"/>
        <v>0.13194183274639326</v>
      </c>
    </row>
    <row r="189" spans="12:21" x14ac:dyDescent="0.25">
      <c r="L189" s="123">
        <v>40663</v>
      </c>
      <c r="M189" s="108">
        <v>120.079559843129</v>
      </c>
      <c r="N189" s="109">
        <f t="shared" si="15"/>
        <v>4.3169800389899482E-3</v>
      </c>
      <c r="O189" s="109">
        <f t="shared" si="16"/>
        <v>-1.8800661580656852E-2</v>
      </c>
      <c r="P189" s="109">
        <f t="shared" si="17"/>
        <v>-7.0917850087345746E-2</v>
      </c>
      <c r="Q189" s="121">
        <v>40648</v>
      </c>
      <c r="R189" s="122">
        <v>124.73382976762601</v>
      </c>
      <c r="S189" s="115">
        <f t="shared" si="12"/>
        <v>-9.992373174570357E-3</v>
      </c>
      <c r="T189" s="116">
        <f t="shared" si="13"/>
        <v>-3.4689931974732913E-3</v>
      </c>
      <c r="U189" s="116">
        <f t="shared" si="14"/>
        <v>8.957599661292992E-2</v>
      </c>
    </row>
    <row r="190" spans="12:21" x14ac:dyDescent="0.25">
      <c r="L190" s="123">
        <v>40694</v>
      </c>
      <c r="M190" s="108">
        <v>120.840078356744</v>
      </c>
      <c r="N190" s="109">
        <f t="shared" si="15"/>
        <v>6.333455207601757E-3</v>
      </c>
      <c r="O190" s="109">
        <f t="shared" si="16"/>
        <v>-2.8502995912726981E-4</v>
      </c>
      <c r="P190" s="109">
        <f t="shared" si="17"/>
        <v>-3.9883090328890369E-2</v>
      </c>
      <c r="Q190" s="121">
        <v>40678</v>
      </c>
      <c r="R190" s="122">
        <v>124.287516307225</v>
      </c>
      <c r="S190" s="115">
        <f t="shared" si="12"/>
        <v>-3.578126809963833E-3</v>
      </c>
      <c r="T190" s="116">
        <f t="shared" si="13"/>
        <v>-1.7990419848198158E-2</v>
      </c>
      <c r="U190" s="116">
        <f t="shared" si="14"/>
        <v>6.3109358118656145E-2</v>
      </c>
    </row>
    <row r="191" spans="12:21" x14ac:dyDescent="0.25">
      <c r="L191" s="123">
        <v>40724</v>
      </c>
      <c r="M191" s="108">
        <v>120.743680203073</v>
      </c>
      <c r="N191" s="109">
        <f t="shared" si="15"/>
        <v>-7.9773329330701248E-4</v>
      </c>
      <c r="O191" s="109">
        <f t="shared" si="16"/>
        <v>9.8715253350645238E-3</v>
      </c>
      <c r="P191" s="109">
        <f t="shared" si="17"/>
        <v>-2.6300478200491306E-2</v>
      </c>
      <c r="Q191" s="121">
        <v>40709</v>
      </c>
      <c r="R191" s="122">
        <v>124.897049919522</v>
      </c>
      <c r="S191" s="115">
        <f t="shared" si="12"/>
        <v>4.9042223258393136E-3</v>
      </c>
      <c r="T191" s="116">
        <f t="shared" si="13"/>
        <v>-8.6969010838818805E-3</v>
      </c>
      <c r="U191" s="116">
        <f t="shared" si="14"/>
        <v>5.7807131990891936E-2</v>
      </c>
    </row>
    <row r="192" spans="12:21" x14ac:dyDescent="0.25">
      <c r="L192" s="123">
        <v>40755</v>
      </c>
      <c r="M192" s="108">
        <v>120.39377561720001</v>
      </c>
      <c r="N192" s="109">
        <f t="shared" si="15"/>
        <v>-2.897912216063836E-3</v>
      </c>
      <c r="O192" s="109">
        <f t="shared" si="16"/>
        <v>2.6167298954251628E-3</v>
      </c>
      <c r="P192" s="109">
        <f t="shared" si="17"/>
        <v>-2.7040805788581035E-2</v>
      </c>
      <c r="Q192" s="121">
        <v>40739</v>
      </c>
      <c r="R192" s="122">
        <v>124.89944392711701</v>
      </c>
      <c r="S192" s="115">
        <f t="shared" si="12"/>
        <v>1.9167847411516448E-5</v>
      </c>
      <c r="T192" s="116">
        <f t="shared" si="13"/>
        <v>1.3277405159413114E-3</v>
      </c>
      <c r="U192" s="116">
        <f t="shared" si="14"/>
        <v>5.8480890830418852E-2</v>
      </c>
    </row>
    <row r="193" spans="12:21" x14ac:dyDescent="0.25">
      <c r="L193" s="123">
        <v>40786</v>
      </c>
      <c r="M193" s="108">
        <v>121.143444857289</v>
      </c>
      <c r="N193" s="109">
        <f t="shared" si="15"/>
        <v>6.2268106157963299E-3</v>
      </c>
      <c r="O193" s="109">
        <f t="shared" si="16"/>
        <v>2.5104791776897617E-3</v>
      </c>
      <c r="P193" s="109">
        <f t="shared" si="17"/>
        <v>-2.743166074721981E-2</v>
      </c>
      <c r="Q193" s="121">
        <v>40770</v>
      </c>
      <c r="R193" s="122">
        <v>125.46051204542201</v>
      </c>
      <c r="S193" s="115">
        <f t="shared" si="12"/>
        <v>4.4921586571067262E-3</v>
      </c>
      <c r="T193" s="116">
        <f t="shared" si="13"/>
        <v>9.4377599058097505E-3</v>
      </c>
      <c r="U193" s="116">
        <f t="shared" si="14"/>
        <v>5.0636839058099126E-2</v>
      </c>
    </row>
    <row r="194" spans="12:21" x14ac:dyDescent="0.25">
      <c r="L194" s="123">
        <v>40816</v>
      </c>
      <c r="M194" s="108">
        <v>122.720865617047</v>
      </c>
      <c r="N194" s="109">
        <f t="shared" si="15"/>
        <v>1.3021098761193839E-2</v>
      </c>
      <c r="O194" s="109">
        <f t="shared" si="16"/>
        <v>1.6375063362725539E-2</v>
      </c>
      <c r="P194" s="109">
        <f t="shared" si="17"/>
        <v>-1.1207920886741385E-2</v>
      </c>
      <c r="Q194" s="121">
        <v>40801</v>
      </c>
      <c r="R194" s="122">
        <v>127.36673318744199</v>
      </c>
      <c r="S194" s="115">
        <f t="shared" si="12"/>
        <v>1.5193793735911454E-2</v>
      </c>
      <c r="T194" s="116">
        <f t="shared" si="13"/>
        <v>1.9773751818088048E-2</v>
      </c>
      <c r="U194" s="116">
        <f t="shared" si="14"/>
        <v>4.7911268307474941E-2</v>
      </c>
    </row>
    <row r="195" spans="12:21" x14ac:dyDescent="0.25">
      <c r="L195" s="123">
        <v>40847</v>
      </c>
      <c r="M195" s="108">
        <v>123.905884754127</v>
      </c>
      <c r="N195" s="109">
        <f t="shared" si="15"/>
        <v>9.6562156005146615E-3</v>
      </c>
      <c r="O195" s="109">
        <f t="shared" si="16"/>
        <v>2.9171849781453707E-2</v>
      </c>
      <c r="P195" s="109">
        <f t="shared" si="17"/>
        <v>6.2257257211586481E-3</v>
      </c>
      <c r="Q195" s="121">
        <v>40831</v>
      </c>
      <c r="R195" s="122">
        <v>130.25203408358001</v>
      </c>
      <c r="S195" s="115">
        <f t="shared" si="12"/>
        <v>2.2653489054255571E-2</v>
      </c>
      <c r="T195" s="116">
        <f t="shared" si="13"/>
        <v>4.2855196053446232E-2</v>
      </c>
      <c r="U195" s="116">
        <f t="shared" si="14"/>
        <v>5.1257513163162072E-2</v>
      </c>
    </row>
    <row r="196" spans="12:21" x14ac:dyDescent="0.25">
      <c r="L196" s="123">
        <v>40877</v>
      </c>
      <c r="M196" s="108">
        <v>124.043005011761</v>
      </c>
      <c r="N196" s="109">
        <f t="shared" si="15"/>
        <v>1.1066484687638489E-3</v>
      </c>
      <c r="O196" s="109">
        <f t="shared" si="16"/>
        <v>2.3934932326613145E-2</v>
      </c>
      <c r="P196" s="109">
        <f t="shared" si="17"/>
        <v>1.2526545004628131E-2</v>
      </c>
      <c r="Q196" s="121">
        <v>40862</v>
      </c>
      <c r="R196" s="122">
        <v>132.596371663208</v>
      </c>
      <c r="S196" s="115">
        <f t="shared" si="12"/>
        <v>1.7998471932681559E-2</v>
      </c>
      <c r="T196" s="116">
        <f t="shared" si="13"/>
        <v>5.6877335357937264E-2</v>
      </c>
      <c r="U196" s="116">
        <f t="shared" si="14"/>
        <v>7.1307376931706745E-2</v>
      </c>
    </row>
    <row r="197" spans="12:21" x14ac:dyDescent="0.25">
      <c r="L197" s="123">
        <v>40908</v>
      </c>
      <c r="M197" s="108">
        <v>123.518642802136</v>
      </c>
      <c r="N197" s="109">
        <f t="shared" si="15"/>
        <v>-4.2272614209505344E-3</v>
      </c>
      <c r="O197" s="109">
        <f t="shared" si="16"/>
        <v>6.5007460718089494E-3</v>
      </c>
      <c r="P197" s="109">
        <f t="shared" si="17"/>
        <v>3.3297975229025223E-3</v>
      </c>
      <c r="Q197" s="121">
        <v>40892</v>
      </c>
      <c r="R197" s="122">
        <v>133.406334885392</v>
      </c>
      <c r="S197" s="115">
        <f t="shared" si="12"/>
        <v>6.1084870726424434E-3</v>
      </c>
      <c r="T197" s="116">
        <f t="shared" si="13"/>
        <v>4.741898882702511E-2</v>
      </c>
      <c r="U197" s="116">
        <f t="shared" si="14"/>
        <v>7.4039900990864105E-2</v>
      </c>
    </row>
    <row r="198" spans="12:21" x14ac:dyDescent="0.25">
      <c r="L198" s="123">
        <v>40939</v>
      </c>
      <c r="M198" s="108">
        <v>122.10328709485501</v>
      </c>
      <c r="N198" s="109">
        <f t="shared" si="15"/>
        <v>-1.1458640373407047E-2</v>
      </c>
      <c r="O198" s="109">
        <f t="shared" si="16"/>
        <v>-1.4548119831830353E-2</v>
      </c>
      <c r="P198" s="109">
        <f t="shared" si="17"/>
        <v>-2.2642931668416244E-3</v>
      </c>
      <c r="Q198" s="121">
        <v>40923</v>
      </c>
      <c r="R198" s="122">
        <v>133.48381694218699</v>
      </c>
      <c r="S198" s="115">
        <f t="shared" si="12"/>
        <v>5.807974326073051E-4</v>
      </c>
      <c r="T198" s="116">
        <f t="shared" si="13"/>
        <v>2.4811764985821272E-2</v>
      </c>
      <c r="U198" s="116">
        <f t="shared" si="14"/>
        <v>6.6436930037777175E-2</v>
      </c>
    </row>
    <row r="199" spans="12:21" x14ac:dyDescent="0.25">
      <c r="L199" s="123">
        <v>40968</v>
      </c>
      <c r="M199" s="108">
        <v>120.280966111244</v>
      </c>
      <c r="N199" s="109">
        <f t="shared" si="15"/>
        <v>-1.4924421995251902E-2</v>
      </c>
      <c r="O199" s="109">
        <f t="shared" si="16"/>
        <v>-3.0328505022595209E-2</v>
      </c>
      <c r="P199" s="109">
        <f t="shared" si="17"/>
        <v>-4.9105887088441991E-3</v>
      </c>
      <c r="Q199" s="121">
        <v>40954</v>
      </c>
      <c r="R199" s="122">
        <v>132.64861225394699</v>
      </c>
      <c r="S199" s="115">
        <f t="shared" si="12"/>
        <v>-6.2569733722982468E-3</v>
      </c>
      <c r="T199" s="116">
        <f t="shared" si="13"/>
        <v>3.9398205308116552E-4</v>
      </c>
      <c r="U199" s="116">
        <f t="shared" si="14"/>
        <v>4.8071535239499585E-2</v>
      </c>
    </row>
    <row r="200" spans="12:21" x14ac:dyDescent="0.25">
      <c r="L200" s="123">
        <v>40999</v>
      </c>
      <c r="M200" s="108">
        <v>120.257899831522</v>
      </c>
      <c r="N200" s="109">
        <f t="shared" si="15"/>
        <v>-1.9176999044612231E-4</v>
      </c>
      <c r="O200" s="109">
        <f t="shared" si="16"/>
        <v>-2.6398792090335466E-2</v>
      </c>
      <c r="P200" s="109">
        <f t="shared" si="17"/>
        <v>5.8085734358763741E-3</v>
      </c>
      <c r="Q200" s="121">
        <v>40983</v>
      </c>
      <c r="R200" s="122">
        <v>131.217802233459</v>
      </c>
      <c r="S200" s="115">
        <f t="shared" ref="S200:S263" si="18">R200/R199-1</f>
        <v>-1.0786468069102773E-2</v>
      </c>
      <c r="T200" s="116">
        <f t="shared" si="13"/>
        <v>-1.6405012953943698E-2</v>
      </c>
      <c r="U200" s="116">
        <f t="shared" si="14"/>
        <v>4.1470667808452655E-2</v>
      </c>
    </row>
    <row r="201" spans="12:21" x14ac:dyDescent="0.25">
      <c r="L201" s="123">
        <v>41029</v>
      </c>
      <c r="M201" s="108">
        <v>120.90171937389501</v>
      </c>
      <c r="N201" s="109">
        <f t="shared" si="15"/>
        <v>5.3536569595427075E-3</v>
      </c>
      <c r="O201" s="109">
        <f t="shared" si="16"/>
        <v>-9.8405845538505066E-3</v>
      </c>
      <c r="P201" s="109">
        <f t="shared" si="17"/>
        <v>6.8467900102238133E-3</v>
      </c>
      <c r="Q201" s="121">
        <v>41014</v>
      </c>
      <c r="R201" s="122">
        <v>130.654888415242</v>
      </c>
      <c r="S201" s="115">
        <f t="shared" si="18"/>
        <v>-4.2899195736831874E-3</v>
      </c>
      <c r="T201" s="116">
        <f t="shared" si="13"/>
        <v>-2.1193044907984793E-2</v>
      </c>
      <c r="U201" s="116">
        <f t="shared" si="14"/>
        <v>4.7469549028091862E-2</v>
      </c>
    </row>
    <row r="202" spans="12:21" x14ac:dyDescent="0.25">
      <c r="L202" s="123">
        <v>41060</v>
      </c>
      <c r="M202" s="108">
        <v>122.40987330994599</v>
      </c>
      <c r="N202" s="109">
        <f t="shared" si="15"/>
        <v>1.2474214129138517E-2</v>
      </c>
      <c r="O202" s="109">
        <f t="shared" si="16"/>
        <v>1.7699452103943303E-2</v>
      </c>
      <c r="P202" s="109">
        <f t="shared" si="17"/>
        <v>1.2990681357948564E-2</v>
      </c>
      <c r="Q202" s="121">
        <v>41044</v>
      </c>
      <c r="R202" s="122">
        <v>130.59863669681599</v>
      </c>
      <c r="S202" s="115">
        <f t="shared" si="18"/>
        <v>-4.3053665353287585E-4</v>
      </c>
      <c r="T202" s="116">
        <f t="shared" ref="T202:T265" si="19">R202/R199-1</f>
        <v>-1.5454180200592416E-2</v>
      </c>
      <c r="U202" s="116">
        <f t="shared" si="14"/>
        <v>5.077839333429579E-2</v>
      </c>
    </row>
    <row r="203" spans="12:21" x14ac:dyDescent="0.25">
      <c r="L203" s="123">
        <v>41090</v>
      </c>
      <c r="M203" s="108">
        <v>123.096413269398</v>
      </c>
      <c r="N203" s="109">
        <f t="shared" si="15"/>
        <v>5.6085341883629347E-3</v>
      </c>
      <c r="O203" s="109">
        <f t="shared" si="16"/>
        <v>2.360355071768816E-2</v>
      </c>
      <c r="P203" s="109">
        <f t="shared" si="17"/>
        <v>1.9485351633874881E-2</v>
      </c>
      <c r="Q203" s="121">
        <v>41075</v>
      </c>
      <c r="R203" s="122">
        <v>131.696284812209</v>
      </c>
      <c r="S203" s="115">
        <f t="shared" si="18"/>
        <v>8.4047440551864305E-3</v>
      </c>
      <c r="T203" s="116">
        <f t="shared" si="19"/>
        <v>3.646476092464157E-3</v>
      </c>
      <c r="U203" s="116">
        <f t="shared" si="14"/>
        <v>5.4438714902138363E-2</v>
      </c>
    </row>
    <row r="204" spans="12:21" x14ac:dyDescent="0.25">
      <c r="L204" s="123">
        <v>41121</v>
      </c>
      <c r="M204" s="108">
        <v>124.207048176158</v>
      </c>
      <c r="N204" s="109">
        <f t="shared" si="15"/>
        <v>9.0224798372424697E-3</v>
      </c>
      <c r="O204" s="109">
        <f t="shared" si="16"/>
        <v>2.7338972674500139E-2</v>
      </c>
      <c r="P204" s="109">
        <f t="shared" si="17"/>
        <v>3.1673336427977317E-2</v>
      </c>
      <c r="Q204" s="121">
        <v>41105</v>
      </c>
      <c r="R204" s="122">
        <v>133.27737786004599</v>
      </c>
      <c r="S204" s="115">
        <f t="shared" si="18"/>
        <v>1.2005600993919785E-2</v>
      </c>
      <c r="T204" s="116">
        <f t="shared" si="19"/>
        <v>2.0071881554628801E-2</v>
      </c>
      <c r="U204" s="116">
        <f t="shared" si="14"/>
        <v>6.7077431808405752E-2</v>
      </c>
    </row>
    <row r="205" spans="12:21" x14ac:dyDescent="0.25">
      <c r="L205" s="123">
        <v>41152</v>
      </c>
      <c r="M205" s="108">
        <v>125.51581139616999</v>
      </c>
      <c r="N205" s="109">
        <f t="shared" si="15"/>
        <v>1.0536948097791043E-2</v>
      </c>
      <c r="O205" s="109">
        <f t="shared" si="16"/>
        <v>2.5373264445423205E-2</v>
      </c>
      <c r="P205" s="109">
        <f t="shared" si="17"/>
        <v>3.6092473216621679E-2</v>
      </c>
      <c r="Q205" s="121">
        <v>41136</v>
      </c>
      <c r="R205" s="122">
        <v>135.28748414703401</v>
      </c>
      <c r="S205" s="115">
        <f t="shared" si="18"/>
        <v>1.5082126608904511E-2</v>
      </c>
      <c r="T205" s="116">
        <f t="shared" si="19"/>
        <v>3.5902728916712645E-2</v>
      </c>
      <c r="U205" s="116">
        <f t="shared" si="14"/>
        <v>7.8327211816688669E-2</v>
      </c>
    </row>
    <row r="206" spans="12:21" x14ac:dyDescent="0.25">
      <c r="L206" s="123">
        <v>41182</v>
      </c>
      <c r="M206" s="108">
        <v>126.805088864498</v>
      </c>
      <c r="N206" s="109">
        <f t="shared" si="15"/>
        <v>1.0271833117969642E-2</v>
      </c>
      <c r="O206" s="109">
        <f t="shared" si="16"/>
        <v>3.0128218171422416E-2</v>
      </c>
      <c r="P206" s="109">
        <f t="shared" si="17"/>
        <v>3.3280593539780856E-2</v>
      </c>
      <c r="Q206" s="121">
        <v>41167</v>
      </c>
      <c r="R206" s="122">
        <v>136.909997585703</v>
      </c>
      <c r="S206" s="115">
        <f t="shared" si="18"/>
        <v>1.199307865689625E-2</v>
      </c>
      <c r="T206" s="116">
        <f t="shared" si="19"/>
        <v>3.9588913088386857E-2</v>
      </c>
      <c r="U206" s="116">
        <f t="shared" si="14"/>
        <v>7.4927448945530051E-2</v>
      </c>
    </row>
    <row r="207" spans="12:21" x14ac:dyDescent="0.25">
      <c r="L207" s="123">
        <v>41213</v>
      </c>
      <c r="M207" s="108">
        <v>128.632949406444</v>
      </c>
      <c r="N207" s="109">
        <f t="shared" si="15"/>
        <v>1.4414725452376986E-2</v>
      </c>
      <c r="O207" s="109">
        <f t="shared" si="16"/>
        <v>3.5633253468908777E-2</v>
      </c>
      <c r="P207" s="109">
        <f t="shared" si="17"/>
        <v>3.8150445087391516E-2</v>
      </c>
      <c r="Q207" s="121">
        <v>41197</v>
      </c>
      <c r="R207" s="122">
        <v>137.83628386968499</v>
      </c>
      <c r="S207" s="115">
        <f t="shared" si="18"/>
        <v>6.7656584640733985E-3</v>
      </c>
      <c r="T207" s="116">
        <f t="shared" si="19"/>
        <v>3.4206150232234389E-2</v>
      </c>
      <c r="U207" s="116">
        <f t="shared" si="14"/>
        <v>5.8227495942507312E-2</v>
      </c>
    </row>
    <row r="208" spans="12:21" x14ac:dyDescent="0.25">
      <c r="L208" s="123">
        <v>41243</v>
      </c>
      <c r="M208" s="108">
        <v>129.58029854919999</v>
      </c>
      <c r="N208" s="109">
        <f t="shared" si="15"/>
        <v>7.3647471128306385E-3</v>
      </c>
      <c r="O208" s="109">
        <f t="shared" si="16"/>
        <v>3.2382272064521933E-2</v>
      </c>
      <c r="P208" s="109">
        <f t="shared" si="17"/>
        <v>4.4640111201062815E-2</v>
      </c>
      <c r="Q208" s="121">
        <v>41228</v>
      </c>
      <c r="R208" s="122">
        <v>138.25302774238901</v>
      </c>
      <c r="S208" s="115">
        <f t="shared" si="18"/>
        <v>3.0234700254834213E-3</v>
      </c>
      <c r="T208" s="116">
        <f t="shared" si="19"/>
        <v>2.1920310027585099E-2</v>
      </c>
      <c r="U208" s="116">
        <f t="shared" si="14"/>
        <v>4.266071543457306E-2</v>
      </c>
    </row>
    <row r="209" spans="12:21" x14ac:dyDescent="0.25">
      <c r="L209" s="123">
        <v>41274</v>
      </c>
      <c r="M209" s="108">
        <v>130.36057023793899</v>
      </c>
      <c r="N209" s="109">
        <f t="shared" si="15"/>
        <v>6.0215302594224251E-3</v>
      </c>
      <c r="O209" s="109">
        <f t="shared" si="16"/>
        <v>2.8038948635888961E-2</v>
      </c>
      <c r="P209" s="109">
        <f t="shared" si="17"/>
        <v>5.5391860536899262E-2</v>
      </c>
      <c r="Q209" s="121">
        <v>41258</v>
      </c>
      <c r="R209" s="122">
        <v>139.00697617189101</v>
      </c>
      <c r="S209" s="115">
        <f t="shared" si="18"/>
        <v>5.4533954287558917E-3</v>
      </c>
      <c r="T209" s="116">
        <f t="shared" si="19"/>
        <v>1.5316475225816584E-2</v>
      </c>
      <c r="U209" s="116">
        <f t="shared" si="14"/>
        <v>4.198182411135476E-2</v>
      </c>
    </row>
    <row r="210" spans="12:21" x14ac:dyDescent="0.25">
      <c r="L210" s="123">
        <v>41305</v>
      </c>
      <c r="M210" s="108">
        <v>128.74012321900699</v>
      </c>
      <c r="N210" s="109">
        <f t="shared" si="15"/>
        <v>-1.2430499620968982E-2</v>
      </c>
      <c r="O210" s="109">
        <f t="shared" si="16"/>
        <v>8.3317542711669468E-4</v>
      </c>
      <c r="P210" s="109">
        <f t="shared" si="17"/>
        <v>5.4354278922861488E-2</v>
      </c>
      <c r="Q210" s="121">
        <v>41289</v>
      </c>
      <c r="R210" s="122">
        <v>138.95760598163</v>
      </c>
      <c r="S210" s="115">
        <f t="shared" si="18"/>
        <v>-3.5516339985675049E-4</v>
      </c>
      <c r="T210" s="116">
        <f t="shared" si="19"/>
        <v>8.1351737036463589E-3</v>
      </c>
      <c r="U210" s="116">
        <f t="shared" si="14"/>
        <v>4.1007136032180869E-2</v>
      </c>
    </row>
    <row r="211" spans="12:21" x14ac:dyDescent="0.25">
      <c r="L211" s="123">
        <v>41333</v>
      </c>
      <c r="M211" s="108">
        <v>127.159964183696</v>
      </c>
      <c r="N211" s="109">
        <f t="shared" si="15"/>
        <v>-1.2274021461226137E-2</v>
      </c>
      <c r="O211" s="109">
        <f t="shared" si="16"/>
        <v>-1.8678258906657974E-2</v>
      </c>
      <c r="P211" s="109">
        <f t="shared" si="17"/>
        <v>5.7191077648061528E-2</v>
      </c>
      <c r="Q211" s="121">
        <v>41320</v>
      </c>
      <c r="R211" s="122">
        <v>139.72434794921301</v>
      </c>
      <c r="S211" s="115">
        <f t="shared" si="18"/>
        <v>5.5178121569277039E-3</v>
      </c>
      <c r="T211" s="116">
        <f t="shared" si="19"/>
        <v>1.0642227738878685E-2</v>
      </c>
      <c r="U211" s="116">
        <f t="shared" ref="U211:U274" si="20">R211/R199-1</f>
        <v>5.3341950398395399E-2</v>
      </c>
    </row>
    <row r="212" spans="12:21" x14ac:dyDescent="0.25">
      <c r="L212" s="123">
        <v>41364</v>
      </c>
      <c r="M212" s="108">
        <v>126.838016695771</v>
      </c>
      <c r="N212" s="109">
        <f t="shared" si="15"/>
        <v>-2.5318305961451459E-3</v>
      </c>
      <c r="O212" s="109">
        <f t="shared" si="16"/>
        <v>-2.702161808389214E-2</v>
      </c>
      <c r="P212" s="109">
        <f t="shared" si="17"/>
        <v>5.4716711945473673E-2</v>
      </c>
      <c r="Q212" s="121">
        <v>41348</v>
      </c>
      <c r="R212" s="122">
        <v>140.42068669036999</v>
      </c>
      <c r="S212" s="115">
        <f t="shared" si="18"/>
        <v>4.9836606960591556E-3</v>
      </c>
      <c r="T212" s="116">
        <f t="shared" si="19"/>
        <v>1.0170068851298675E-2</v>
      </c>
      <c r="U212" s="116">
        <f t="shared" si="20"/>
        <v>7.0134420027379241E-2</v>
      </c>
    </row>
    <row r="213" spans="12:21" x14ac:dyDescent="0.25">
      <c r="L213" s="123">
        <v>41394</v>
      </c>
      <c r="M213" s="108">
        <v>129.143361879726</v>
      </c>
      <c r="N213" s="109">
        <f t="shared" si="15"/>
        <v>1.8175506397932084E-2</v>
      </c>
      <c r="O213" s="109">
        <f t="shared" si="16"/>
        <v>3.1321910422055232E-3</v>
      </c>
      <c r="P213" s="109">
        <f t="shared" si="17"/>
        <v>6.81681166199406E-2</v>
      </c>
      <c r="Q213" s="121">
        <v>41379</v>
      </c>
      <c r="R213" s="122">
        <v>141.92520044698901</v>
      </c>
      <c r="S213" s="115">
        <f t="shared" si="18"/>
        <v>1.0714331286076906E-2</v>
      </c>
      <c r="T213" s="116">
        <f t="shared" si="19"/>
        <v>2.1356113934139831E-2</v>
      </c>
      <c r="U213" s="116">
        <f t="shared" si="20"/>
        <v>8.6260163461532091E-2</v>
      </c>
    </row>
    <row r="214" spans="12:21" x14ac:dyDescent="0.25">
      <c r="L214" s="123">
        <v>41425</v>
      </c>
      <c r="M214" s="108">
        <v>131.915936349063</v>
      </c>
      <c r="N214" s="109">
        <f t="shared" si="15"/>
        <v>2.1468966185959726E-2</v>
      </c>
      <c r="O214" s="109">
        <f t="shared" si="16"/>
        <v>3.7401490287434225E-2</v>
      </c>
      <c r="P214" s="109">
        <f t="shared" si="17"/>
        <v>7.7657649518575456E-2</v>
      </c>
      <c r="Q214" s="121">
        <v>41409</v>
      </c>
      <c r="R214" s="122">
        <v>144.02892022660399</v>
      </c>
      <c r="S214" s="115">
        <f t="shared" si="18"/>
        <v>1.4822736011570692E-2</v>
      </c>
      <c r="T214" s="116">
        <f t="shared" si="19"/>
        <v>3.0807603260067484E-2</v>
      </c>
      <c r="U214" s="116">
        <f t="shared" si="20"/>
        <v>0.10283632256411934</v>
      </c>
    </row>
    <row r="215" spans="12:21" x14ac:dyDescent="0.25">
      <c r="L215" s="123">
        <v>41455</v>
      </c>
      <c r="M215" s="108">
        <v>134.388022889468</v>
      </c>
      <c r="N215" s="109">
        <f t="shared" si="15"/>
        <v>1.8739862740037694E-2</v>
      </c>
      <c r="O215" s="109">
        <f t="shared" si="16"/>
        <v>5.9524789100149356E-2</v>
      </c>
      <c r="P215" s="109">
        <f t="shared" si="17"/>
        <v>9.1729802032153307E-2</v>
      </c>
      <c r="Q215" s="121">
        <v>41440</v>
      </c>
      <c r="R215" s="122">
        <v>146.47191416255501</v>
      </c>
      <c r="S215" s="115">
        <f t="shared" si="18"/>
        <v>1.696182913894928E-2</v>
      </c>
      <c r="T215" s="116">
        <f t="shared" si="19"/>
        <v>4.3093561317842477E-2</v>
      </c>
      <c r="U215" s="116">
        <f t="shared" si="20"/>
        <v>0.1121947317755787</v>
      </c>
    </row>
    <row r="216" spans="12:21" x14ac:dyDescent="0.25">
      <c r="L216" s="123">
        <v>41486</v>
      </c>
      <c r="M216" s="108">
        <v>135.39860755285201</v>
      </c>
      <c r="N216" s="109">
        <f t="shared" si="15"/>
        <v>7.5199012654214581E-3</v>
      </c>
      <c r="O216" s="109">
        <f t="shared" si="16"/>
        <v>4.8436447542318462E-2</v>
      </c>
      <c r="P216" s="109">
        <f t="shared" si="17"/>
        <v>9.0104060446082546E-2</v>
      </c>
      <c r="Q216" s="121">
        <v>41470</v>
      </c>
      <c r="R216" s="122">
        <v>149.51077157377401</v>
      </c>
      <c r="S216" s="115">
        <f t="shared" si="18"/>
        <v>2.0747031460560228E-2</v>
      </c>
      <c r="T216" s="116">
        <f t="shared" si="19"/>
        <v>5.3447668933314763E-2</v>
      </c>
      <c r="U216" s="116">
        <f t="shared" si="20"/>
        <v>0.12180156883619553</v>
      </c>
    </row>
    <row r="217" spans="12:21" x14ac:dyDescent="0.25">
      <c r="L217" s="123">
        <v>41517</v>
      </c>
      <c r="M217" s="108">
        <v>136.16656870137999</v>
      </c>
      <c r="N217" s="109">
        <f t="shared" si="15"/>
        <v>5.6718541084568308E-3</v>
      </c>
      <c r="O217" s="109">
        <f t="shared" si="16"/>
        <v>3.2222280870367159E-2</v>
      </c>
      <c r="P217" s="109">
        <f t="shared" si="17"/>
        <v>8.4855901314238702E-2</v>
      </c>
      <c r="Q217" s="121">
        <v>41501</v>
      </c>
      <c r="R217" s="122">
        <v>150.76609990748599</v>
      </c>
      <c r="S217" s="115">
        <f t="shared" si="18"/>
        <v>8.3962400869062037E-3</v>
      </c>
      <c r="T217" s="116">
        <f t="shared" si="19"/>
        <v>4.6776575636908513E-2</v>
      </c>
      <c r="U217" s="116">
        <f t="shared" si="20"/>
        <v>0.11441276965154756</v>
      </c>
    </row>
    <row r="218" spans="12:21" x14ac:dyDescent="0.25">
      <c r="L218" s="123">
        <v>41547</v>
      </c>
      <c r="M218" s="108">
        <v>136.86033145606501</v>
      </c>
      <c r="N218" s="109">
        <f t="shared" si="15"/>
        <v>5.0949565763567239E-3</v>
      </c>
      <c r="O218" s="109">
        <f t="shared" si="16"/>
        <v>1.8396792462900047E-2</v>
      </c>
      <c r="P218" s="109">
        <f t="shared" si="17"/>
        <v>7.9296838018164229E-2</v>
      </c>
      <c r="Q218" s="121">
        <v>41532</v>
      </c>
      <c r="R218" s="122">
        <v>152.97422999325099</v>
      </c>
      <c r="S218" s="115">
        <f t="shared" si="18"/>
        <v>1.4646064911939538E-2</v>
      </c>
      <c r="T218" s="116">
        <f t="shared" si="19"/>
        <v>4.4392919064877523E-2</v>
      </c>
      <c r="U218" s="116">
        <f t="shared" si="20"/>
        <v>0.11733425382242157</v>
      </c>
    </row>
    <row r="219" spans="12:21" x14ac:dyDescent="0.25">
      <c r="L219" s="123">
        <v>41578</v>
      </c>
      <c r="M219" s="108">
        <v>137.513761156832</v>
      </c>
      <c r="N219" s="109">
        <f t="shared" si="15"/>
        <v>4.7744272852119352E-3</v>
      </c>
      <c r="O219" s="109">
        <f t="shared" si="16"/>
        <v>1.5621679145809253E-2</v>
      </c>
      <c r="P219" s="109">
        <f t="shared" si="17"/>
        <v>6.9039944985846091E-2</v>
      </c>
      <c r="Q219" s="121">
        <v>41562</v>
      </c>
      <c r="R219" s="122">
        <v>154.08226304386699</v>
      </c>
      <c r="S219" s="115">
        <f t="shared" si="18"/>
        <v>7.2432660760239909E-3</v>
      </c>
      <c r="T219" s="116">
        <f t="shared" si="19"/>
        <v>3.0576335216337514E-2</v>
      </c>
      <c r="U219" s="116">
        <f t="shared" si="20"/>
        <v>0.11786431495455507</v>
      </c>
    </row>
    <row r="220" spans="12:21" x14ac:dyDescent="0.25">
      <c r="L220" s="123">
        <v>41608</v>
      </c>
      <c r="M220" s="108">
        <v>138.392320539492</v>
      </c>
      <c r="N220" s="109">
        <f t="shared" si="15"/>
        <v>6.3888833762464348E-3</v>
      </c>
      <c r="O220" s="109">
        <f t="shared" si="16"/>
        <v>1.6345802492777839E-2</v>
      </c>
      <c r="P220" s="109">
        <f t="shared" si="17"/>
        <v>6.8004334678594569E-2</v>
      </c>
      <c r="Q220" s="121">
        <v>41593</v>
      </c>
      <c r="R220" s="122">
        <v>155.653564611951</v>
      </c>
      <c r="S220" s="115">
        <f t="shared" si="18"/>
        <v>1.0197809514497225E-2</v>
      </c>
      <c r="T220" s="116">
        <f t="shared" si="19"/>
        <v>3.2417530913541492E-2</v>
      </c>
      <c r="U220" s="116">
        <f t="shared" si="20"/>
        <v>0.12586007810248412</v>
      </c>
    </row>
    <row r="221" spans="12:21" x14ac:dyDescent="0.25">
      <c r="L221" s="123">
        <v>41639</v>
      </c>
      <c r="M221" s="108">
        <v>139.778865365369</v>
      </c>
      <c r="N221" s="109">
        <f t="shared" si="15"/>
        <v>1.0018943395644131E-2</v>
      </c>
      <c r="O221" s="109">
        <f t="shared" si="16"/>
        <v>2.1324907504267632E-2</v>
      </c>
      <c r="P221" s="109">
        <f t="shared" si="17"/>
        <v>7.2248035661698795E-2</v>
      </c>
      <c r="Q221" s="121">
        <v>41623</v>
      </c>
      <c r="R221" s="122">
        <v>154.913922504916</v>
      </c>
      <c r="S221" s="115">
        <f t="shared" si="18"/>
        <v>-4.7518481756517739E-3</v>
      </c>
      <c r="T221" s="116">
        <f t="shared" si="19"/>
        <v>1.2679864521956352E-2</v>
      </c>
      <c r="U221" s="116">
        <f t="shared" si="20"/>
        <v>0.11443271964534385</v>
      </c>
    </row>
    <row r="222" spans="12:21" x14ac:dyDescent="0.25">
      <c r="L222" s="123">
        <v>41670</v>
      </c>
      <c r="M222" s="108">
        <v>141.829177523368</v>
      </c>
      <c r="N222" s="109">
        <f t="shared" si="15"/>
        <v>1.4668255838532263E-2</v>
      </c>
      <c r="O222" s="109">
        <f t="shared" si="16"/>
        <v>3.1381705585191266E-2</v>
      </c>
      <c r="P222" s="109">
        <f t="shared" si="17"/>
        <v>0.10167035712785899</v>
      </c>
      <c r="Q222" s="121">
        <v>41654</v>
      </c>
      <c r="R222" s="122">
        <v>155.03690407038101</v>
      </c>
      <c r="S222" s="115">
        <f t="shared" si="18"/>
        <v>7.9387032150779469E-4</v>
      </c>
      <c r="T222" s="116">
        <f t="shared" si="19"/>
        <v>6.1956581351758633E-3</v>
      </c>
      <c r="U222" s="116">
        <f t="shared" si="20"/>
        <v>0.11571369537610399</v>
      </c>
    </row>
    <row r="223" spans="12:21" x14ac:dyDescent="0.25">
      <c r="L223" s="123">
        <v>41698</v>
      </c>
      <c r="M223" s="108">
        <v>142.59830268495</v>
      </c>
      <c r="N223" s="109">
        <f t="shared" si="15"/>
        <v>5.4228979890633688E-3</v>
      </c>
      <c r="O223" s="109">
        <f t="shared" si="16"/>
        <v>3.0391730762674429E-2</v>
      </c>
      <c r="P223" s="109">
        <f t="shared" si="17"/>
        <v>0.12140879875486354</v>
      </c>
      <c r="Q223" s="121">
        <v>41685</v>
      </c>
      <c r="R223" s="122">
        <v>154.56308306190601</v>
      </c>
      <c r="S223" s="115">
        <f t="shared" si="18"/>
        <v>-3.0561820833309161E-3</v>
      </c>
      <c r="T223" s="116">
        <f t="shared" si="19"/>
        <v>-7.0058244587175578E-3</v>
      </c>
      <c r="U223" s="116">
        <f t="shared" si="20"/>
        <v>0.10620006699252293</v>
      </c>
    </row>
    <row r="224" spans="12:21" x14ac:dyDescent="0.25">
      <c r="L224" s="123">
        <v>41729</v>
      </c>
      <c r="M224" s="108">
        <v>143.054818144493</v>
      </c>
      <c r="N224" s="109">
        <f t="shared" ref="N224:N287" si="21">M224/M223-1</f>
        <v>3.2014087892167087E-3</v>
      </c>
      <c r="O224" s="109">
        <f t="shared" si="16"/>
        <v>2.3436681722669217E-2</v>
      </c>
      <c r="P224" s="109">
        <f t="shared" si="17"/>
        <v>0.12785442307584338</v>
      </c>
      <c r="Q224" s="121">
        <v>41713</v>
      </c>
      <c r="R224" s="122">
        <v>155.350961727856</v>
      </c>
      <c r="S224" s="115">
        <f t="shared" si="18"/>
        <v>5.097456975767134E-3</v>
      </c>
      <c r="T224" s="116">
        <f t="shared" si="19"/>
        <v>2.8211745973065749E-3</v>
      </c>
      <c r="U224" s="116">
        <f t="shared" si="20"/>
        <v>0.10632532420531127</v>
      </c>
    </row>
    <row r="225" spans="12:21" x14ac:dyDescent="0.25">
      <c r="L225" s="123">
        <v>41759</v>
      </c>
      <c r="M225" s="108">
        <v>143.33338898782799</v>
      </c>
      <c r="N225" s="109">
        <f t="shared" si="21"/>
        <v>1.9473013698401154E-3</v>
      </c>
      <c r="O225" s="109">
        <f t="shared" si="16"/>
        <v>1.0605796992739114E-2</v>
      </c>
      <c r="P225" s="109">
        <f t="shared" si="17"/>
        <v>0.10987809904869494</v>
      </c>
      <c r="Q225" s="121">
        <v>41744</v>
      </c>
      <c r="R225" s="122">
        <v>155.85031294565499</v>
      </c>
      <c r="S225" s="115">
        <f t="shared" si="18"/>
        <v>3.2143426229556127E-3</v>
      </c>
      <c r="T225" s="116">
        <f t="shared" si="19"/>
        <v>5.2465500401421838E-3</v>
      </c>
      <c r="U225" s="116">
        <f t="shared" si="20"/>
        <v>9.8115855780434247E-2</v>
      </c>
    </row>
    <row r="226" spans="12:21" x14ac:dyDescent="0.25">
      <c r="L226" s="123">
        <v>41790</v>
      </c>
      <c r="M226" s="108">
        <v>145.41162062473001</v>
      </c>
      <c r="N226" s="109">
        <f t="shared" si="21"/>
        <v>1.4499284860127748E-2</v>
      </c>
      <c r="O226" s="109">
        <f t="shared" ref="O226:O289" si="22">M226/M223-1</f>
        <v>1.9728972132267319E-2</v>
      </c>
      <c r="P226" s="109">
        <f t="shared" si="17"/>
        <v>0.10230518502295327</v>
      </c>
      <c r="Q226" s="121">
        <v>41774</v>
      </c>
      <c r="R226" s="122">
        <v>156.12982489581299</v>
      </c>
      <c r="S226" s="115">
        <f t="shared" si="18"/>
        <v>1.7934641572099341E-3</v>
      </c>
      <c r="T226" s="116">
        <f t="shared" si="19"/>
        <v>1.0136585029683065E-2</v>
      </c>
      <c r="U226" s="116">
        <f t="shared" si="20"/>
        <v>8.401718661898161E-2</v>
      </c>
    </row>
    <row r="227" spans="12:21" x14ac:dyDescent="0.25">
      <c r="L227" s="123">
        <v>41820</v>
      </c>
      <c r="M227" s="108">
        <v>147.77150634897799</v>
      </c>
      <c r="N227" s="109">
        <f t="shared" si="21"/>
        <v>1.6229003666345498E-2</v>
      </c>
      <c r="O227" s="109">
        <f t="shared" si="22"/>
        <v>3.2971194299243223E-2</v>
      </c>
      <c r="P227" s="109">
        <f t="shared" si="17"/>
        <v>9.9588364883659963E-2</v>
      </c>
      <c r="Q227" s="121">
        <v>41805</v>
      </c>
      <c r="R227" s="122">
        <v>156.473850604988</v>
      </c>
      <c r="S227" s="115">
        <f t="shared" si="18"/>
        <v>2.2034592647790507E-3</v>
      </c>
      <c r="T227" s="116">
        <f t="shared" si="19"/>
        <v>7.2280780539941691E-3</v>
      </c>
      <c r="U227" s="116">
        <f t="shared" si="20"/>
        <v>6.8285694903480243E-2</v>
      </c>
    </row>
    <row r="228" spans="12:21" x14ac:dyDescent="0.25">
      <c r="L228" s="123">
        <v>41851</v>
      </c>
      <c r="M228" s="108">
        <v>150.33328566812199</v>
      </c>
      <c r="N228" s="109">
        <f t="shared" si="21"/>
        <v>1.7336084489076642E-2</v>
      </c>
      <c r="O228" s="109">
        <f t="shared" si="22"/>
        <v>4.8836469504592861E-2</v>
      </c>
      <c r="P228" s="109">
        <f t="shared" si="17"/>
        <v>0.11030156354776621</v>
      </c>
      <c r="Q228" s="121">
        <v>41835</v>
      </c>
      <c r="R228" s="122">
        <v>156.71234026442599</v>
      </c>
      <c r="S228" s="115">
        <f t="shared" si="18"/>
        <v>1.5241502558791531E-3</v>
      </c>
      <c r="T228" s="116">
        <f t="shared" si="19"/>
        <v>5.531123438113239E-3</v>
      </c>
      <c r="U228" s="116">
        <f t="shared" si="20"/>
        <v>4.8167557526773042E-2</v>
      </c>
    </row>
    <row r="229" spans="12:21" x14ac:dyDescent="0.25">
      <c r="L229" s="123">
        <v>41882</v>
      </c>
      <c r="M229" s="108">
        <v>151.826962493922</v>
      </c>
      <c r="N229" s="109">
        <f t="shared" si="21"/>
        <v>9.935769175546838E-3</v>
      </c>
      <c r="O229" s="109">
        <f t="shared" si="22"/>
        <v>4.411849508058463E-2</v>
      </c>
      <c r="P229" s="109">
        <f t="shared" si="17"/>
        <v>0.11500909468377674</v>
      </c>
      <c r="Q229" s="121">
        <v>41866</v>
      </c>
      <c r="R229" s="122">
        <v>159.86169192317999</v>
      </c>
      <c r="S229" s="115">
        <f t="shared" si="18"/>
        <v>2.0096385858573651E-2</v>
      </c>
      <c r="T229" s="116">
        <f t="shared" si="19"/>
        <v>2.390233275325393E-2</v>
      </c>
      <c r="U229" s="116">
        <f t="shared" si="20"/>
        <v>6.0329159017015632E-2</v>
      </c>
    </row>
    <row r="230" spans="12:21" x14ac:dyDescent="0.25">
      <c r="L230" s="123">
        <v>41912</v>
      </c>
      <c r="M230" s="108">
        <v>152.965760912333</v>
      </c>
      <c r="N230" s="109">
        <f t="shared" si="21"/>
        <v>7.5006336141156815E-3</v>
      </c>
      <c r="O230" s="109">
        <f t="shared" si="22"/>
        <v>3.5150582759089E-2</v>
      </c>
      <c r="P230" s="109">
        <f t="shared" si="17"/>
        <v>0.1176778492710151</v>
      </c>
      <c r="Q230" s="121">
        <v>41897</v>
      </c>
      <c r="R230" s="122">
        <v>162.30776468936401</v>
      </c>
      <c r="S230" s="115">
        <f t="shared" si="18"/>
        <v>1.5301181519831841E-2</v>
      </c>
      <c r="T230" s="116">
        <f t="shared" si="19"/>
        <v>3.7283635967414686E-2</v>
      </c>
      <c r="U230" s="116">
        <f t="shared" si="20"/>
        <v>6.101377138178643E-2</v>
      </c>
    </row>
    <row r="231" spans="12:21" x14ac:dyDescent="0.25">
      <c r="L231" s="123">
        <v>41943</v>
      </c>
      <c r="M231" s="108">
        <v>153.472717504727</v>
      </c>
      <c r="N231" s="109">
        <f t="shared" si="21"/>
        <v>3.3141834445196139E-3</v>
      </c>
      <c r="O231" s="109">
        <f t="shared" si="22"/>
        <v>2.0883145223977051E-2</v>
      </c>
      <c r="P231" s="109">
        <f t="shared" si="17"/>
        <v>0.11605352230671739</v>
      </c>
      <c r="Q231" s="121">
        <v>41927</v>
      </c>
      <c r="R231" s="122">
        <v>165.161917466376</v>
      </c>
      <c r="S231" s="115">
        <f t="shared" si="18"/>
        <v>1.758481969408221E-2</v>
      </c>
      <c r="T231" s="116">
        <f t="shared" si="19"/>
        <v>5.3917752665123553E-2</v>
      </c>
      <c r="U231" s="116">
        <f t="shared" si="20"/>
        <v>7.1907396760876097E-2</v>
      </c>
    </row>
    <row r="232" spans="12:21" x14ac:dyDescent="0.25">
      <c r="L232" s="123">
        <v>41973</v>
      </c>
      <c r="M232" s="108">
        <v>154.44476422511701</v>
      </c>
      <c r="N232" s="109">
        <f t="shared" si="21"/>
        <v>6.3336776476905499E-3</v>
      </c>
      <c r="O232" s="109">
        <f t="shared" si="22"/>
        <v>1.7242008192713598E-2</v>
      </c>
      <c r="P232" s="109">
        <f t="shared" si="17"/>
        <v>0.11599230089536827</v>
      </c>
      <c r="Q232" s="121">
        <v>41958</v>
      </c>
      <c r="R232" s="122">
        <v>166.25640869976201</v>
      </c>
      <c r="S232" s="115">
        <f t="shared" si="18"/>
        <v>6.6267772267103453E-3</v>
      </c>
      <c r="T232" s="116">
        <f t="shared" si="19"/>
        <v>4.0001558219807443E-2</v>
      </c>
      <c r="U232" s="116">
        <f t="shared" si="20"/>
        <v>6.8118222118743077E-2</v>
      </c>
    </row>
    <row r="233" spans="12:21" x14ac:dyDescent="0.25">
      <c r="L233" s="123">
        <v>42004</v>
      </c>
      <c r="M233" s="108">
        <v>155.51082533116701</v>
      </c>
      <c r="N233" s="109">
        <f t="shared" si="21"/>
        <v>6.9025396322022203E-3</v>
      </c>
      <c r="O233" s="109">
        <f t="shared" si="22"/>
        <v>1.6638131328569949E-2</v>
      </c>
      <c r="P233" s="109">
        <f t="shared" si="17"/>
        <v>0.11254891735367956</v>
      </c>
      <c r="Q233" s="121">
        <v>41988</v>
      </c>
      <c r="R233" s="122">
        <v>169.513157680365</v>
      </c>
      <c r="S233" s="115">
        <f t="shared" si="18"/>
        <v>1.9588712435646638E-2</v>
      </c>
      <c r="T233" s="116">
        <f t="shared" si="19"/>
        <v>4.4393396734846213E-2</v>
      </c>
      <c r="U233" s="116">
        <f t="shared" si="20"/>
        <v>9.424094967955976E-2</v>
      </c>
    </row>
    <row r="234" spans="12:21" x14ac:dyDescent="0.25">
      <c r="L234" s="123">
        <v>42035</v>
      </c>
      <c r="M234" s="108">
        <v>157.145924402101</v>
      </c>
      <c r="N234" s="109">
        <f t="shared" si="21"/>
        <v>1.051437459387139E-2</v>
      </c>
      <c r="O234" s="109">
        <f t="shared" si="22"/>
        <v>2.3933940553706901E-2</v>
      </c>
      <c r="P234" s="109">
        <f t="shared" si="17"/>
        <v>0.10799432913731311</v>
      </c>
      <c r="Q234" s="121">
        <v>42019</v>
      </c>
      <c r="R234" s="122">
        <v>172.42567198724899</v>
      </c>
      <c r="S234" s="115">
        <f t="shared" si="18"/>
        <v>1.7181641512311607E-2</v>
      </c>
      <c r="T234" s="116">
        <f t="shared" si="19"/>
        <v>4.3979596703046075E-2</v>
      </c>
      <c r="U234" s="116">
        <f t="shared" si="20"/>
        <v>0.11215889546513469</v>
      </c>
    </row>
    <row r="235" spans="12:21" x14ac:dyDescent="0.25">
      <c r="L235" s="123">
        <v>42063</v>
      </c>
      <c r="M235" s="108">
        <v>157.82648816311101</v>
      </c>
      <c r="N235" s="109">
        <f t="shared" si="21"/>
        <v>4.3307757652599754E-3</v>
      </c>
      <c r="O235" s="109">
        <f t="shared" si="22"/>
        <v>2.1896008938605549E-2</v>
      </c>
      <c r="P235" s="109">
        <f t="shared" ref="P235:P298" si="23">M235/M223-1</f>
        <v>0.10679079057347152</v>
      </c>
      <c r="Q235" s="121">
        <v>42050</v>
      </c>
      <c r="R235" s="122">
        <v>175.20307523685801</v>
      </c>
      <c r="S235" s="115">
        <f t="shared" si="18"/>
        <v>1.6107829058160217E-2</v>
      </c>
      <c r="T235" s="116">
        <f t="shared" si="19"/>
        <v>5.3812461168053716E-2</v>
      </c>
      <c r="U235" s="116">
        <f t="shared" si="20"/>
        <v>0.13353765832094089</v>
      </c>
    </row>
    <row r="236" spans="12:21" x14ac:dyDescent="0.25">
      <c r="L236" s="123">
        <v>42094</v>
      </c>
      <c r="M236" s="108">
        <v>158.753771531073</v>
      </c>
      <c r="N236" s="109">
        <f t="shared" si="21"/>
        <v>5.8753342278239362E-3</v>
      </c>
      <c r="O236" s="109">
        <f t="shared" si="22"/>
        <v>2.0853507741342092E-2</v>
      </c>
      <c r="P236" s="109">
        <f t="shared" si="23"/>
        <v>0.10974082236589355</v>
      </c>
      <c r="Q236" s="121">
        <v>42078</v>
      </c>
      <c r="R236" s="122">
        <v>174.634824177143</v>
      </c>
      <c r="S236" s="115">
        <f t="shared" si="18"/>
        <v>-3.2433851914230871E-3</v>
      </c>
      <c r="T236" s="116">
        <f t="shared" si="19"/>
        <v>3.021397611172727E-2</v>
      </c>
      <c r="U236" s="116">
        <f t="shared" si="20"/>
        <v>0.12413094991370888</v>
      </c>
    </row>
    <row r="237" spans="12:21" x14ac:dyDescent="0.25">
      <c r="L237" s="123">
        <v>42124</v>
      </c>
      <c r="M237" s="108">
        <v>159.457843703598</v>
      </c>
      <c r="N237" s="109">
        <f t="shared" si="21"/>
        <v>4.4349949341970785E-3</v>
      </c>
      <c r="O237" s="109">
        <f t="shared" si="22"/>
        <v>1.471192657584508E-2</v>
      </c>
      <c r="P237" s="109">
        <f t="shared" si="23"/>
        <v>0.11249615201060603</v>
      </c>
      <c r="Q237" s="121">
        <v>42109</v>
      </c>
      <c r="R237" s="122">
        <v>175.595916047928</v>
      </c>
      <c r="S237" s="115">
        <f t="shared" si="18"/>
        <v>5.5034376752376435E-3</v>
      </c>
      <c r="T237" s="116">
        <f t="shared" si="19"/>
        <v>1.8386148791773138E-2</v>
      </c>
      <c r="U237" s="116">
        <f t="shared" si="20"/>
        <v>0.12669594772747295</v>
      </c>
    </row>
    <row r="238" spans="12:21" x14ac:dyDescent="0.25">
      <c r="L238" s="123">
        <v>42155</v>
      </c>
      <c r="M238" s="108">
        <v>161.410769117896</v>
      </c>
      <c r="N238" s="109">
        <f t="shared" si="21"/>
        <v>1.2247283475926851E-2</v>
      </c>
      <c r="O238" s="109">
        <f t="shared" si="22"/>
        <v>2.2710262367877654E-2</v>
      </c>
      <c r="P238" s="109">
        <f t="shared" si="23"/>
        <v>0.11002661564756</v>
      </c>
      <c r="Q238" s="121">
        <v>42139</v>
      </c>
      <c r="R238" s="122">
        <v>176.63534752029199</v>
      </c>
      <c r="S238" s="115">
        <f t="shared" si="18"/>
        <v>5.9194512933904431E-3</v>
      </c>
      <c r="T238" s="116">
        <f t="shared" si="19"/>
        <v>8.1749266187118863E-3</v>
      </c>
      <c r="U238" s="116">
        <f t="shared" si="20"/>
        <v>0.13133635830413914</v>
      </c>
    </row>
    <row r="239" spans="12:21" x14ac:dyDescent="0.25">
      <c r="L239" s="123">
        <v>42185</v>
      </c>
      <c r="M239" s="108">
        <v>163.55444467881401</v>
      </c>
      <c r="N239" s="109">
        <f t="shared" si="21"/>
        <v>1.3280870741358308E-2</v>
      </c>
      <c r="O239" s="109">
        <f t="shared" si="22"/>
        <v>3.0239742347169196E-2</v>
      </c>
      <c r="P239" s="109">
        <f t="shared" si="23"/>
        <v>0.10680637099660428</v>
      </c>
      <c r="Q239" s="121">
        <v>42170</v>
      </c>
      <c r="R239" s="122">
        <v>178.998831486478</v>
      </c>
      <c r="S239" s="115">
        <f t="shared" si="18"/>
        <v>1.3380583214888553E-2</v>
      </c>
      <c r="T239" s="116">
        <f t="shared" si="19"/>
        <v>2.4989330334872495E-2</v>
      </c>
      <c r="U239" s="116">
        <f t="shared" si="20"/>
        <v>0.1439536433365689</v>
      </c>
    </row>
    <row r="240" spans="12:21" x14ac:dyDescent="0.25">
      <c r="L240" s="123">
        <v>42216</v>
      </c>
      <c r="M240" s="108">
        <v>165.857297895876</v>
      </c>
      <c r="N240" s="109">
        <f t="shared" si="21"/>
        <v>1.4080040573549057E-2</v>
      </c>
      <c r="O240" s="109">
        <f t="shared" si="22"/>
        <v>4.0132577009967418E-2</v>
      </c>
      <c r="P240" s="109">
        <f t="shared" si="23"/>
        <v>0.1032639721719717</v>
      </c>
      <c r="Q240" s="121">
        <v>42200</v>
      </c>
      <c r="R240" s="122">
        <v>179.30525637261701</v>
      </c>
      <c r="S240" s="115">
        <f t="shared" si="18"/>
        <v>1.7118820474655294E-3</v>
      </c>
      <c r="T240" s="116">
        <f t="shared" si="19"/>
        <v>2.1124297239786483E-2</v>
      </c>
      <c r="U240" s="116">
        <f t="shared" si="20"/>
        <v>0.14416807298052747</v>
      </c>
    </row>
    <row r="241" spans="12:21" x14ac:dyDescent="0.25">
      <c r="L241" s="123">
        <v>42247</v>
      </c>
      <c r="M241" s="108">
        <v>167.17484291602801</v>
      </c>
      <c r="N241" s="109">
        <f t="shared" si="21"/>
        <v>7.9438471316417569E-3</v>
      </c>
      <c r="O241" s="109">
        <f t="shared" si="22"/>
        <v>3.5710590003581899E-2</v>
      </c>
      <c r="P241" s="109">
        <f t="shared" si="23"/>
        <v>0.10108797653592272</v>
      </c>
      <c r="Q241" s="121">
        <v>42231</v>
      </c>
      <c r="R241" s="122">
        <v>179.215538826738</v>
      </c>
      <c r="S241" s="115">
        <f t="shared" si="18"/>
        <v>-5.0036205125281175E-4</v>
      </c>
      <c r="T241" s="116">
        <f t="shared" si="19"/>
        <v>1.4607446033131133E-2</v>
      </c>
      <c r="U241" s="116">
        <f t="shared" si="20"/>
        <v>0.12106619585171363</v>
      </c>
    </row>
    <row r="242" spans="12:21" x14ac:dyDescent="0.25">
      <c r="L242" s="123">
        <v>42277</v>
      </c>
      <c r="M242" s="108">
        <v>167.332037081202</v>
      </c>
      <c r="N242" s="109">
        <f t="shared" si="21"/>
        <v>9.4029796847450164E-4</v>
      </c>
      <c r="O242" s="109">
        <f t="shared" si="22"/>
        <v>2.309684955249236E-2</v>
      </c>
      <c r="P242" s="109">
        <f t="shared" si="23"/>
        <v>9.3918247346231443E-2</v>
      </c>
      <c r="Q242" s="121">
        <v>42262</v>
      </c>
      <c r="R242" s="122">
        <v>179.54813000741899</v>
      </c>
      <c r="S242" s="115">
        <f t="shared" si="18"/>
        <v>1.8558166488149563E-3</v>
      </c>
      <c r="T242" s="116">
        <f t="shared" si="19"/>
        <v>3.0687268535742884E-3</v>
      </c>
      <c r="U242" s="116">
        <f t="shared" si="20"/>
        <v>0.1062202128841514</v>
      </c>
    </row>
    <row r="243" spans="12:21" x14ac:dyDescent="0.25">
      <c r="L243" s="123">
        <v>42308</v>
      </c>
      <c r="M243" s="108">
        <v>166.140573593147</v>
      </c>
      <c r="N243" s="109">
        <f t="shared" si="21"/>
        <v>-7.1203548874314571E-3</v>
      </c>
      <c r="O243" s="109">
        <f t="shared" si="22"/>
        <v>1.707948343936172E-3</v>
      </c>
      <c r="P243" s="109">
        <f t="shared" si="23"/>
        <v>8.2541420353945405E-2</v>
      </c>
      <c r="Q243" s="121">
        <v>42292</v>
      </c>
      <c r="R243" s="122">
        <v>178.921171112797</v>
      </c>
      <c r="S243" s="115">
        <f t="shared" si="18"/>
        <v>-3.4918709239472046E-3</v>
      </c>
      <c r="T243" s="116">
        <f t="shared" si="19"/>
        <v>-2.1420747366258652E-3</v>
      </c>
      <c r="U243" s="116">
        <f t="shared" si="20"/>
        <v>8.3307664729807662E-2</v>
      </c>
    </row>
    <row r="244" spans="12:21" x14ac:dyDescent="0.25">
      <c r="L244" s="123">
        <v>42338</v>
      </c>
      <c r="M244" s="108">
        <v>166.09183192366601</v>
      </c>
      <c r="N244" s="109">
        <f t="shared" si="21"/>
        <v>-2.9337607561386037E-4</v>
      </c>
      <c r="O244" s="109">
        <f t="shared" si="22"/>
        <v>-6.4783132047325775E-3</v>
      </c>
      <c r="P244" s="109">
        <f t="shared" si="23"/>
        <v>7.5412512408464361E-2</v>
      </c>
      <c r="Q244" s="121">
        <v>42323</v>
      </c>
      <c r="R244" s="122">
        <v>179.49707283062401</v>
      </c>
      <c r="S244" s="115">
        <f t="shared" si="18"/>
        <v>3.2187455192989045E-3</v>
      </c>
      <c r="T244" s="116">
        <f t="shared" si="19"/>
        <v>1.5709240712558081E-3</v>
      </c>
      <c r="U244" s="116">
        <f t="shared" si="20"/>
        <v>7.9640022507480923E-2</v>
      </c>
    </row>
    <row r="245" spans="12:21" x14ac:dyDescent="0.25">
      <c r="L245" s="123">
        <v>42369</v>
      </c>
      <c r="M245" s="108">
        <v>167.32320701370301</v>
      </c>
      <c r="N245" s="109">
        <f t="shared" si="21"/>
        <v>7.4138208711125309E-3</v>
      </c>
      <c r="O245" s="109">
        <f t="shared" si="22"/>
        <v>-5.2769736465396733E-5</v>
      </c>
      <c r="P245" s="109">
        <f t="shared" si="23"/>
        <v>7.5958581387379542E-2</v>
      </c>
      <c r="Q245" s="121">
        <v>42353</v>
      </c>
      <c r="R245" s="122">
        <v>179.80824685797199</v>
      </c>
      <c r="S245" s="115">
        <f t="shared" si="18"/>
        <v>1.7335883111677663E-3</v>
      </c>
      <c r="T245" s="116">
        <f t="shared" si="19"/>
        <v>1.4487304910513199E-3</v>
      </c>
      <c r="U245" s="116">
        <f t="shared" si="20"/>
        <v>6.0733274740946586E-2</v>
      </c>
    </row>
    <row r="246" spans="12:21" x14ac:dyDescent="0.25">
      <c r="L246" s="123">
        <v>42400</v>
      </c>
      <c r="M246" s="108">
        <v>170.51279809980699</v>
      </c>
      <c r="N246" s="109">
        <f t="shared" si="21"/>
        <v>1.9062454892122327E-2</v>
      </c>
      <c r="O246" s="109">
        <f t="shared" si="22"/>
        <v>2.6316416346117144E-2</v>
      </c>
      <c r="P246" s="109">
        <f t="shared" si="23"/>
        <v>8.506026324617344E-2</v>
      </c>
      <c r="Q246" s="121">
        <v>42384</v>
      </c>
      <c r="R246" s="122">
        <v>181.96574072154601</v>
      </c>
      <c r="S246" s="115">
        <f t="shared" si="18"/>
        <v>1.1998859347525981E-2</v>
      </c>
      <c r="T246" s="116">
        <f t="shared" si="19"/>
        <v>1.7016262468065424E-2</v>
      </c>
      <c r="U246" s="116">
        <f t="shared" si="20"/>
        <v>5.5328586656182566E-2</v>
      </c>
    </row>
    <row r="247" spans="12:21" x14ac:dyDescent="0.25">
      <c r="L247" s="123">
        <v>42429</v>
      </c>
      <c r="M247" s="108">
        <v>171.71115630955299</v>
      </c>
      <c r="N247" s="109">
        <f t="shared" si="21"/>
        <v>7.0279663644048362E-3</v>
      </c>
      <c r="O247" s="109">
        <f t="shared" si="22"/>
        <v>3.3832635360838026E-2</v>
      </c>
      <c r="P247" s="109">
        <f t="shared" si="23"/>
        <v>8.797425773101164E-2</v>
      </c>
      <c r="Q247" s="121">
        <v>42415</v>
      </c>
      <c r="R247" s="122">
        <v>181.754281446699</v>
      </c>
      <c r="S247" s="115">
        <f t="shared" si="18"/>
        <v>-1.1620828954314044E-3</v>
      </c>
      <c r="T247" s="116">
        <f t="shared" si="19"/>
        <v>1.2575183430455938E-2</v>
      </c>
      <c r="U247" s="116">
        <f t="shared" si="20"/>
        <v>3.7392073175567031E-2</v>
      </c>
    </row>
    <row r="248" spans="12:21" x14ac:dyDescent="0.25">
      <c r="L248" s="123">
        <v>42460</v>
      </c>
      <c r="M248" s="108">
        <v>171.77112337392799</v>
      </c>
      <c r="N248" s="109">
        <f t="shared" si="21"/>
        <v>3.4923219704419139E-4</v>
      </c>
      <c r="O248" s="109">
        <f t="shared" si="22"/>
        <v>2.658278214725307E-2</v>
      </c>
      <c r="P248" s="109">
        <f t="shared" si="23"/>
        <v>8.1997118665663393E-2</v>
      </c>
      <c r="Q248" s="121">
        <v>42444</v>
      </c>
      <c r="R248" s="122">
        <v>181.812236294032</v>
      </c>
      <c r="S248" s="115">
        <f t="shared" si="18"/>
        <v>3.188637256394955E-4</v>
      </c>
      <c r="T248" s="116">
        <f t="shared" si="19"/>
        <v>1.1145147517304554E-2</v>
      </c>
      <c r="U248" s="116">
        <f t="shared" si="20"/>
        <v>4.10995467296289E-2</v>
      </c>
    </row>
    <row r="249" spans="12:21" x14ac:dyDescent="0.25">
      <c r="L249" s="123">
        <v>42490</v>
      </c>
      <c r="M249" s="108">
        <v>170.64838798380401</v>
      </c>
      <c r="N249" s="109">
        <f t="shared" si="21"/>
        <v>-6.5362289543854368E-3</v>
      </c>
      <c r="O249" s="109">
        <f t="shared" si="22"/>
        <v>7.951888978894317E-4</v>
      </c>
      <c r="P249" s="109">
        <f t="shared" si="23"/>
        <v>7.017870065399312E-2</v>
      </c>
      <c r="Q249" s="121">
        <v>42475</v>
      </c>
      <c r="R249" s="122">
        <v>180.89969806080501</v>
      </c>
      <c r="S249" s="115">
        <f t="shared" si="18"/>
        <v>-5.019124410038156E-3</v>
      </c>
      <c r="T249" s="116">
        <f t="shared" si="19"/>
        <v>-5.8584800441766616E-3</v>
      </c>
      <c r="U249" s="116">
        <f t="shared" si="20"/>
        <v>3.0204472474344879E-2</v>
      </c>
    </row>
    <row r="250" spans="12:21" x14ac:dyDescent="0.25">
      <c r="L250" s="123">
        <v>42521</v>
      </c>
      <c r="M250" s="108">
        <v>172.34435274383</v>
      </c>
      <c r="N250" s="109">
        <f t="shared" si="21"/>
        <v>9.9383579303833347E-3</v>
      </c>
      <c r="O250" s="109">
        <f t="shared" si="22"/>
        <v>3.6875672372476131E-3</v>
      </c>
      <c r="P250" s="109">
        <f t="shared" si="23"/>
        <v>6.7737634147248205E-2</v>
      </c>
      <c r="Q250" s="121">
        <v>42505</v>
      </c>
      <c r="R250" s="122">
        <v>182.71770181201001</v>
      </c>
      <c r="S250" s="115">
        <f t="shared" si="18"/>
        <v>1.0049788754174172E-2</v>
      </c>
      <c r="T250" s="116">
        <f t="shared" si="19"/>
        <v>5.3006749422490618E-3</v>
      </c>
      <c r="U250" s="116">
        <f t="shared" si="20"/>
        <v>3.4434525009323425E-2</v>
      </c>
    </row>
    <row r="251" spans="12:21" x14ac:dyDescent="0.25">
      <c r="L251" s="123">
        <v>42551</v>
      </c>
      <c r="M251" s="108">
        <v>174.92288668611201</v>
      </c>
      <c r="N251" s="109">
        <f t="shared" si="21"/>
        <v>1.4961522679624473E-2</v>
      </c>
      <c r="O251" s="109">
        <f t="shared" si="22"/>
        <v>1.8348621411312216E-2</v>
      </c>
      <c r="P251" s="109">
        <f t="shared" si="23"/>
        <v>6.9508609378505115E-2</v>
      </c>
      <c r="Q251" s="121">
        <v>42536</v>
      </c>
      <c r="R251" s="122">
        <v>184.478149667564</v>
      </c>
      <c r="S251" s="115">
        <f t="shared" si="18"/>
        <v>9.634796399558665E-3</v>
      </c>
      <c r="T251" s="116">
        <f t="shared" si="19"/>
        <v>1.466300304023882E-2</v>
      </c>
      <c r="U251" s="116">
        <f t="shared" si="20"/>
        <v>3.0610915923771964E-2</v>
      </c>
    </row>
    <row r="252" spans="12:21" x14ac:dyDescent="0.25">
      <c r="L252" s="123">
        <v>42582</v>
      </c>
      <c r="M252" s="108">
        <v>179.180462452266</v>
      </c>
      <c r="N252" s="109">
        <f t="shared" si="21"/>
        <v>2.4339729619223149E-2</v>
      </c>
      <c r="O252" s="109">
        <f t="shared" si="22"/>
        <v>4.9997978705030421E-2</v>
      </c>
      <c r="P252" s="109">
        <f t="shared" si="23"/>
        <v>8.0329082442631927E-2</v>
      </c>
      <c r="Q252" s="121">
        <v>42566</v>
      </c>
      <c r="R252" s="122">
        <v>187.54598267464499</v>
      </c>
      <c r="S252" s="115">
        <f t="shared" si="18"/>
        <v>1.6629790642465503E-2</v>
      </c>
      <c r="T252" s="116">
        <f t="shared" si="19"/>
        <v>3.674016421854942E-2</v>
      </c>
      <c r="U252" s="116">
        <f t="shared" si="20"/>
        <v>4.5959200911002807E-2</v>
      </c>
    </row>
    <row r="253" spans="12:21" x14ac:dyDescent="0.25">
      <c r="L253" s="123">
        <v>42613</v>
      </c>
      <c r="M253" s="108">
        <v>181.44722005490399</v>
      </c>
      <c r="N253" s="109">
        <f t="shared" si="21"/>
        <v>1.2650696240064985E-2</v>
      </c>
      <c r="O253" s="109">
        <f t="shared" si="22"/>
        <v>5.2817903030477398E-2</v>
      </c>
      <c r="P253" s="109">
        <f t="shared" si="23"/>
        <v>8.5373952742668457E-2</v>
      </c>
      <c r="Q253" s="121">
        <v>42597</v>
      </c>
      <c r="R253" s="122">
        <v>189.24692846037399</v>
      </c>
      <c r="S253" s="115">
        <f t="shared" si="18"/>
        <v>9.069486647868219E-3</v>
      </c>
      <c r="T253" s="116">
        <f t="shared" si="19"/>
        <v>3.5733957813685713E-2</v>
      </c>
      <c r="U253" s="116">
        <f t="shared" si="20"/>
        <v>5.5973883176135386E-2</v>
      </c>
    </row>
    <row r="254" spans="12:21" x14ac:dyDescent="0.25">
      <c r="L254" s="123">
        <v>42643</v>
      </c>
      <c r="M254" s="108">
        <v>182.839852215506</v>
      </c>
      <c r="N254" s="109">
        <f t="shared" si="21"/>
        <v>7.6751363850082743E-3</v>
      </c>
      <c r="O254" s="109">
        <f t="shared" si="22"/>
        <v>4.525974661966603E-2</v>
      </c>
      <c r="P254" s="109">
        <f t="shared" si="23"/>
        <v>9.2676903985687176E-2</v>
      </c>
      <c r="Q254" s="121">
        <v>42628</v>
      </c>
      <c r="R254" s="122">
        <v>190.48746270380701</v>
      </c>
      <c r="S254" s="115">
        <f t="shared" si="18"/>
        <v>6.5551089971469523E-3</v>
      </c>
      <c r="T254" s="116">
        <f t="shared" si="19"/>
        <v>3.2574660181013293E-2</v>
      </c>
      <c r="U254" s="116">
        <f t="shared" si="20"/>
        <v>6.0927021049653973E-2</v>
      </c>
    </row>
    <row r="255" spans="12:21" x14ac:dyDescent="0.25">
      <c r="L255" s="123">
        <v>42674</v>
      </c>
      <c r="M255" s="108">
        <v>181.86160694924001</v>
      </c>
      <c r="N255" s="109">
        <f t="shared" si="21"/>
        <v>-5.350284713165121E-3</v>
      </c>
      <c r="O255" s="109">
        <f t="shared" si="22"/>
        <v>1.496337524906366E-2</v>
      </c>
      <c r="P255" s="109">
        <f t="shared" si="23"/>
        <v>9.4624889129078404E-2</v>
      </c>
      <c r="Q255" s="121">
        <v>42658</v>
      </c>
      <c r="R255" s="122">
        <v>191.53227666279199</v>
      </c>
      <c r="S255" s="115">
        <f t="shared" si="18"/>
        <v>5.4849486898231881E-3</v>
      </c>
      <c r="T255" s="116">
        <f t="shared" si="19"/>
        <v>2.1255022002057089E-2</v>
      </c>
      <c r="U255" s="116">
        <f t="shared" si="20"/>
        <v>7.0484143779969921E-2</v>
      </c>
    </row>
    <row r="256" spans="12:21" x14ac:dyDescent="0.25">
      <c r="L256" s="123">
        <v>42704</v>
      </c>
      <c r="M256" s="108">
        <v>181.43975540911001</v>
      </c>
      <c r="N256" s="109">
        <f t="shared" si="21"/>
        <v>-2.3196294545431151E-3</v>
      </c>
      <c r="O256" s="109">
        <f t="shared" si="22"/>
        <v>-4.1139488341168651E-5</v>
      </c>
      <c r="P256" s="109">
        <f t="shared" si="23"/>
        <v>9.2406250853430016E-2</v>
      </c>
      <c r="Q256" s="121">
        <v>42689</v>
      </c>
      <c r="R256" s="122">
        <v>191.70835780514599</v>
      </c>
      <c r="S256" s="115">
        <f t="shared" si="18"/>
        <v>9.1932882238965341E-4</v>
      </c>
      <c r="T256" s="116">
        <f t="shared" si="19"/>
        <v>1.3006442771869908E-2</v>
      </c>
      <c r="U256" s="116">
        <f t="shared" si="20"/>
        <v>6.8030552153041102E-2</v>
      </c>
    </row>
    <row r="257" spans="12:21" x14ac:dyDescent="0.25">
      <c r="L257" s="123">
        <v>42735</v>
      </c>
      <c r="M257" s="108">
        <v>182.34609327048699</v>
      </c>
      <c r="N257" s="109">
        <f t="shared" si="21"/>
        <v>4.9952550880227875E-3</v>
      </c>
      <c r="O257" s="109">
        <f t="shared" si="22"/>
        <v>-2.7004995849430058E-3</v>
      </c>
      <c r="P257" s="109">
        <f t="shared" si="23"/>
        <v>8.9783638055381365E-2</v>
      </c>
      <c r="Q257" s="121">
        <v>42719</v>
      </c>
      <c r="R257" s="122">
        <v>191.22351534287401</v>
      </c>
      <c r="S257" s="115">
        <f t="shared" si="18"/>
        <v>-2.5290627274831001E-3</v>
      </c>
      <c r="T257" s="116">
        <f t="shared" si="19"/>
        <v>3.8640476838704974E-3</v>
      </c>
      <c r="U257" s="116">
        <f t="shared" si="20"/>
        <v>6.348578935825322E-2</v>
      </c>
    </row>
    <row r="258" spans="12:21" x14ac:dyDescent="0.25">
      <c r="L258" s="123">
        <v>42766</v>
      </c>
      <c r="M258" s="108">
        <v>185.97515059313801</v>
      </c>
      <c r="N258" s="109">
        <f t="shared" si="21"/>
        <v>1.9902029473523042E-2</v>
      </c>
      <c r="O258" s="109">
        <f t="shared" si="22"/>
        <v>2.2619087738766863E-2</v>
      </c>
      <c r="P258" s="109">
        <f t="shared" si="23"/>
        <v>9.0681477669965815E-2</v>
      </c>
      <c r="Q258" s="121">
        <v>42750</v>
      </c>
      <c r="R258" s="122">
        <v>188.79864470035599</v>
      </c>
      <c r="S258" s="115">
        <f t="shared" si="18"/>
        <v>-1.2680818246490699E-2</v>
      </c>
      <c r="T258" s="116">
        <f t="shared" si="19"/>
        <v>-1.4272434965354575E-2</v>
      </c>
      <c r="U258" s="116">
        <f t="shared" si="20"/>
        <v>3.7550496877684525E-2</v>
      </c>
    </row>
    <row r="259" spans="12:21" x14ac:dyDescent="0.25">
      <c r="L259" s="123">
        <v>42794</v>
      </c>
      <c r="M259" s="108">
        <v>190.71341182444999</v>
      </c>
      <c r="N259" s="109">
        <f t="shared" si="21"/>
        <v>2.5477926573523657E-2</v>
      </c>
      <c r="O259" s="109">
        <f t="shared" si="22"/>
        <v>5.111149094325973E-2</v>
      </c>
      <c r="P259" s="109">
        <f t="shared" si="23"/>
        <v>0.1106640705432127</v>
      </c>
      <c r="Q259" s="121">
        <v>42781</v>
      </c>
      <c r="R259" s="122">
        <v>187.18776465732401</v>
      </c>
      <c r="S259" s="115">
        <f t="shared" si="18"/>
        <v>-8.5322648665652201E-3</v>
      </c>
      <c r="T259" s="116">
        <f t="shared" si="19"/>
        <v>-2.3580574157422762E-2</v>
      </c>
      <c r="U259" s="116">
        <f t="shared" si="20"/>
        <v>2.989466419924991E-2</v>
      </c>
    </row>
    <row r="260" spans="12:21" x14ac:dyDescent="0.25">
      <c r="L260" s="123">
        <v>42825</v>
      </c>
      <c r="M260" s="108">
        <v>193.787018589864</v>
      </c>
      <c r="N260" s="109">
        <f t="shared" si="21"/>
        <v>1.6116364004033601E-2</v>
      </c>
      <c r="O260" s="109">
        <f t="shared" si="22"/>
        <v>6.2742914389758209E-2</v>
      </c>
      <c r="P260" s="109">
        <f t="shared" si="23"/>
        <v>0.12816994372220347</v>
      </c>
      <c r="Q260" s="121">
        <v>42809</v>
      </c>
      <c r="R260" s="122">
        <v>187.811917187592</v>
      </c>
      <c r="S260" s="115">
        <f t="shared" si="18"/>
        <v>3.3343660650608786E-3</v>
      </c>
      <c r="T260" s="116">
        <f t="shared" si="19"/>
        <v>-1.7840892367054439E-2</v>
      </c>
      <c r="U260" s="116">
        <f t="shared" si="20"/>
        <v>3.2999324005107855E-2</v>
      </c>
    </row>
    <row r="261" spans="12:21" x14ac:dyDescent="0.25">
      <c r="L261" s="123">
        <v>42855</v>
      </c>
      <c r="M261" s="108">
        <v>195.84883053704399</v>
      </c>
      <c r="N261" s="109">
        <f t="shared" si="21"/>
        <v>1.0639577213082951E-2</v>
      </c>
      <c r="O261" s="109">
        <f t="shared" si="22"/>
        <v>5.3091393728761371E-2</v>
      </c>
      <c r="P261" s="109">
        <f t="shared" si="23"/>
        <v>0.14767465928615575</v>
      </c>
      <c r="Q261" s="121">
        <v>42840</v>
      </c>
      <c r="R261" s="122">
        <v>191.558334856534</v>
      </c>
      <c r="S261" s="115">
        <f t="shared" si="18"/>
        <v>1.9947710055054468E-2</v>
      </c>
      <c r="T261" s="116">
        <f t="shared" si="19"/>
        <v>1.4617107874677515E-2</v>
      </c>
      <c r="U261" s="116">
        <f t="shared" si="20"/>
        <v>5.8920146965343978E-2</v>
      </c>
    </row>
    <row r="262" spans="12:21" x14ac:dyDescent="0.25">
      <c r="L262" s="123">
        <v>42886</v>
      </c>
      <c r="M262" s="108">
        <v>197.93565689456301</v>
      </c>
      <c r="N262" s="109">
        <f t="shared" si="21"/>
        <v>1.065529138875454E-2</v>
      </c>
      <c r="O262" s="109">
        <f t="shared" si="22"/>
        <v>3.7869623331793001E-2</v>
      </c>
      <c r="P262" s="109">
        <f t="shared" si="23"/>
        <v>0.14848936877422103</v>
      </c>
      <c r="Q262" s="121">
        <v>42870</v>
      </c>
      <c r="R262" s="122">
        <v>195.730480495183</v>
      </c>
      <c r="S262" s="115">
        <f t="shared" si="18"/>
        <v>2.1780026652318263E-2</v>
      </c>
      <c r="T262" s="116">
        <f t="shared" si="19"/>
        <v>4.5637148632538871E-2</v>
      </c>
      <c r="U262" s="116">
        <f t="shared" si="20"/>
        <v>7.1217941962521181E-2</v>
      </c>
    </row>
    <row r="263" spans="12:21" x14ac:dyDescent="0.25">
      <c r="L263" s="123">
        <v>42916</v>
      </c>
      <c r="M263" s="108">
        <v>202.073372960374</v>
      </c>
      <c r="N263" s="109">
        <f t="shared" si="21"/>
        <v>2.0904349073472384E-2</v>
      </c>
      <c r="O263" s="109">
        <f t="shared" si="22"/>
        <v>4.2760110717464883E-2</v>
      </c>
      <c r="P263" s="109">
        <f t="shared" si="23"/>
        <v>0.15521403052867422</v>
      </c>
      <c r="Q263" s="121">
        <v>42901</v>
      </c>
      <c r="R263" s="122">
        <v>198.54214462628099</v>
      </c>
      <c r="S263" s="115">
        <f t="shared" si="18"/>
        <v>1.4364978433531128E-2</v>
      </c>
      <c r="T263" s="116">
        <f t="shared" si="19"/>
        <v>5.7132835867765186E-2</v>
      </c>
      <c r="U263" s="116">
        <f t="shared" si="20"/>
        <v>7.6236643657044523E-2</v>
      </c>
    </row>
    <row r="264" spans="12:21" x14ac:dyDescent="0.25">
      <c r="L264" s="123">
        <v>42947</v>
      </c>
      <c r="M264" s="108">
        <v>204.40815697040799</v>
      </c>
      <c r="N264" s="109">
        <f t="shared" si="21"/>
        <v>1.1554139844500044E-2</v>
      </c>
      <c r="O264" s="109">
        <f t="shared" si="22"/>
        <v>4.3703740328155938E-2</v>
      </c>
      <c r="P264" s="109">
        <f t="shared" si="23"/>
        <v>0.14079489567598746</v>
      </c>
      <c r="Q264" s="121">
        <v>42931</v>
      </c>
      <c r="R264" s="122">
        <v>198.26380944059099</v>
      </c>
      <c r="S264" s="115">
        <f t="shared" ref="S264:S327" si="24">R264/R263-1</f>
        <v>-1.4018947272576021E-3</v>
      </c>
      <c r="T264" s="116">
        <f t="shared" si="19"/>
        <v>3.5004869869426525E-2</v>
      </c>
      <c r="U264" s="116">
        <f t="shared" si="20"/>
        <v>5.7147727789719216E-2</v>
      </c>
    </row>
    <row r="265" spans="12:21" x14ac:dyDescent="0.25">
      <c r="L265" s="123">
        <v>42978</v>
      </c>
      <c r="M265" s="108">
        <v>204.74222783244099</v>
      </c>
      <c r="N265" s="109">
        <f t="shared" si="21"/>
        <v>1.6343323426244449E-3</v>
      </c>
      <c r="O265" s="109">
        <f t="shared" si="22"/>
        <v>3.4387795734569071E-2</v>
      </c>
      <c r="P265" s="109">
        <f t="shared" si="23"/>
        <v>0.1283844843171924</v>
      </c>
      <c r="Q265" s="121">
        <v>42962</v>
      </c>
      <c r="R265" s="122">
        <v>198.37004052195499</v>
      </c>
      <c r="S265" s="115">
        <f t="shared" si="24"/>
        <v>5.3580671966169113E-4</v>
      </c>
      <c r="T265" s="116">
        <f t="shared" si="19"/>
        <v>1.3485687155593284E-2</v>
      </c>
      <c r="U265" s="116">
        <f t="shared" si="20"/>
        <v>4.82074511634214E-2</v>
      </c>
    </row>
    <row r="266" spans="12:21" x14ac:dyDescent="0.25">
      <c r="L266" s="123">
        <v>43008</v>
      </c>
      <c r="M266" s="108">
        <v>202.90566995688499</v>
      </c>
      <c r="N266" s="109">
        <f t="shared" si="21"/>
        <v>-8.9700981326579221E-3</v>
      </c>
      <c r="O266" s="109">
        <f t="shared" si="22"/>
        <v>4.1187860840734558E-3</v>
      </c>
      <c r="P266" s="109">
        <f t="shared" si="23"/>
        <v>0.10974531809251409</v>
      </c>
      <c r="Q266" s="121">
        <v>42993</v>
      </c>
      <c r="R266" s="122">
        <v>198.94869801726301</v>
      </c>
      <c r="S266" s="115">
        <f t="shared" si="24"/>
        <v>2.917060932111859E-3</v>
      </c>
      <c r="T266" s="116">
        <f t="shared" ref="T266:T329" si="25">R266/R263-1</f>
        <v>2.0476931572754875E-3</v>
      </c>
      <c r="U266" s="116">
        <f t="shared" si="20"/>
        <v>4.4418856723460909E-2</v>
      </c>
    </row>
    <row r="267" spans="12:21" x14ac:dyDescent="0.25">
      <c r="L267" s="123">
        <v>43039</v>
      </c>
      <c r="M267" s="108">
        <v>202.542409131477</v>
      </c>
      <c r="N267" s="109">
        <f t="shared" si="21"/>
        <v>-1.7902941080216728E-3</v>
      </c>
      <c r="O267" s="109">
        <f t="shared" si="22"/>
        <v>-9.1275605953489158E-3</v>
      </c>
      <c r="P267" s="109">
        <f t="shared" si="23"/>
        <v>0.11371725197616489</v>
      </c>
      <c r="Q267" s="121">
        <v>43023</v>
      </c>
      <c r="R267" s="122">
        <v>201.34998072254299</v>
      </c>
      <c r="S267" s="115">
        <f t="shared" si="24"/>
        <v>1.2069858859149907E-2</v>
      </c>
      <c r="T267" s="116">
        <f t="shared" si="25"/>
        <v>1.5565983981946863E-2</v>
      </c>
      <c r="U267" s="116">
        <f t="shared" si="20"/>
        <v>5.1258744639870013E-2</v>
      </c>
    </row>
    <row r="268" spans="12:21" x14ac:dyDescent="0.25">
      <c r="L268" s="123">
        <v>43069</v>
      </c>
      <c r="M268" s="108">
        <v>204.16004277653599</v>
      </c>
      <c r="N268" s="109">
        <f t="shared" si="21"/>
        <v>7.9866416717149225E-3</v>
      </c>
      <c r="O268" s="109">
        <f t="shared" si="22"/>
        <v>-2.8435025938149394E-3</v>
      </c>
      <c r="P268" s="109">
        <f t="shared" si="23"/>
        <v>0.12522221117525389</v>
      </c>
      <c r="Q268" s="121">
        <v>43054</v>
      </c>
      <c r="R268" s="122">
        <v>202.475939784909</v>
      </c>
      <c r="S268" s="115">
        <f t="shared" si="24"/>
        <v>5.592049516595532E-3</v>
      </c>
      <c r="T268" s="116">
        <f t="shared" si="25"/>
        <v>2.0698182306917445E-2</v>
      </c>
      <c r="U268" s="116">
        <f t="shared" si="20"/>
        <v>5.6166471316327682E-2</v>
      </c>
    </row>
    <row r="269" spans="12:21" x14ac:dyDescent="0.25">
      <c r="L269" s="123">
        <v>43100</v>
      </c>
      <c r="M269" s="108">
        <v>207.179244396245</v>
      </c>
      <c r="N269" s="109">
        <f t="shared" si="21"/>
        <v>1.4788406088911854E-2</v>
      </c>
      <c r="O269" s="109">
        <f t="shared" si="22"/>
        <v>2.1061877868016721E-2</v>
      </c>
      <c r="P269" s="109">
        <f t="shared" si="23"/>
        <v>0.13618691072761968</v>
      </c>
      <c r="Q269" s="121">
        <v>43084</v>
      </c>
      <c r="R269" s="122">
        <v>202.32473410589401</v>
      </c>
      <c r="S269" s="115">
        <f t="shared" si="24"/>
        <v>-7.4678344091461124E-4</v>
      </c>
      <c r="T269" s="116">
        <f t="shared" si="25"/>
        <v>1.696938015818561E-2</v>
      </c>
      <c r="U269" s="116">
        <f t="shared" si="20"/>
        <v>5.8053627678138486E-2</v>
      </c>
    </row>
    <row r="270" spans="12:21" x14ac:dyDescent="0.25">
      <c r="L270" s="123">
        <v>43131</v>
      </c>
      <c r="M270" s="108">
        <v>209.44194487041</v>
      </c>
      <c r="N270" s="109">
        <f t="shared" si="21"/>
        <v>1.0921463106784213E-2</v>
      </c>
      <c r="O270" s="109">
        <f t="shared" si="22"/>
        <v>3.4064647342346266E-2</v>
      </c>
      <c r="P270" s="109">
        <f t="shared" si="23"/>
        <v>0.12618241847057732</v>
      </c>
      <c r="Q270" s="121">
        <v>43115</v>
      </c>
      <c r="R270" s="122">
        <v>201.35916737198201</v>
      </c>
      <c r="S270" s="115">
        <f t="shared" si="24"/>
        <v>-4.7723613139984966E-3</v>
      </c>
      <c r="T270" s="116">
        <f t="shared" si="25"/>
        <v>4.5625280946426372E-5</v>
      </c>
      <c r="U270" s="116">
        <f t="shared" si="20"/>
        <v>6.6528669692311304E-2</v>
      </c>
    </row>
    <row r="271" spans="12:21" x14ac:dyDescent="0.25">
      <c r="L271" s="123">
        <v>43159</v>
      </c>
      <c r="M271" s="108">
        <v>208.37858623748099</v>
      </c>
      <c r="N271" s="109">
        <f t="shared" si="21"/>
        <v>-5.0771044624654538E-3</v>
      </c>
      <c r="O271" s="109">
        <f t="shared" si="22"/>
        <v>2.0662924064736909E-2</v>
      </c>
      <c r="P271" s="109">
        <f t="shared" si="23"/>
        <v>9.2626807124040367E-2</v>
      </c>
      <c r="Q271" s="121">
        <v>43146</v>
      </c>
      <c r="R271" s="122">
        <v>202.735049033303</v>
      </c>
      <c r="S271" s="115">
        <f t="shared" si="24"/>
        <v>6.8329725399551844E-3</v>
      </c>
      <c r="T271" s="116">
        <f t="shared" si="25"/>
        <v>1.2797038930614235E-3</v>
      </c>
      <c r="U271" s="116">
        <f t="shared" si="20"/>
        <v>8.3057161371848709E-2</v>
      </c>
    </row>
    <row r="272" spans="12:21" x14ac:dyDescent="0.25">
      <c r="L272" s="123">
        <v>43190</v>
      </c>
      <c r="M272" s="108">
        <v>206.026573895729</v>
      </c>
      <c r="N272" s="109">
        <f t="shared" si="21"/>
        <v>-1.1287207501597507E-2</v>
      </c>
      <c r="O272" s="109">
        <f t="shared" si="22"/>
        <v>-5.5636388861011188E-3</v>
      </c>
      <c r="P272" s="109">
        <f t="shared" si="23"/>
        <v>6.3159830802542727E-2</v>
      </c>
      <c r="Q272" s="121">
        <v>43174</v>
      </c>
      <c r="R272" s="122">
        <v>206.01928770416299</v>
      </c>
      <c r="S272" s="115">
        <f t="shared" si="24"/>
        <v>1.6199659045242232E-2</v>
      </c>
      <c r="T272" s="116">
        <f t="shared" si="25"/>
        <v>1.826051379528959E-2</v>
      </c>
      <c r="U272" s="116">
        <f t="shared" si="20"/>
        <v>9.6944702919916192E-2</v>
      </c>
    </row>
    <row r="273" spans="12:21" x14ac:dyDescent="0.25">
      <c r="L273" s="123">
        <v>43220</v>
      </c>
      <c r="M273" s="108">
        <v>205.462208659889</v>
      </c>
      <c r="N273" s="109">
        <f t="shared" si="21"/>
        <v>-2.7392837009735382E-3</v>
      </c>
      <c r="O273" s="109">
        <f t="shared" si="22"/>
        <v>-1.9001619818720727E-2</v>
      </c>
      <c r="P273" s="109">
        <f t="shared" si="23"/>
        <v>4.9085706034005083E-2</v>
      </c>
      <c r="Q273" s="121">
        <v>43205</v>
      </c>
      <c r="R273" s="122">
        <v>209.17157115243299</v>
      </c>
      <c r="S273" s="115">
        <f t="shared" si="24"/>
        <v>1.5300914217296846E-2</v>
      </c>
      <c r="T273" s="116">
        <f t="shared" si="25"/>
        <v>3.8798351634115935E-2</v>
      </c>
      <c r="U273" s="116">
        <f t="shared" si="20"/>
        <v>9.1947115269561452E-2</v>
      </c>
    </row>
    <row r="274" spans="12:21" x14ac:dyDescent="0.25">
      <c r="L274" s="123">
        <v>43251</v>
      </c>
      <c r="M274" s="108">
        <v>207.466730073447</v>
      </c>
      <c r="N274" s="109">
        <f t="shared" si="21"/>
        <v>9.756156261690796E-3</v>
      </c>
      <c r="O274" s="109">
        <f t="shared" si="22"/>
        <v>-4.3759590680531035E-3</v>
      </c>
      <c r="P274" s="109">
        <f t="shared" si="23"/>
        <v>4.8152381073820472E-2</v>
      </c>
      <c r="Q274" s="121">
        <v>43235</v>
      </c>
      <c r="R274" s="122">
        <v>208.45714217293599</v>
      </c>
      <c r="S274" s="115">
        <f t="shared" si="24"/>
        <v>-3.4155166285784189E-3</v>
      </c>
      <c r="T274" s="116">
        <f t="shared" si="25"/>
        <v>2.8224488892855559E-2</v>
      </c>
      <c r="U274" s="116">
        <f t="shared" si="20"/>
        <v>6.5021358173522614E-2</v>
      </c>
    </row>
    <row r="275" spans="12:21" x14ac:dyDescent="0.25">
      <c r="L275" s="123">
        <v>43281</v>
      </c>
      <c r="M275" s="108">
        <v>211.99511021534499</v>
      </c>
      <c r="N275" s="109">
        <f t="shared" si="21"/>
        <v>2.1827018434690038E-2</v>
      </c>
      <c r="O275" s="109">
        <f t="shared" si="22"/>
        <v>2.8969740197867466E-2</v>
      </c>
      <c r="P275" s="109">
        <f t="shared" si="23"/>
        <v>4.9099676566078942E-2</v>
      </c>
      <c r="Q275" s="121">
        <v>43266</v>
      </c>
      <c r="R275" s="122">
        <v>206.25359862144299</v>
      </c>
      <c r="S275" s="115">
        <f t="shared" si="24"/>
        <v>-1.0570727049807438E-2</v>
      </c>
      <c r="T275" s="116">
        <f t="shared" si="25"/>
        <v>1.1373251499464665E-3</v>
      </c>
      <c r="U275" s="116">
        <f t="shared" ref="U275:U338" si="26">R275/R263-1</f>
        <v>3.8840388319957952E-2</v>
      </c>
    </row>
    <row r="276" spans="12:21" x14ac:dyDescent="0.25">
      <c r="L276" s="123">
        <v>43312</v>
      </c>
      <c r="M276" s="108">
        <v>214.34423692727799</v>
      </c>
      <c r="N276" s="109">
        <f t="shared" si="21"/>
        <v>1.1081041961518601E-2</v>
      </c>
      <c r="O276" s="109">
        <f t="shared" si="22"/>
        <v>4.3229498628099661E-2</v>
      </c>
      <c r="P276" s="109">
        <f t="shared" si="23"/>
        <v>4.860901885783564E-2</v>
      </c>
      <c r="Q276" s="121">
        <v>43296</v>
      </c>
      <c r="R276" s="122">
        <v>205.77581044847</v>
      </c>
      <c r="S276" s="115">
        <f t="shared" si="24"/>
        <v>-2.3165082993287234E-3</v>
      </c>
      <c r="T276" s="116">
        <f t="shared" si="25"/>
        <v>-1.6234331870502383E-2</v>
      </c>
      <c r="U276" s="116">
        <f t="shared" si="26"/>
        <v>3.788891693887253E-2</v>
      </c>
    </row>
    <row r="277" spans="12:21" x14ac:dyDescent="0.25">
      <c r="L277" s="123">
        <v>43343</v>
      </c>
      <c r="M277" s="108">
        <v>215.64256408769799</v>
      </c>
      <c r="N277" s="109">
        <f t="shared" si="21"/>
        <v>6.0572058247616578E-3</v>
      </c>
      <c r="O277" s="109">
        <f t="shared" si="22"/>
        <v>3.9407928256046665E-2</v>
      </c>
      <c r="P277" s="109">
        <f t="shared" si="23"/>
        <v>5.3239316435385042E-2</v>
      </c>
      <c r="Q277" s="121">
        <v>43327</v>
      </c>
      <c r="R277" s="122">
        <v>207.80883055758301</v>
      </c>
      <c r="S277" s="115">
        <f t="shared" si="24"/>
        <v>9.8797818105160751E-3</v>
      </c>
      <c r="T277" s="116">
        <f t="shared" si="25"/>
        <v>-3.1100475071040856E-3</v>
      </c>
      <c r="U277" s="116">
        <f t="shared" si="26"/>
        <v>4.7581731650568226E-2</v>
      </c>
    </row>
    <row r="278" spans="12:21" x14ac:dyDescent="0.25">
      <c r="L278" s="123">
        <v>43373</v>
      </c>
      <c r="M278" s="108">
        <v>214.32791978305801</v>
      </c>
      <c r="N278" s="109">
        <f t="shared" si="21"/>
        <v>-6.0964045303474323E-3</v>
      </c>
      <c r="O278" s="109">
        <f t="shared" si="22"/>
        <v>1.1004072524801733E-2</v>
      </c>
      <c r="P278" s="109">
        <f t="shared" si="23"/>
        <v>5.6293398940503225E-2</v>
      </c>
      <c r="Q278" s="121">
        <v>43358</v>
      </c>
      <c r="R278" s="122">
        <v>209.83995400582</v>
      </c>
      <c r="S278" s="115">
        <f t="shared" si="24"/>
        <v>9.7739997034158588E-3</v>
      </c>
      <c r="T278" s="116">
        <f t="shared" si="25"/>
        <v>1.7388086357510879E-2</v>
      </c>
      <c r="U278" s="116">
        <f t="shared" si="26"/>
        <v>5.4744042545138649E-2</v>
      </c>
    </row>
    <row r="279" spans="12:21" x14ac:dyDescent="0.25">
      <c r="L279" s="123">
        <v>43404</v>
      </c>
      <c r="M279" s="108">
        <v>214.942599076492</v>
      </c>
      <c r="N279" s="109">
        <f t="shared" si="21"/>
        <v>2.8679385030945248E-3</v>
      </c>
      <c r="O279" s="109">
        <f t="shared" si="22"/>
        <v>2.7915942961276308E-3</v>
      </c>
      <c r="P279" s="109">
        <f t="shared" si="23"/>
        <v>6.1222684168655395E-2</v>
      </c>
      <c r="Q279" s="121">
        <v>43388</v>
      </c>
      <c r="R279" s="122">
        <v>209.479617096731</v>
      </c>
      <c r="S279" s="115">
        <f t="shared" si="24"/>
        <v>-1.7171987612950579E-3</v>
      </c>
      <c r="T279" s="116">
        <f t="shared" si="25"/>
        <v>1.7999232466580528E-2</v>
      </c>
      <c r="U279" s="116">
        <f t="shared" si="26"/>
        <v>4.0375650124300222E-2</v>
      </c>
    </row>
    <row r="280" spans="12:21" x14ac:dyDescent="0.25">
      <c r="L280" s="123">
        <v>43434</v>
      </c>
      <c r="M280" s="108">
        <v>216.08956000564001</v>
      </c>
      <c r="N280" s="109">
        <f t="shared" si="21"/>
        <v>5.3361266406750651E-3</v>
      </c>
      <c r="O280" s="109">
        <f t="shared" si="22"/>
        <v>2.0728556991198577E-3</v>
      </c>
      <c r="P280" s="109">
        <f t="shared" si="23"/>
        <v>5.843218421619123E-2</v>
      </c>
      <c r="Q280" s="121">
        <v>43419</v>
      </c>
      <c r="R280" s="122">
        <v>208.44791492585799</v>
      </c>
      <c r="S280" s="115">
        <f t="shared" si="24"/>
        <v>-4.9250718765473378E-3</v>
      </c>
      <c r="T280" s="116">
        <f t="shared" si="25"/>
        <v>3.0753475035696365E-3</v>
      </c>
      <c r="U280" s="116">
        <f t="shared" si="26"/>
        <v>2.9494739707310647E-2</v>
      </c>
    </row>
    <row r="281" spans="12:21" x14ac:dyDescent="0.25">
      <c r="L281" s="123">
        <v>43465</v>
      </c>
      <c r="M281" s="108">
        <v>218.11279577227899</v>
      </c>
      <c r="N281" s="109">
        <f t="shared" si="21"/>
        <v>9.3629500961831535E-3</v>
      </c>
      <c r="O281" s="109">
        <f t="shared" si="22"/>
        <v>1.7659276463150464E-2</v>
      </c>
      <c r="P281" s="109">
        <f t="shared" si="23"/>
        <v>5.2773391504038925E-2</v>
      </c>
      <c r="Q281" s="121">
        <v>43449</v>
      </c>
      <c r="R281" s="122">
        <v>208.21966106358599</v>
      </c>
      <c r="S281" s="115">
        <f t="shared" si="24"/>
        <v>-1.0950162890963622E-3</v>
      </c>
      <c r="T281" s="116">
        <f t="shared" si="25"/>
        <v>-7.721565465979241E-3</v>
      </c>
      <c r="U281" s="116">
        <f t="shared" si="26"/>
        <v>2.9135967897067072E-2</v>
      </c>
    </row>
    <row r="282" spans="12:21" x14ac:dyDescent="0.25">
      <c r="L282" s="123">
        <v>43496</v>
      </c>
      <c r="M282" s="108">
        <v>219.573987176949</v>
      </c>
      <c r="N282" s="109">
        <f t="shared" si="21"/>
        <v>6.6992465962225634E-3</v>
      </c>
      <c r="O282" s="109">
        <f t="shared" si="22"/>
        <v>2.1547092667325574E-2</v>
      </c>
      <c r="P282" s="109">
        <f t="shared" si="23"/>
        <v>4.8376376149524836E-2</v>
      </c>
      <c r="Q282" s="121">
        <v>43480</v>
      </c>
      <c r="R282" s="122">
        <v>209.78063117051499</v>
      </c>
      <c r="S282" s="115">
        <f t="shared" si="24"/>
        <v>7.4967469400131215E-3</v>
      </c>
      <c r="T282" s="116">
        <f t="shared" si="25"/>
        <v>1.4369611609752475E-3</v>
      </c>
      <c r="U282" s="116">
        <f t="shared" si="26"/>
        <v>4.1823096054899533E-2</v>
      </c>
    </row>
    <row r="283" spans="12:21" x14ac:dyDescent="0.25">
      <c r="L283" s="123">
        <v>43524</v>
      </c>
      <c r="M283" s="108">
        <v>219.88040735133001</v>
      </c>
      <c r="N283" s="109">
        <f t="shared" si="21"/>
        <v>1.3955212924838811E-3</v>
      </c>
      <c r="O283" s="109">
        <f t="shared" si="22"/>
        <v>1.7542945367610807E-2</v>
      </c>
      <c r="P283" s="109">
        <f t="shared" si="23"/>
        <v>5.5196751842537362E-2</v>
      </c>
      <c r="Q283" s="121">
        <v>43511</v>
      </c>
      <c r="R283" s="122">
        <v>212.122419122152</v>
      </c>
      <c r="S283" s="115">
        <f t="shared" si="24"/>
        <v>1.1163032252169858E-2</v>
      </c>
      <c r="T283" s="116">
        <f t="shared" si="25"/>
        <v>1.7627924930796235E-2</v>
      </c>
      <c r="U283" s="116">
        <f t="shared" si="26"/>
        <v>4.6303636858109121E-2</v>
      </c>
    </row>
    <row r="284" spans="12:21" x14ac:dyDescent="0.25">
      <c r="L284" s="123">
        <v>43555</v>
      </c>
      <c r="M284" s="108">
        <v>220.188186488345</v>
      </c>
      <c r="N284" s="109">
        <f t="shared" si="21"/>
        <v>1.3997569893675621E-3</v>
      </c>
      <c r="O284" s="109">
        <f t="shared" si="22"/>
        <v>9.5152176135178124E-3</v>
      </c>
      <c r="P284" s="109">
        <f t="shared" si="23"/>
        <v>6.8736825181509031E-2</v>
      </c>
      <c r="Q284" s="121">
        <v>43539</v>
      </c>
      <c r="R284" s="122">
        <v>213.975598369371</v>
      </c>
      <c r="S284" s="115">
        <f t="shared" si="24"/>
        <v>8.7363667399618095E-3</v>
      </c>
      <c r="T284" s="116">
        <f t="shared" si="25"/>
        <v>2.7643582149657231E-2</v>
      </c>
      <c r="U284" s="116">
        <f t="shared" si="26"/>
        <v>3.8619251400543675E-2</v>
      </c>
    </row>
    <row r="285" spans="12:21" x14ac:dyDescent="0.25">
      <c r="L285" s="123">
        <v>43585</v>
      </c>
      <c r="M285" s="108">
        <v>220.33204518055101</v>
      </c>
      <c r="N285" s="109">
        <f t="shared" si="21"/>
        <v>6.5334428018282154E-4</v>
      </c>
      <c r="O285" s="109">
        <f t="shared" si="22"/>
        <v>3.4524035080307769E-3</v>
      </c>
      <c r="P285" s="109">
        <f t="shared" si="23"/>
        <v>7.23726110881866E-2</v>
      </c>
      <c r="Q285" s="121">
        <v>43570</v>
      </c>
      <c r="R285" s="122">
        <v>216.53448920703701</v>
      </c>
      <c r="S285" s="115">
        <f t="shared" si="24"/>
        <v>1.1958797438429203E-2</v>
      </c>
      <c r="T285" s="116">
        <f t="shared" si="25"/>
        <v>3.2194859929810749E-2</v>
      </c>
      <c r="U285" s="116">
        <f t="shared" si="26"/>
        <v>3.5200376485379659E-2</v>
      </c>
    </row>
    <row r="286" spans="12:21" x14ac:dyDescent="0.25">
      <c r="L286" s="123">
        <v>43616</v>
      </c>
      <c r="M286" s="108">
        <v>221.782772413983</v>
      </c>
      <c r="N286" s="109">
        <f t="shared" si="21"/>
        <v>6.5842770725574873E-3</v>
      </c>
      <c r="O286" s="109">
        <f t="shared" si="22"/>
        <v>8.6518170744214196E-3</v>
      </c>
      <c r="P286" s="109">
        <f t="shared" si="23"/>
        <v>6.9004039035405196E-2</v>
      </c>
      <c r="Q286" s="121">
        <v>43600</v>
      </c>
      <c r="R286" s="122">
        <v>219.00839303666001</v>
      </c>
      <c r="S286" s="115">
        <f t="shared" si="24"/>
        <v>1.1424987486670535E-2</v>
      </c>
      <c r="T286" s="116">
        <f t="shared" si="25"/>
        <v>3.2462263739047259E-2</v>
      </c>
      <c r="U286" s="116">
        <f t="shared" si="26"/>
        <v>5.0615923991564227E-2</v>
      </c>
    </row>
    <row r="287" spans="12:21" x14ac:dyDescent="0.25">
      <c r="L287" s="123">
        <v>43646</v>
      </c>
      <c r="M287" s="108">
        <v>223.17481252241501</v>
      </c>
      <c r="N287" s="109">
        <f t="shared" si="21"/>
        <v>6.2765926013117479E-3</v>
      </c>
      <c r="O287" s="109">
        <f t="shared" si="22"/>
        <v>1.3563970355094934E-2</v>
      </c>
      <c r="P287" s="109">
        <f t="shared" si="23"/>
        <v>5.2735661193853201E-2</v>
      </c>
      <c r="Q287" s="121">
        <v>43631</v>
      </c>
      <c r="R287" s="122">
        <v>221.99048322275701</v>
      </c>
      <c r="S287" s="115">
        <f t="shared" si="24"/>
        <v>1.36163283276447E-2</v>
      </c>
      <c r="T287" s="116">
        <f t="shared" si="25"/>
        <v>3.7457004043752962E-2</v>
      </c>
      <c r="U287" s="116">
        <f t="shared" si="26"/>
        <v>7.6298715302405062E-2</v>
      </c>
    </row>
    <row r="288" spans="12:21" x14ac:dyDescent="0.25">
      <c r="L288" s="123">
        <v>43677</v>
      </c>
      <c r="M288" s="108">
        <v>225.11436046872399</v>
      </c>
      <c r="N288" s="109">
        <f t="shared" ref="N288:N351" si="27">M288/M287-1</f>
        <v>8.6907116640422277E-3</v>
      </c>
      <c r="O288" s="109">
        <f t="shared" si="22"/>
        <v>2.1705037432272256E-2</v>
      </c>
      <c r="P288" s="109">
        <f t="shared" si="23"/>
        <v>5.024685382653904E-2</v>
      </c>
      <c r="Q288" s="121">
        <v>43661</v>
      </c>
      <c r="R288" s="122">
        <v>223.160945235849</v>
      </c>
      <c r="S288" s="115">
        <f t="shared" si="24"/>
        <v>5.2725774371034095E-3</v>
      </c>
      <c r="T288" s="116">
        <f t="shared" si="25"/>
        <v>3.060231214472342E-2</v>
      </c>
      <c r="U288" s="116">
        <f t="shared" si="26"/>
        <v>8.4485803989738484E-2</v>
      </c>
    </row>
    <row r="289" spans="12:21" x14ac:dyDescent="0.25">
      <c r="L289" s="123">
        <v>43708</v>
      </c>
      <c r="M289" s="108">
        <v>226.77447459962099</v>
      </c>
      <c r="N289" s="109">
        <f t="shared" si="27"/>
        <v>7.3745367796189676E-3</v>
      </c>
      <c r="O289" s="109">
        <f t="shared" si="22"/>
        <v>2.2507168303949276E-2</v>
      </c>
      <c r="P289" s="109">
        <f t="shared" si="23"/>
        <v>5.1622046691096823E-2</v>
      </c>
      <c r="Q289" s="121">
        <v>43692</v>
      </c>
      <c r="R289" s="122">
        <v>223.279398349286</v>
      </c>
      <c r="S289" s="115">
        <f t="shared" si="24"/>
        <v>5.3079679023504411E-4</v>
      </c>
      <c r="T289" s="116">
        <f t="shared" si="25"/>
        <v>1.9501559978621685E-2</v>
      </c>
      <c r="U289" s="116">
        <f t="shared" si="26"/>
        <v>7.4446152024401746E-2</v>
      </c>
    </row>
    <row r="290" spans="12:21" x14ac:dyDescent="0.25">
      <c r="L290" s="123">
        <v>43738</v>
      </c>
      <c r="M290" s="108">
        <v>227.34630111112901</v>
      </c>
      <c r="N290" s="109">
        <f t="shared" si="27"/>
        <v>2.5215647065994773E-3</v>
      </c>
      <c r="O290" s="109">
        <f t="shared" ref="O290:O353" si="28">M290/M287-1</f>
        <v>1.8691574293559832E-2</v>
      </c>
      <c r="P290" s="109">
        <f t="shared" si="23"/>
        <v>6.0740482813663066E-2</v>
      </c>
      <c r="Q290" s="121">
        <v>43723</v>
      </c>
      <c r="R290" s="122">
        <v>222.63609878777001</v>
      </c>
      <c r="S290" s="115">
        <f t="shared" si="24"/>
        <v>-2.8811415933217566E-3</v>
      </c>
      <c r="T290" s="116">
        <f t="shared" si="25"/>
        <v>2.9083028949721257E-3</v>
      </c>
      <c r="U290" s="116">
        <f t="shared" si="26"/>
        <v>6.0980497458530181E-2</v>
      </c>
    </row>
    <row r="291" spans="12:21" x14ac:dyDescent="0.25">
      <c r="L291" s="123">
        <v>43769</v>
      </c>
      <c r="M291" s="108">
        <v>226.56538377285699</v>
      </c>
      <c r="N291" s="109">
        <f t="shared" si="27"/>
        <v>-3.4349243179034872E-3</v>
      </c>
      <c r="O291" s="109">
        <f t="shared" si="28"/>
        <v>6.4457163066440337E-3</v>
      </c>
      <c r="P291" s="109">
        <f t="shared" si="23"/>
        <v>5.4073900410168463E-2</v>
      </c>
      <c r="Q291" s="121">
        <v>43753</v>
      </c>
      <c r="R291" s="122">
        <v>221.65844553308</v>
      </c>
      <c r="S291" s="115">
        <f t="shared" si="24"/>
        <v>-4.3912611657014322E-3</v>
      </c>
      <c r="T291" s="116">
        <f t="shared" si="25"/>
        <v>-6.7328075760795247E-3</v>
      </c>
      <c r="U291" s="116">
        <f t="shared" si="26"/>
        <v>5.8138489105244107E-2</v>
      </c>
    </row>
    <row r="292" spans="12:21" x14ac:dyDescent="0.25">
      <c r="L292" s="123">
        <v>43799</v>
      </c>
      <c r="M292" s="108">
        <v>225.74686385750701</v>
      </c>
      <c r="N292" s="109">
        <f t="shared" si="27"/>
        <v>-3.6127315731983023E-3</v>
      </c>
      <c r="O292" s="109">
        <f t="shared" si="28"/>
        <v>-4.5314215540716019E-3</v>
      </c>
      <c r="P292" s="109">
        <f t="shared" si="23"/>
        <v>4.4691209754024852E-2</v>
      </c>
      <c r="Q292" s="121">
        <v>43784</v>
      </c>
      <c r="R292" s="122">
        <v>221.42247390533799</v>
      </c>
      <c r="S292" s="115">
        <f t="shared" si="24"/>
        <v>-1.0645731416842885E-3</v>
      </c>
      <c r="T292" s="116">
        <f t="shared" si="25"/>
        <v>-8.316595519677672E-3</v>
      </c>
      <c r="U292" s="116">
        <f t="shared" si="26"/>
        <v>6.2243649614316832E-2</v>
      </c>
    </row>
    <row r="293" spans="12:21" x14ac:dyDescent="0.25">
      <c r="L293" s="123">
        <v>43830</v>
      </c>
      <c r="M293" s="108">
        <v>226.7316398982</v>
      </c>
      <c r="N293" s="109">
        <f t="shared" si="27"/>
        <v>4.3623021993102196E-3</v>
      </c>
      <c r="O293" s="109">
        <f t="shared" si="28"/>
        <v>-2.7036341032377065E-3</v>
      </c>
      <c r="P293" s="109">
        <f t="shared" si="23"/>
        <v>3.9515536424188147E-2</v>
      </c>
      <c r="Q293" s="121">
        <v>43814</v>
      </c>
      <c r="R293" s="122">
        <v>222.04934042924299</v>
      </c>
      <c r="S293" s="115">
        <f t="shared" si="24"/>
        <v>2.8310880682012041E-3</v>
      </c>
      <c r="T293" s="116">
        <f t="shared" si="25"/>
        <v>-2.6355041330756723E-3</v>
      </c>
      <c r="U293" s="116">
        <f t="shared" si="26"/>
        <v>6.6418700784618423E-2</v>
      </c>
    </row>
    <row r="294" spans="12:21" x14ac:dyDescent="0.25">
      <c r="L294" s="123">
        <v>43861</v>
      </c>
      <c r="M294" s="108">
        <v>229.487544585428</v>
      </c>
      <c r="N294" s="109">
        <f t="shared" si="27"/>
        <v>1.2154918865604047E-2</v>
      </c>
      <c r="O294" s="109">
        <f t="shared" si="28"/>
        <v>1.2897649075556128E-2</v>
      </c>
      <c r="P294" s="109">
        <f t="shared" si="23"/>
        <v>4.5149052198473427E-2</v>
      </c>
      <c r="Q294" s="121">
        <v>43845</v>
      </c>
      <c r="R294" s="122">
        <v>223.305037830609</v>
      </c>
      <c r="S294" s="115">
        <f t="shared" si="24"/>
        <v>5.6550377449382516E-3</v>
      </c>
      <c r="T294" s="116">
        <f t="shared" si="25"/>
        <v>7.4285114360024274E-3</v>
      </c>
      <c r="U294" s="116">
        <f t="shared" si="26"/>
        <v>6.4469281957212798E-2</v>
      </c>
    </row>
    <row r="295" spans="12:21" x14ac:dyDescent="0.25">
      <c r="L295" s="123">
        <v>43890</v>
      </c>
      <c r="M295" s="108">
        <v>233.148185725909</v>
      </c>
      <c r="N295" s="109">
        <f t="shared" si="27"/>
        <v>1.5951371770934308E-2</v>
      </c>
      <c r="O295" s="109">
        <f t="shared" si="28"/>
        <v>3.2785934395410887E-2</v>
      </c>
      <c r="P295" s="109">
        <f t="shared" si="23"/>
        <v>6.0340885003816735E-2</v>
      </c>
      <c r="Q295" s="121">
        <v>43876</v>
      </c>
      <c r="R295" s="122">
        <v>224.81010164665301</v>
      </c>
      <c r="S295" s="115">
        <f t="shared" si="24"/>
        <v>6.7399456396757262E-3</v>
      </c>
      <c r="T295" s="116">
        <f t="shared" si="25"/>
        <v>1.5299385295294288E-2</v>
      </c>
      <c r="U295" s="116">
        <f t="shared" si="26"/>
        <v>5.9813020127753358E-2</v>
      </c>
    </row>
    <row r="296" spans="12:21" x14ac:dyDescent="0.25">
      <c r="L296" s="123">
        <v>43921</v>
      </c>
      <c r="M296" s="108">
        <v>234.503932519697</v>
      </c>
      <c r="N296" s="109">
        <f t="shared" si="27"/>
        <v>5.8149575111077212E-3</v>
      </c>
      <c r="O296" s="109">
        <f t="shared" si="28"/>
        <v>3.4279700111491618E-2</v>
      </c>
      <c r="P296" s="109">
        <f t="shared" si="23"/>
        <v>6.5015958665474383E-2</v>
      </c>
      <c r="Q296" s="121">
        <v>43905</v>
      </c>
      <c r="R296" s="122">
        <v>225.878306847441</v>
      </c>
      <c r="S296" s="115">
        <f t="shared" si="24"/>
        <v>4.7515889764906394E-3</v>
      </c>
      <c r="T296" s="116">
        <f t="shared" si="25"/>
        <v>1.7243763979646332E-2</v>
      </c>
      <c r="U296" s="116">
        <f t="shared" si="26"/>
        <v>5.5626475956960242E-2</v>
      </c>
    </row>
    <row r="297" spans="12:21" x14ac:dyDescent="0.25">
      <c r="L297" s="123">
        <v>43951</v>
      </c>
      <c r="M297" s="108">
        <v>233.87325443608901</v>
      </c>
      <c r="N297" s="109">
        <f t="shared" si="27"/>
        <v>-2.6894136777643185E-3</v>
      </c>
      <c r="O297" s="109">
        <f t="shared" si="28"/>
        <v>1.911088402895178E-2</v>
      </c>
      <c r="P297" s="109">
        <f t="shared" si="23"/>
        <v>6.1458192540452705E-2</v>
      </c>
      <c r="Q297" s="121">
        <v>43936</v>
      </c>
      <c r="R297" s="122">
        <v>226.80267981438499</v>
      </c>
      <c r="S297" s="115">
        <f t="shared" si="24"/>
        <v>4.0923494595181964E-3</v>
      </c>
      <c r="T297" s="116">
        <f t="shared" si="25"/>
        <v>1.5663067961902311E-2</v>
      </c>
      <c r="U297" s="116">
        <f t="shared" si="26"/>
        <v>4.7420577871685632E-2</v>
      </c>
    </row>
    <row r="298" spans="12:21" x14ac:dyDescent="0.25">
      <c r="L298" s="123">
        <v>43982</v>
      </c>
      <c r="M298" s="108">
        <v>230.82389428069399</v>
      </c>
      <c r="N298" s="109">
        <f t="shared" si="27"/>
        <v>-1.3038515937821016E-2</v>
      </c>
      <c r="O298" s="109">
        <f t="shared" si="28"/>
        <v>-9.9691594767435943E-3</v>
      </c>
      <c r="P298" s="109">
        <f t="shared" si="23"/>
        <v>4.0765663483702363E-2</v>
      </c>
      <c r="Q298" s="121">
        <v>43966</v>
      </c>
      <c r="R298" s="122">
        <v>225.87605432647001</v>
      </c>
      <c r="S298" s="115">
        <f t="shared" si="24"/>
        <v>-4.0856020249554481E-3</v>
      </c>
      <c r="T298" s="116">
        <f t="shared" si="25"/>
        <v>4.7415693156547256E-3</v>
      </c>
      <c r="U298" s="116">
        <f t="shared" si="26"/>
        <v>3.1357982196875911E-2</v>
      </c>
    </row>
    <row r="299" spans="12:21" x14ac:dyDescent="0.25">
      <c r="L299" s="123">
        <v>44012</v>
      </c>
      <c r="M299" s="124">
        <v>229.85572260322201</v>
      </c>
      <c r="N299" s="109">
        <f t="shared" si="27"/>
        <v>-4.1944170489327526E-3</v>
      </c>
      <c r="O299" s="109">
        <f t="shared" si="28"/>
        <v>-1.9821458286566562E-2</v>
      </c>
      <c r="P299" s="109">
        <f t="shared" ref="P299:P356" si="29">M299/M287-1</f>
        <v>2.9935771000753064E-2</v>
      </c>
      <c r="Q299" s="121">
        <v>43997</v>
      </c>
      <c r="R299" s="122">
        <v>224.84632552400501</v>
      </c>
      <c r="S299" s="115">
        <f t="shared" si="24"/>
        <v>-4.5588223396920702E-3</v>
      </c>
      <c r="T299" s="116">
        <f t="shared" si="25"/>
        <v>-4.568749154530316E-3</v>
      </c>
      <c r="U299" s="116">
        <f t="shared" si="26"/>
        <v>1.2864705999050763E-2</v>
      </c>
    </row>
    <row r="300" spans="12:21" x14ac:dyDescent="0.25">
      <c r="L300" s="123">
        <v>44043</v>
      </c>
      <c r="M300" s="108">
        <v>229.34878194801101</v>
      </c>
      <c r="N300" s="109">
        <f t="shared" si="27"/>
        <v>-2.2054732832824664E-3</v>
      </c>
      <c r="O300" s="109">
        <f t="shared" si="28"/>
        <v>-1.9345831138269043E-2</v>
      </c>
      <c r="P300" s="109">
        <f t="shared" si="29"/>
        <v>1.8810090437901383E-2</v>
      </c>
      <c r="Q300" s="121">
        <v>44027</v>
      </c>
      <c r="R300" s="122">
        <v>224.57177821475301</v>
      </c>
      <c r="S300" s="115">
        <f t="shared" si="24"/>
        <v>-1.2210442337101668E-3</v>
      </c>
      <c r="T300" s="116">
        <f t="shared" si="25"/>
        <v>-9.8363105826515529E-3</v>
      </c>
      <c r="U300" s="116">
        <f t="shared" si="26"/>
        <v>6.3220424945455989E-3</v>
      </c>
    </row>
    <row r="301" spans="12:21" x14ac:dyDescent="0.25">
      <c r="L301" s="123">
        <v>44074</v>
      </c>
      <c r="M301" s="108">
        <v>231.66572873637099</v>
      </c>
      <c r="N301" s="109">
        <f t="shared" si="27"/>
        <v>1.0102285125216826E-2</v>
      </c>
      <c r="O301" s="109">
        <f t="shared" si="28"/>
        <v>3.6470854037895517E-3</v>
      </c>
      <c r="P301" s="109">
        <f t="shared" si="29"/>
        <v>2.1568803743832632E-2</v>
      </c>
      <c r="Q301" s="121">
        <v>44058</v>
      </c>
      <c r="R301" s="122">
        <v>226.53778464793501</v>
      </c>
      <c r="S301" s="115">
        <f t="shared" si="24"/>
        <v>8.7544679425477501E-3</v>
      </c>
      <c r="T301" s="116">
        <f t="shared" si="25"/>
        <v>2.929616968200488E-3</v>
      </c>
      <c r="U301" s="116">
        <f t="shared" si="26"/>
        <v>1.4593313681147579E-2</v>
      </c>
    </row>
    <row r="302" spans="12:21" x14ac:dyDescent="0.25">
      <c r="L302" s="123">
        <v>44104</v>
      </c>
      <c r="M302" s="108">
        <v>234.74934882403801</v>
      </c>
      <c r="N302" s="109">
        <f t="shared" si="27"/>
        <v>1.3310644196216304E-2</v>
      </c>
      <c r="O302" s="109">
        <f t="shared" si="28"/>
        <v>2.1289990805507975E-2</v>
      </c>
      <c r="P302" s="109">
        <f t="shared" si="29"/>
        <v>3.2562868525801703E-2</v>
      </c>
      <c r="Q302" s="121">
        <v>44089</v>
      </c>
      <c r="R302" s="122">
        <v>229.31113066399499</v>
      </c>
      <c r="S302" s="115">
        <f t="shared" si="24"/>
        <v>1.2242311013900276E-2</v>
      </c>
      <c r="T302" s="116">
        <f t="shared" si="25"/>
        <v>1.9857140780863203E-2</v>
      </c>
      <c r="U302" s="116">
        <f t="shared" si="26"/>
        <v>2.9981803995712264E-2</v>
      </c>
    </row>
    <row r="303" spans="12:21" x14ac:dyDescent="0.25">
      <c r="L303" s="123">
        <v>44135</v>
      </c>
      <c r="M303" s="108">
        <v>241.07986552749199</v>
      </c>
      <c r="N303" s="109">
        <f t="shared" si="27"/>
        <v>2.6967132114173342E-2</v>
      </c>
      <c r="O303" s="109">
        <f t="shared" si="28"/>
        <v>5.114953513090903E-2</v>
      </c>
      <c r="P303" s="109">
        <f t="shared" si="29"/>
        <v>6.4063104049409736E-2</v>
      </c>
      <c r="Q303" s="121">
        <v>44119</v>
      </c>
      <c r="R303" s="122">
        <v>233.02981095488201</v>
      </c>
      <c r="S303" s="115">
        <f t="shared" si="24"/>
        <v>1.6216745694459744E-2</v>
      </c>
      <c r="T303" s="116">
        <f t="shared" si="25"/>
        <v>3.7662937023372312E-2</v>
      </c>
      <c r="U303" s="116">
        <f t="shared" si="26"/>
        <v>5.1301295533559887E-2</v>
      </c>
    </row>
    <row r="304" spans="12:21" x14ac:dyDescent="0.25">
      <c r="L304" s="123">
        <v>44165</v>
      </c>
      <c r="M304" s="108">
        <v>245.38526898026799</v>
      </c>
      <c r="N304" s="109">
        <f t="shared" si="27"/>
        <v>1.785882634103686E-2</v>
      </c>
      <c r="O304" s="109">
        <f t="shared" si="28"/>
        <v>5.9221276788460342E-2</v>
      </c>
      <c r="P304" s="109">
        <f t="shared" si="29"/>
        <v>8.6993036302630111E-2</v>
      </c>
      <c r="Q304" s="121">
        <v>44150</v>
      </c>
      <c r="R304" s="122">
        <v>236.72815828453199</v>
      </c>
      <c r="S304" s="115">
        <f t="shared" si="24"/>
        <v>1.5870704758740306E-2</v>
      </c>
      <c r="T304" s="116">
        <f t="shared" si="25"/>
        <v>4.4983108016324769E-2</v>
      </c>
      <c r="U304" s="116">
        <f t="shared" si="26"/>
        <v>6.9124349074599634E-2</v>
      </c>
    </row>
    <row r="305" spans="12:21" x14ac:dyDescent="0.25">
      <c r="L305" s="123">
        <v>44196</v>
      </c>
      <c r="M305" s="108">
        <v>247.460157041743</v>
      </c>
      <c r="N305" s="109">
        <f t="shared" si="27"/>
        <v>8.4556341548027714E-3</v>
      </c>
      <c r="O305" s="109">
        <f t="shared" si="28"/>
        <v>5.4146298089340794E-2</v>
      </c>
      <c r="P305" s="109">
        <f t="shared" si="29"/>
        <v>9.1423134207690993E-2</v>
      </c>
      <c r="Q305" s="121">
        <v>44180</v>
      </c>
      <c r="R305" s="122">
        <v>238.48085039679</v>
      </c>
      <c r="S305" s="115">
        <f t="shared" si="24"/>
        <v>7.4038176318313997E-3</v>
      </c>
      <c r="T305" s="116">
        <f t="shared" si="25"/>
        <v>3.9988114428824773E-2</v>
      </c>
      <c r="U305" s="116">
        <f t="shared" si="26"/>
        <v>7.3999363996233081E-2</v>
      </c>
    </row>
    <row r="306" spans="12:21" x14ac:dyDescent="0.25">
      <c r="L306" s="123">
        <v>44227</v>
      </c>
      <c r="M306" s="108">
        <v>246.05949944789299</v>
      </c>
      <c r="N306" s="109">
        <f t="shared" si="27"/>
        <v>-5.6601337790864736E-3</v>
      </c>
      <c r="O306" s="109">
        <f t="shared" si="28"/>
        <v>2.0655536328201274E-2</v>
      </c>
      <c r="P306" s="109">
        <f t="shared" si="29"/>
        <v>7.2212872783150139E-2</v>
      </c>
      <c r="Q306" s="121">
        <v>44211</v>
      </c>
      <c r="R306" s="122">
        <v>238.487454953167</v>
      </c>
      <c r="S306" s="115">
        <f t="shared" si="24"/>
        <v>2.7694283905921324E-5</v>
      </c>
      <c r="T306" s="116">
        <f t="shared" si="25"/>
        <v>2.3420368303614492E-2</v>
      </c>
      <c r="U306" s="116">
        <f t="shared" si="26"/>
        <v>6.7989586218268894E-2</v>
      </c>
    </row>
    <row r="307" spans="12:21" x14ac:dyDescent="0.25">
      <c r="L307" s="123">
        <v>44255</v>
      </c>
      <c r="M307" s="108">
        <v>245.04566448000699</v>
      </c>
      <c r="N307" s="109">
        <f t="shared" si="27"/>
        <v>-4.1202837938012493E-3</v>
      </c>
      <c r="O307" s="109">
        <f t="shared" si="28"/>
        <v>-1.3839644966149312E-3</v>
      </c>
      <c r="P307" s="109">
        <f t="shared" si="29"/>
        <v>5.1029686193161172E-2</v>
      </c>
      <c r="Q307" s="121">
        <v>44242</v>
      </c>
      <c r="R307" s="122">
        <v>237.207021229605</v>
      </c>
      <c r="S307" s="115">
        <f t="shared" si="24"/>
        <v>-5.3689772647095291E-3</v>
      </c>
      <c r="T307" s="116">
        <f t="shared" si="25"/>
        <v>2.0228389750638343E-3</v>
      </c>
      <c r="U307" s="116">
        <f t="shared" si="26"/>
        <v>5.5143961468586244E-2</v>
      </c>
    </row>
    <row r="308" spans="12:21" x14ac:dyDescent="0.25">
      <c r="L308" s="123">
        <v>44286</v>
      </c>
      <c r="M308" s="108">
        <v>246.76026111208299</v>
      </c>
      <c r="N308" s="109">
        <f t="shared" si="27"/>
        <v>6.9970494508213577E-3</v>
      </c>
      <c r="O308" s="109">
        <f t="shared" si="28"/>
        <v>-2.8283176493012485E-3</v>
      </c>
      <c r="P308" s="109">
        <f t="shared" si="29"/>
        <v>5.2264917098379771E-2</v>
      </c>
      <c r="Q308" s="121">
        <v>44270</v>
      </c>
      <c r="R308" s="122">
        <v>239.196135242574</v>
      </c>
      <c r="S308" s="115">
        <f t="shared" si="24"/>
        <v>8.3855612816943204E-3</v>
      </c>
      <c r="T308" s="116">
        <f t="shared" si="25"/>
        <v>2.9993387083024903E-3</v>
      </c>
      <c r="U308" s="116">
        <f t="shared" si="26"/>
        <v>5.896019224248894E-2</v>
      </c>
    </row>
    <row r="309" spans="12:21" x14ac:dyDescent="0.25">
      <c r="L309" s="123">
        <v>44316</v>
      </c>
      <c r="M309" s="108">
        <v>251.10078329560201</v>
      </c>
      <c r="N309" s="109">
        <f t="shared" si="27"/>
        <v>1.7590037244884726E-2</v>
      </c>
      <c r="O309" s="109">
        <f t="shared" si="28"/>
        <v>2.0488068369726165E-2</v>
      </c>
      <c r="P309" s="109">
        <f t="shared" si="29"/>
        <v>7.3661816957444337E-2</v>
      </c>
      <c r="Q309" s="121">
        <v>44301</v>
      </c>
      <c r="R309" s="122">
        <v>241.18268313606501</v>
      </c>
      <c r="S309" s="115">
        <f t="shared" si="24"/>
        <v>8.3051002955227826E-3</v>
      </c>
      <c r="T309" s="116">
        <f t="shared" si="25"/>
        <v>1.1301341546150923E-2</v>
      </c>
      <c r="U309" s="116">
        <f t="shared" si="26"/>
        <v>6.3403145560046337E-2</v>
      </c>
    </row>
    <row r="310" spans="12:21" x14ac:dyDescent="0.25">
      <c r="L310" s="123">
        <v>44347</v>
      </c>
      <c r="M310" s="108">
        <v>255.59480365624901</v>
      </c>
      <c r="N310" s="109">
        <f t="shared" si="27"/>
        <v>1.7897277346827334E-2</v>
      </c>
      <c r="O310" s="109">
        <f t="shared" si="28"/>
        <v>4.304968708027368E-2</v>
      </c>
      <c r="P310" s="109">
        <f t="shared" si="29"/>
        <v>0.10731518698593789</v>
      </c>
      <c r="Q310" s="121">
        <v>44331</v>
      </c>
      <c r="R310" s="122">
        <v>244.60632308521201</v>
      </c>
      <c r="S310" s="115">
        <f t="shared" si="24"/>
        <v>1.4195214617525043E-2</v>
      </c>
      <c r="T310" s="116">
        <f t="shared" si="25"/>
        <v>3.1193435241720024E-2</v>
      </c>
      <c r="U310" s="116">
        <f t="shared" si="26"/>
        <v>8.2922772910094311E-2</v>
      </c>
    </row>
    <row r="311" spans="12:21" x14ac:dyDescent="0.25">
      <c r="L311" s="123">
        <v>44377</v>
      </c>
      <c r="M311" s="108">
        <v>259.78408218335102</v>
      </c>
      <c r="N311" s="109">
        <f t="shared" si="27"/>
        <v>1.6390311802802593E-2</v>
      </c>
      <c r="O311" s="109">
        <f t="shared" si="28"/>
        <v>5.2779248216763719E-2</v>
      </c>
      <c r="P311" s="109">
        <f t="shared" si="29"/>
        <v>0.13020497919815321</v>
      </c>
      <c r="Q311" s="121">
        <v>44362</v>
      </c>
      <c r="R311" s="122">
        <v>248.50783348895999</v>
      </c>
      <c r="S311" s="115">
        <f t="shared" si="24"/>
        <v>1.5950161690582387E-2</v>
      </c>
      <c r="T311" s="116">
        <f t="shared" si="25"/>
        <v>3.8929133353023504E-2</v>
      </c>
      <c r="U311" s="116">
        <f t="shared" si="26"/>
        <v>0.10523413228929468</v>
      </c>
    </row>
    <row r="312" spans="12:21" x14ac:dyDescent="0.25">
      <c r="L312" s="123">
        <v>44408</v>
      </c>
      <c r="M312" s="108">
        <v>263.24590353605203</v>
      </c>
      <c r="N312" s="109">
        <f t="shared" si="27"/>
        <v>1.3325763932902301E-2</v>
      </c>
      <c r="O312" s="109">
        <f t="shared" si="28"/>
        <v>4.8367512363163279E-2</v>
      </c>
      <c r="P312" s="109">
        <f t="shared" si="29"/>
        <v>0.14779726013859906</v>
      </c>
      <c r="Q312" s="121">
        <v>44392</v>
      </c>
      <c r="R312" s="122">
        <v>255.57831662650199</v>
      </c>
      <c r="S312" s="115">
        <f t="shared" si="24"/>
        <v>2.8451751553562721E-2</v>
      </c>
      <c r="T312" s="116">
        <f t="shared" si="25"/>
        <v>5.9687674518139389E-2</v>
      </c>
      <c r="U312" s="116">
        <f t="shared" si="26"/>
        <v>0.13806961256769368</v>
      </c>
    </row>
    <row r="313" spans="12:21" x14ac:dyDescent="0.25">
      <c r="L313" s="123">
        <v>44439</v>
      </c>
      <c r="M313" s="108">
        <v>267.331480396411</v>
      </c>
      <c r="N313" s="109">
        <f t="shared" si="27"/>
        <v>1.5520001661866178E-2</v>
      </c>
      <c r="O313" s="109">
        <f t="shared" si="28"/>
        <v>4.5919074144976424E-2</v>
      </c>
      <c r="P313" s="109">
        <f t="shared" si="29"/>
        <v>0.15395350816273146</v>
      </c>
      <c r="Q313" s="121">
        <v>44423</v>
      </c>
      <c r="R313" s="122">
        <v>263.62030277938402</v>
      </c>
      <c r="S313" s="115">
        <f t="shared" si="24"/>
        <v>3.1465838960957226E-2</v>
      </c>
      <c r="T313" s="116">
        <f t="shared" si="25"/>
        <v>7.7732985208024408E-2</v>
      </c>
      <c r="U313" s="116">
        <f t="shared" si="26"/>
        <v>0.16369241973951221</v>
      </c>
    </row>
    <row r="314" spans="12:21" x14ac:dyDescent="0.25">
      <c r="L314" s="123">
        <v>44469</v>
      </c>
      <c r="M314" s="108">
        <v>269.57943537744899</v>
      </c>
      <c r="N314" s="109">
        <f t="shared" si="27"/>
        <v>8.4088674394224849E-3</v>
      </c>
      <c r="O314" s="109">
        <f t="shared" si="28"/>
        <v>3.7705748218955781E-2</v>
      </c>
      <c r="P314" s="109">
        <f t="shared" si="29"/>
        <v>0.14837138730262756</v>
      </c>
      <c r="Q314" s="121">
        <v>44454</v>
      </c>
      <c r="R314" s="122">
        <v>270.25743850926102</v>
      </c>
      <c r="S314" s="115">
        <f t="shared" si="24"/>
        <v>2.5176876211356891E-2</v>
      </c>
      <c r="T314" s="116">
        <f t="shared" si="25"/>
        <v>8.7520802523383123E-2</v>
      </c>
      <c r="U314" s="116">
        <f t="shared" si="26"/>
        <v>0.17856223431763474</v>
      </c>
    </row>
    <row r="315" spans="12:21" x14ac:dyDescent="0.25">
      <c r="L315" s="123">
        <v>44500</v>
      </c>
      <c r="M315" s="108">
        <v>275.75135006867202</v>
      </c>
      <c r="N315" s="109">
        <f t="shared" si="27"/>
        <v>2.2894605007913515E-2</v>
      </c>
      <c r="O315" s="109">
        <f t="shared" si="28"/>
        <v>4.7504809627198386E-2</v>
      </c>
      <c r="P315" s="109">
        <f t="shared" si="29"/>
        <v>0.14381742110780382</v>
      </c>
      <c r="Q315" s="121">
        <v>44484</v>
      </c>
      <c r="R315" s="122">
        <v>275.13304229959101</v>
      </c>
      <c r="S315" s="115">
        <f t="shared" si="24"/>
        <v>1.8040590546642532E-2</v>
      </c>
      <c r="T315" s="116">
        <f t="shared" si="25"/>
        <v>7.6511677247119492E-2</v>
      </c>
      <c r="U315" s="116">
        <f t="shared" si="26"/>
        <v>0.18067744711366918</v>
      </c>
    </row>
    <row r="316" spans="12:21" x14ac:dyDescent="0.25">
      <c r="L316" s="123">
        <v>44530</v>
      </c>
      <c r="M316" s="108">
        <v>280.03112818171098</v>
      </c>
      <c r="N316" s="109">
        <f t="shared" si="27"/>
        <v>1.552042487542904E-2</v>
      </c>
      <c r="O316" s="109">
        <f t="shared" si="28"/>
        <v>4.7505246170291615E-2</v>
      </c>
      <c r="P316" s="109">
        <f t="shared" si="29"/>
        <v>0.14118964575754123</v>
      </c>
      <c r="Q316" s="121">
        <v>44515</v>
      </c>
      <c r="R316" s="122">
        <v>281.36487481152398</v>
      </c>
      <c r="S316" s="115">
        <f t="shared" si="24"/>
        <v>2.2650251165206026E-2</v>
      </c>
      <c r="T316" s="116">
        <f t="shared" si="25"/>
        <v>6.7311097988495439E-2</v>
      </c>
      <c r="U316" s="116">
        <f t="shared" si="26"/>
        <v>0.18855685293399493</v>
      </c>
    </row>
    <row r="317" spans="12:21" x14ac:dyDescent="0.25">
      <c r="L317" s="123">
        <v>44561</v>
      </c>
      <c r="M317" s="108">
        <v>283.81143004214601</v>
      </c>
      <c r="N317" s="109">
        <f t="shared" si="27"/>
        <v>1.3499577296928189E-2</v>
      </c>
      <c r="O317" s="109">
        <f t="shared" si="28"/>
        <v>5.2793324701382538E-2</v>
      </c>
      <c r="P317" s="109">
        <f t="shared" si="29"/>
        <v>0.14689747810299436</v>
      </c>
      <c r="Q317" s="121">
        <v>44545</v>
      </c>
      <c r="R317" s="122">
        <v>286.675995561094</v>
      </c>
      <c r="S317" s="115">
        <f t="shared" si="24"/>
        <v>1.8876274990358155E-2</v>
      </c>
      <c r="T317" s="116">
        <f t="shared" si="25"/>
        <v>6.0751545424235776E-2</v>
      </c>
      <c r="U317" s="116">
        <f t="shared" si="26"/>
        <v>0.20209230671609801</v>
      </c>
    </row>
    <row r="318" spans="12:21" x14ac:dyDescent="0.25">
      <c r="L318" s="123">
        <v>44592</v>
      </c>
      <c r="M318" s="108">
        <v>282.31879496631802</v>
      </c>
      <c r="N318" s="109">
        <f t="shared" si="27"/>
        <v>-5.2592493389231887E-3</v>
      </c>
      <c r="O318" s="109">
        <f t="shared" si="28"/>
        <v>2.3816546667896565E-2</v>
      </c>
      <c r="P318" s="109">
        <f t="shared" si="29"/>
        <v>0.14735986864877582</v>
      </c>
      <c r="Q318" s="121">
        <v>44576</v>
      </c>
      <c r="R318" s="122">
        <v>290.14678997306999</v>
      </c>
      <c r="S318" s="115">
        <f t="shared" si="24"/>
        <v>1.2107028372510875E-2</v>
      </c>
      <c r="T318" s="116">
        <f t="shared" si="25"/>
        <v>5.4569046116716757E-2</v>
      </c>
      <c r="U318" s="116">
        <f t="shared" si="26"/>
        <v>0.21661237917125487</v>
      </c>
    </row>
    <row r="319" spans="12:21" x14ac:dyDescent="0.25">
      <c r="L319" s="123">
        <v>44620</v>
      </c>
      <c r="M319" s="108">
        <v>282.092395063428</v>
      </c>
      <c r="N319" s="109">
        <f t="shared" si="27"/>
        <v>-8.0192997039763014E-4</v>
      </c>
      <c r="O319" s="109">
        <f t="shared" si="28"/>
        <v>7.3608491138152932E-3</v>
      </c>
      <c r="P319" s="109">
        <f t="shared" si="29"/>
        <v>0.1511829669055158</v>
      </c>
      <c r="Q319" s="121">
        <v>44607</v>
      </c>
      <c r="R319" s="122">
        <v>286.53958796287498</v>
      </c>
      <c r="S319" s="115">
        <f t="shared" si="24"/>
        <v>-1.243233471764349E-2</v>
      </c>
      <c r="T319" s="116">
        <f t="shared" si="25"/>
        <v>1.8391468213000417E-2</v>
      </c>
      <c r="U319" s="116">
        <f t="shared" si="26"/>
        <v>0.20797262440861064</v>
      </c>
    </row>
    <row r="320" spans="12:21" x14ac:dyDescent="0.25">
      <c r="L320" s="123">
        <v>44651</v>
      </c>
      <c r="M320" s="108">
        <v>285.32395902030902</v>
      </c>
      <c r="N320" s="109">
        <f t="shared" si="27"/>
        <v>1.1455693288556779E-2</v>
      </c>
      <c r="O320" s="109">
        <f t="shared" si="28"/>
        <v>5.3293448327236259E-3</v>
      </c>
      <c r="P320" s="109">
        <f t="shared" si="29"/>
        <v>0.15628001743242481</v>
      </c>
      <c r="Q320" s="121">
        <v>44635</v>
      </c>
      <c r="R320" s="122">
        <v>283.87037259906703</v>
      </c>
      <c r="S320" s="115">
        <f t="shared" si="24"/>
        <v>-9.3153458577380777E-3</v>
      </c>
      <c r="T320" s="116">
        <f t="shared" si="25"/>
        <v>-9.7867383578303935E-3</v>
      </c>
      <c r="U320" s="116">
        <f t="shared" si="26"/>
        <v>0.18676822395641102</v>
      </c>
    </row>
    <row r="321" spans="12:21" x14ac:dyDescent="0.25">
      <c r="L321" s="123">
        <v>44681</v>
      </c>
      <c r="M321" s="108">
        <v>294.35578302925097</v>
      </c>
      <c r="N321" s="109">
        <f t="shared" si="27"/>
        <v>3.1654628794419271E-2</v>
      </c>
      <c r="O321" s="109">
        <f t="shared" si="28"/>
        <v>4.2636155571466716E-2</v>
      </c>
      <c r="P321" s="109">
        <f t="shared" si="29"/>
        <v>0.17226150857015887</v>
      </c>
      <c r="Q321" s="121">
        <v>44666</v>
      </c>
      <c r="R321" s="122">
        <v>284.53804986096202</v>
      </c>
      <c r="S321" s="115">
        <f t="shared" si="24"/>
        <v>2.3520498309910209E-3</v>
      </c>
      <c r="T321" s="116">
        <f t="shared" si="25"/>
        <v>-1.9330698480684694E-2</v>
      </c>
      <c r="U321" s="116">
        <f t="shared" si="26"/>
        <v>0.17976152417392988</v>
      </c>
    </row>
    <row r="322" spans="12:21" x14ac:dyDescent="0.25">
      <c r="L322" s="123">
        <v>44712</v>
      </c>
      <c r="M322" s="108">
        <v>301.01501137564202</v>
      </c>
      <c r="N322" s="109">
        <f t="shared" si="27"/>
        <v>2.2623059339484053E-2</v>
      </c>
      <c r="O322" s="109">
        <f t="shared" si="28"/>
        <v>6.7079498218870048E-2</v>
      </c>
      <c r="P322" s="109">
        <f t="shared" si="29"/>
        <v>0.1777039559085829</v>
      </c>
      <c r="Q322" s="121">
        <v>44696</v>
      </c>
      <c r="R322" s="122">
        <v>290.81563142355401</v>
      </c>
      <c r="S322" s="115">
        <f t="shared" si="24"/>
        <v>2.2062362364750454E-2</v>
      </c>
      <c r="T322" s="116">
        <f t="shared" si="25"/>
        <v>1.4923046030320464E-2</v>
      </c>
      <c r="U322" s="116">
        <f t="shared" si="26"/>
        <v>0.18891297557440634</v>
      </c>
    </row>
    <row r="323" spans="12:21" x14ac:dyDescent="0.25">
      <c r="L323" s="123">
        <v>44742</v>
      </c>
      <c r="M323" s="108">
        <v>302.94294301804803</v>
      </c>
      <c r="N323" s="109">
        <f t="shared" si="27"/>
        <v>6.4047690963826565E-3</v>
      </c>
      <c r="O323" s="109">
        <f t="shared" si="28"/>
        <v>6.1750804447813445E-2</v>
      </c>
      <c r="P323" s="109">
        <f t="shared" si="29"/>
        <v>0.16613358475226447</v>
      </c>
      <c r="Q323" s="121">
        <v>44727</v>
      </c>
      <c r="R323" s="122">
        <v>296.71306785878102</v>
      </c>
      <c r="S323" s="115">
        <f t="shared" si="24"/>
        <v>2.0278952704016806E-2</v>
      </c>
      <c r="T323" s="116">
        <f t="shared" si="25"/>
        <v>4.5241407696507974E-2</v>
      </c>
      <c r="U323" s="116">
        <f t="shared" si="26"/>
        <v>0.19397873174876223</v>
      </c>
    </row>
    <row r="324" spans="12:21" x14ac:dyDescent="0.25">
      <c r="L324" s="123">
        <v>44773</v>
      </c>
      <c r="M324" s="108">
        <v>301.210601113525</v>
      </c>
      <c r="N324" s="109">
        <f t="shared" si="27"/>
        <v>-5.7183768245752109E-3</v>
      </c>
      <c r="O324" s="109">
        <f t="shared" si="28"/>
        <v>2.32875264543142E-2</v>
      </c>
      <c r="P324" s="109">
        <f t="shared" si="29"/>
        <v>0.14421761960019874</v>
      </c>
      <c r="Q324" s="121">
        <v>44757</v>
      </c>
      <c r="R324" s="122">
        <v>300.459081543411</v>
      </c>
      <c r="S324" s="115">
        <f t="shared" si="24"/>
        <v>1.2625037756722302E-2</v>
      </c>
      <c r="T324" s="116">
        <f t="shared" si="25"/>
        <v>5.5953963591965028E-2</v>
      </c>
      <c r="U324" s="116">
        <f t="shared" si="26"/>
        <v>0.17560474421035122</v>
      </c>
    </row>
    <row r="325" spans="12:21" x14ac:dyDescent="0.25">
      <c r="L325" s="123">
        <v>44804</v>
      </c>
      <c r="M325" s="108">
        <v>301.46321599429399</v>
      </c>
      <c r="N325" s="109">
        <f t="shared" si="27"/>
        <v>8.3866530538800887E-4</v>
      </c>
      <c r="O325" s="109">
        <f t="shared" si="28"/>
        <v>1.4889776313933289E-3</v>
      </c>
      <c r="P325" s="109">
        <f t="shared" si="29"/>
        <v>0.12767570638246917</v>
      </c>
      <c r="Q325" s="121">
        <v>44788</v>
      </c>
      <c r="R325" s="122">
        <v>298.52564055832602</v>
      </c>
      <c r="S325" s="115">
        <f t="shared" si="24"/>
        <v>-6.434956051763252E-3</v>
      </c>
      <c r="T325" s="116">
        <f t="shared" si="25"/>
        <v>2.6511673726172136E-2</v>
      </c>
      <c r="U325" s="116">
        <f t="shared" si="26"/>
        <v>0.13240762343010148</v>
      </c>
    </row>
    <row r="326" spans="12:21" x14ac:dyDescent="0.25">
      <c r="L326" s="123">
        <v>44834</v>
      </c>
      <c r="M326" s="108">
        <v>300.61904805997398</v>
      </c>
      <c r="N326" s="109">
        <f t="shared" si="27"/>
        <v>-2.8002352842145806E-3</v>
      </c>
      <c r="O326" s="109">
        <f t="shared" si="28"/>
        <v>-7.6710648378945923E-3</v>
      </c>
      <c r="P326" s="109">
        <f t="shared" si="29"/>
        <v>0.11514087726708522</v>
      </c>
      <c r="Q326" s="121">
        <v>44819</v>
      </c>
      <c r="R326" s="122">
        <v>293.77369446087999</v>
      </c>
      <c r="S326" s="115">
        <f t="shared" si="24"/>
        <v>-1.5918050082929458E-2</v>
      </c>
      <c r="T326" s="116">
        <f t="shared" si="25"/>
        <v>-9.9064507644132105E-3</v>
      </c>
      <c r="U326" s="116">
        <f t="shared" si="26"/>
        <v>8.7014278242754539E-2</v>
      </c>
    </row>
    <row r="327" spans="12:21" x14ac:dyDescent="0.25">
      <c r="L327" s="123">
        <v>44865</v>
      </c>
      <c r="M327" s="108">
        <v>302.61571249350499</v>
      </c>
      <c r="N327" s="109">
        <f t="shared" si="27"/>
        <v>6.641842712284296E-3</v>
      </c>
      <c r="O327" s="109">
        <f t="shared" si="28"/>
        <v>4.6648802359063879E-3</v>
      </c>
      <c r="P327" s="109">
        <f t="shared" si="29"/>
        <v>9.7422414860862006E-2</v>
      </c>
      <c r="Q327" s="121">
        <v>44849</v>
      </c>
      <c r="R327" s="122">
        <v>284.97505569632301</v>
      </c>
      <c r="S327" s="115">
        <f t="shared" si="24"/>
        <v>-2.995039695675894E-2</v>
      </c>
      <c r="T327" s="116">
        <f t="shared" si="25"/>
        <v>-5.153455760947212E-2</v>
      </c>
      <c r="U327" s="116">
        <f t="shared" si="26"/>
        <v>3.5771833562669997E-2</v>
      </c>
    </row>
    <row r="328" spans="12:21" x14ac:dyDescent="0.25">
      <c r="L328" s="123">
        <v>44895</v>
      </c>
      <c r="M328" s="108">
        <v>300.19974098504099</v>
      </c>
      <c r="N328" s="109">
        <f t="shared" si="27"/>
        <v>-7.9836287698241692E-3</v>
      </c>
      <c r="O328" s="109">
        <f t="shared" si="28"/>
        <v>-4.1911415463600221E-3</v>
      </c>
      <c r="P328" s="109">
        <f t="shared" si="29"/>
        <v>7.2022753092801484E-2</v>
      </c>
      <c r="Q328" s="121">
        <v>44880</v>
      </c>
      <c r="R328" s="122">
        <v>279.23100768887002</v>
      </c>
      <c r="S328" s="115">
        <f t="shared" ref="S328:S356" si="30">R328/R327-1</f>
        <v>-2.0156318571173504E-2</v>
      </c>
      <c r="T328" s="116">
        <f t="shared" si="25"/>
        <v>-6.4633084224757553E-2</v>
      </c>
      <c r="U328" s="116">
        <f t="shared" si="26"/>
        <v>-7.5839854711194921E-3</v>
      </c>
    </row>
    <row r="329" spans="12:21" x14ac:dyDescent="0.25">
      <c r="L329" s="123">
        <v>44926</v>
      </c>
      <c r="M329" s="108">
        <v>297.97188950119801</v>
      </c>
      <c r="N329" s="109">
        <f t="shared" si="27"/>
        <v>-7.4212305331535777E-3</v>
      </c>
      <c r="O329" s="109">
        <f t="shared" si="28"/>
        <v>-8.8056913753776778E-3</v>
      </c>
      <c r="P329" s="109">
        <f t="shared" si="29"/>
        <v>4.9893901232058058E-2</v>
      </c>
      <c r="Q329" s="121">
        <v>44910</v>
      </c>
      <c r="R329" s="122">
        <v>275.21292096104901</v>
      </c>
      <c r="S329" s="115">
        <f t="shared" si="30"/>
        <v>-1.4389829987284664E-2</v>
      </c>
      <c r="T329" s="116">
        <f t="shared" si="25"/>
        <v>-6.3180515647913493E-2</v>
      </c>
      <c r="U329" s="116">
        <f t="shared" si="26"/>
        <v>-3.9986168278962397E-2</v>
      </c>
    </row>
    <row r="330" spans="12:21" x14ac:dyDescent="0.25">
      <c r="L330" s="123">
        <v>44957</v>
      </c>
      <c r="M330" s="108">
        <v>296.323166195748</v>
      </c>
      <c r="N330" s="109">
        <f t="shared" si="27"/>
        <v>-5.5331504868125769E-3</v>
      </c>
      <c r="O330" s="109">
        <f t="shared" si="28"/>
        <v>-2.0793851865481217E-2</v>
      </c>
      <c r="P330" s="109">
        <f t="shared" si="29"/>
        <v>4.9604813703957529E-2</v>
      </c>
      <c r="Q330" s="121">
        <v>44941</v>
      </c>
      <c r="R330" s="122">
        <v>273.58677819379301</v>
      </c>
      <c r="S330" s="115">
        <f t="shared" si="30"/>
        <v>-5.9086715899001607E-3</v>
      </c>
      <c r="T330" s="116">
        <f t="shared" ref="T330:T356" si="31">R330/R327-1</f>
        <v>-3.9962366090966372E-2</v>
      </c>
      <c r="U330" s="116">
        <f t="shared" si="26"/>
        <v>-5.7074599311658702E-2</v>
      </c>
    </row>
    <row r="331" spans="12:21" x14ac:dyDescent="0.25">
      <c r="L331" s="123">
        <v>44985</v>
      </c>
      <c r="M331" s="108">
        <v>296.814975527954</v>
      </c>
      <c r="N331" s="109">
        <f t="shared" si="27"/>
        <v>1.6597059842466955E-3</v>
      </c>
      <c r="O331" s="109">
        <f t="shared" si="28"/>
        <v>-1.1275044561932623E-2</v>
      </c>
      <c r="P331" s="109">
        <f t="shared" si="29"/>
        <v>5.2190632296966522E-2</v>
      </c>
      <c r="Q331" s="121">
        <v>44972</v>
      </c>
      <c r="R331" s="122">
        <v>271.375205700864</v>
      </c>
      <c r="S331" s="115">
        <f t="shared" si="30"/>
        <v>-8.0836234394429107E-3</v>
      </c>
      <c r="T331" s="116">
        <f t="shared" si="31"/>
        <v>-2.8133702102165037E-2</v>
      </c>
      <c r="U331" s="116">
        <f t="shared" si="26"/>
        <v>-5.2922468304713699E-2</v>
      </c>
    </row>
    <row r="332" spans="12:21" x14ac:dyDescent="0.25">
      <c r="L332" s="123">
        <v>45016</v>
      </c>
      <c r="M332" s="108">
        <v>298.04378801189802</v>
      </c>
      <c r="N332" s="109">
        <f t="shared" si="27"/>
        <v>4.1399948966802658E-3</v>
      </c>
      <c r="O332" s="109">
        <f t="shared" si="28"/>
        <v>2.4129293142505226E-4</v>
      </c>
      <c r="P332" s="109">
        <f t="shared" si="29"/>
        <v>4.4580304560696282E-2</v>
      </c>
      <c r="Q332" s="121">
        <v>45000</v>
      </c>
      <c r="R332" s="122">
        <v>266.07712562685998</v>
      </c>
      <c r="S332" s="115">
        <f t="shared" si="30"/>
        <v>-1.952308082207066E-2</v>
      </c>
      <c r="T332" s="116">
        <f t="shared" si="31"/>
        <v>-3.3195372158714931E-2</v>
      </c>
      <c r="U332" s="116">
        <f t="shared" si="26"/>
        <v>-6.2680887791477513E-2</v>
      </c>
    </row>
    <row r="333" spans="12:21" x14ac:dyDescent="0.25">
      <c r="L333" s="123">
        <v>45046</v>
      </c>
      <c r="M333" s="108">
        <v>298.91499834806501</v>
      </c>
      <c r="N333" s="109">
        <f t="shared" si="27"/>
        <v>2.9230950994765248E-3</v>
      </c>
      <c r="O333" s="109">
        <f t="shared" si="28"/>
        <v>8.7466403170275431E-3</v>
      </c>
      <c r="P333" s="109">
        <f t="shared" si="29"/>
        <v>1.5488791393512225E-2</v>
      </c>
      <c r="Q333" s="121">
        <v>45031</v>
      </c>
      <c r="R333" s="122">
        <v>264.07240646134699</v>
      </c>
      <c r="S333" s="115">
        <f t="shared" si="30"/>
        <v>-7.5343536607666017E-3</v>
      </c>
      <c r="T333" s="116">
        <f t="shared" si="31"/>
        <v>-3.4776431066075086E-2</v>
      </c>
      <c r="U333" s="116">
        <f t="shared" si="26"/>
        <v>-7.1925858104444962E-2</v>
      </c>
    </row>
    <row r="334" spans="12:21" x14ac:dyDescent="0.25">
      <c r="L334" s="123">
        <v>45077</v>
      </c>
      <c r="M334" s="108">
        <v>302.32463308776698</v>
      </c>
      <c r="N334" s="109">
        <f t="shared" si="27"/>
        <v>1.1406703439255761E-2</v>
      </c>
      <c r="O334" s="109">
        <f t="shared" si="28"/>
        <v>1.8562599646506417E-2</v>
      </c>
      <c r="P334" s="109">
        <f t="shared" si="29"/>
        <v>4.35068572208408E-3</v>
      </c>
      <c r="Q334" s="121">
        <v>45061</v>
      </c>
      <c r="R334" s="122">
        <v>263.03544713856002</v>
      </c>
      <c r="S334" s="115">
        <f t="shared" si="30"/>
        <v>-3.9267992316295297E-3</v>
      </c>
      <c r="T334" s="116">
        <f t="shared" si="31"/>
        <v>-3.0731468413871532E-2</v>
      </c>
      <c r="U334" s="116">
        <f t="shared" si="26"/>
        <v>-9.5525072531379762E-2</v>
      </c>
    </row>
    <row r="335" spans="12:21" x14ac:dyDescent="0.25">
      <c r="L335" s="123">
        <v>45107</v>
      </c>
      <c r="M335" s="108">
        <v>303.65575182436299</v>
      </c>
      <c r="N335" s="109">
        <f t="shared" si="27"/>
        <v>4.4029450164240203E-3</v>
      </c>
      <c r="O335" s="109">
        <f t="shared" si="28"/>
        <v>1.8829326556005777E-2</v>
      </c>
      <c r="P335" s="109">
        <f t="shared" si="29"/>
        <v>2.3529473874310813E-3</v>
      </c>
      <c r="Q335" s="121">
        <v>45092</v>
      </c>
      <c r="R335" s="122">
        <v>268.15056666396401</v>
      </c>
      <c r="S335" s="115">
        <f t="shared" si="30"/>
        <v>1.9446502671214061E-2</v>
      </c>
      <c r="T335" s="116">
        <f t="shared" si="31"/>
        <v>7.7926316748166968E-3</v>
      </c>
      <c r="U335" s="116">
        <f t="shared" si="26"/>
        <v>-9.6263037556576947E-2</v>
      </c>
    </row>
    <row r="336" spans="12:21" x14ac:dyDescent="0.25">
      <c r="L336" s="123">
        <v>45138</v>
      </c>
      <c r="M336" s="108">
        <v>308.80100077543398</v>
      </c>
      <c r="N336" s="109">
        <f t="shared" si="27"/>
        <v>1.6944348724364122E-2</v>
      </c>
      <c r="O336" s="109">
        <f t="shared" si="28"/>
        <v>3.3072955462266407E-2</v>
      </c>
      <c r="P336" s="109">
        <f t="shared" si="29"/>
        <v>2.5199643152825857E-2</v>
      </c>
      <c r="Q336" s="121">
        <v>45122</v>
      </c>
      <c r="R336" s="122">
        <v>268.99467298850402</v>
      </c>
      <c r="S336" s="115">
        <f t="shared" si="30"/>
        <v>3.1478819345469589E-3</v>
      </c>
      <c r="T336" s="116">
        <f t="shared" si="31"/>
        <v>1.8639836676300092E-2</v>
      </c>
      <c r="U336" s="116">
        <f t="shared" si="26"/>
        <v>-0.10472111008686857</v>
      </c>
    </row>
    <row r="337" spans="12:21" x14ac:dyDescent="0.25">
      <c r="L337" s="123">
        <v>45169</v>
      </c>
      <c r="M337" s="108">
        <v>309.23817939726001</v>
      </c>
      <c r="N337" s="109">
        <f t="shared" si="27"/>
        <v>1.4157292907996943E-3</v>
      </c>
      <c r="O337" s="109">
        <f t="shared" si="28"/>
        <v>2.2867955676922902E-2</v>
      </c>
      <c r="P337" s="109">
        <f t="shared" si="29"/>
        <v>2.57907532012569E-2</v>
      </c>
      <c r="Q337" s="121">
        <v>45153</v>
      </c>
      <c r="R337" s="122">
        <v>269.97492125508398</v>
      </c>
      <c r="S337" s="115">
        <f t="shared" si="30"/>
        <v>3.6441177651940215E-3</v>
      </c>
      <c r="T337" s="116">
        <f t="shared" si="31"/>
        <v>2.6382277339481286E-2</v>
      </c>
      <c r="U337" s="116">
        <f t="shared" si="26"/>
        <v>-9.5639085640497168E-2</v>
      </c>
    </row>
    <row r="338" spans="12:21" x14ac:dyDescent="0.25">
      <c r="L338" s="123">
        <v>45199</v>
      </c>
      <c r="M338" s="108">
        <v>310.93060931706998</v>
      </c>
      <c r="N338" s="109">
        <f t="shared" si="27"/>
        <v>5.4729009306311305E-3</v>
      </c>
      <c r="O338" s="109">
        <f t="shared" si="28"/>
        <v>2.3957581731943733E-2</v>
      </c>
      <c r="P338" s="109">
        <f t="shared" si="29"/>
        <v>3.4301090777983045E-2</v>
      </c>
      <c r="Q338" s="121">
        <v>45184</v>
      </c>
      <c r="R338" s="122">
        <v>264.957308054218</v>
      </c>
      <c r="S338" s="115">
        <f t="shared" si="30"/>
        <v>-1.8585478893890062E-2</v>
      </c>
      <c r="T338" s="116">
        <f t="shared" si="31"/>
        <v>-1.1908453707456412E-2</v>
      </c>
      <c r="U338" s="116">
        <f t="shared" si="26"/>
        <v>-9.8090424534247322E-2</v>
      </c>
    </row>
    <row r="339" spans="12:21" x14ac:dyDescent="0.25">
      <c r="L339" s="123">
        <v>45230</v>
      </c>
      <c r="M339" s="108">
        <v>308.696142761651</v>
      </c>
      <c r="N339" s="109">
        <f t="shared" si="27"/>
        <v>-7.1863833552019418E-3</v>
      </c>
      <c r="O339" s="109">
        <f t="shared" si="28"/>
        <v>-3.3956500632981168E-4</v>
      </c>
      <c r="P339" s="109">
        <f t="shared" si="29"/>
        <v>2.0092909974978701E-2</v>
      </c>
      <c r="Q339" s="121">
        <v>45214</v>
      </c>
      <c r="R339" s="122">
        <v>261.19039814804597</v>
      </c>
      <c r="S339" s="115">
        <f t="shared" si="30"/>
        <v>-1.4217044752738883E-2</v>
      </c>
      <c r="T339" s="116">
        <f t="shared" si="31"/>
        <v>-2.9012748668043598E-2</v>
      </c>
      <c r="U339" s="116">
        <f t="shared" ref="U339:U356" si="32">R339/R327-1</f>
        <v>-8.3462243704665151E-2</v>
      </c>
    </row>
    <row r="340" spans="12:21" x14ac:dyDescent="0.25">
      <c r="L340" s="123">
        <v>45260</v>
      </c>
      <c r="M340" s="108">
        <v>309.64218702334199</v>
      </c>
      <c r="N340" s="109">
        <f t="shared" si="27"/>
        <v>3.0646455547760354E-3</v>
      </c>
      <c r="O340" s="109">
        <f t="shared" si="28"/>
        <v>1.3064610161315215E-3</v>
      </c>
      <c r="P340" s="109">
        <f t="shared" si="29"/>
        <v>3.1453878032398075E-2</v>
      </c>
      <c r="Q340" s="121">
        <v>45245</v>
      </c>
      <c r="R340" s="122">
        <v>254.87467146005801</v>
      </c>
      <c r="S340" s="115">
        <f t="shared" si="30"/>
        <v>-2.4180546960260507E-2</v>
      </c>
      <c r="T340" s="116">
        <f t="shared" si="31"/>
        <v>-5.5932046298324933E-2</v>
      </c>
      <c r="U340" s="116">
        <f t="shared" si="32"/>
        <v>-8.7226473987984776E-2</v>
      </c>
    </row>
    <row r="341" spans="12:21" x14ac:dyDescent="0.25">
      <c r="L341" s="123">
        <v>45291</v>
      </c>
      <c r="M341" s="108">
        <v>306.54210277747001</v>
      </c>
      <c r="N341" s="109">
        <f t="shared" si="27"/>
        <v>-1.0011827766990611E-2</v>
      </c>
      <c r="O341" s="109">
        <f t="shared" si="28"/>
        <v>-1.411410265859292E-2</v>
      </c>
      <c r="P341" s="109">
        <f t="shared" si="29"/>
        <v>2.8761818071558531E-2</v>
      </c>
      <c r="Q341" s="121">
        <v>45275</v>
      </c>
      <c r="R341" s="122">
        <v>251.93368453142901</v>
      </c>
      <c r="S341" s="115">
        <f t="shared" si="30"/>
        <v>-1.1538953289400911E-2</v>
      </c>
      <c r="T341" s="116">
        <f t="shared" si="31"/>
        <v>-4.9153667881181806E-2</v>
      </c>
      <c r="U341" s="116">
        <f t="shared" si="32"/>
        <v>-8.4586277229747986E-2</v>
      </c>
    </row>
    <row r="342" spans="12:21" x14ac:dyDescent="0.25">
      <c r="L342" s="123">
        <v>45322</v>
      </c>
      <c r="M342" s="108">
        <v>309.57488842214502</v>
      </c>
      <c r="N342" s="109">
        <f t="shared" si="27"/>
        <v>9.8935370286692415E-3</v>
      </c>
      <c r="O342" s="109">
        <f t="shared" si="28"/>
        <v>2.8466363480690315E-3</v>
      </c>
      <c r="P342" s="109">
        <f t="shared" si="29"/>
        <v>4.4720506994188503E-2</v>
      </c>
      <c r="Q342" s="121">
        <v>45306</v>
      </c>
      <c r="R342" s="122">
        <v>245.799824009465</v>
      </c>
      <c r="S342" s="115">
        <f t="shared" si="30"/>
        <v>-2.4347123463749454E-2</v>
      </c>
      <c r="T342" s="116">
        <f t="shared" si="31"/>
        <v>-5.8924731719492196E-2</v>
      </c>
      <c r="U342" s="116">
        <f t="shared" si="32"/>
        <v>-0.1015654132402749</v>
      </c>
    </row>
    <row r="343" spans="12:21" x14ac:dyDescent="0.25">
      <c r="L343" s="123">
        <v>45351</v>
      </c>
      <c r="M343" s="108">
        <v>309.068601677625</v>
      </c>
      <c r="N343" s="109">
        <f t="shared" si="27"/>
        <v>-1.6354257514247239E-3</v>
      </c>
      <c r="O343" s="109">
        <f t="shared" si="28"/>
        <v>-1.8524134299366946E-3</v>
      </c>
      <c r="P343" s="109">
        <f t="shared" si="29"/>
        <v>4.1283719353698567E-2</v>
      </c>
      <c r="Q343" s="121">
        <v>45337</v>
      </c>
      <c r="R343" s="122">
        <v>242.584090182322</v>
      </c>
      <c r="S343" s="115">
        <f t="shared" si="30"/>
        <v>-1.308273445720276E-2</v>
      </c>
      <c r="T343" s="116">
        <f t="shared" si="31"/>
        <v>-4.8222058344711161E-2</v>
      </c>
      <c r="U343" s="116">
        <f t="shared" si="32"/>
        <v>-0.10609338994026729</v>
      </c>
    </row>
    <row r="344" spans="12:21" x14ac:dyDescent="0.25">
      <c r="L344" s="123">
        <v>45382</v>
      </c>
      <c r="M344" s="108">
        <v>311.65584998626002</v>
      </c>
      <c r="N344" s="109">
        <f t="shared" si="27"/>
        <v>8.3711133858030973E-3</v>
      </c>
      <c r="O344" s="109">
        <f t="shared" si="28"/>
        <v>1.6682038657842346E-2</v>
      </c>
      <c r="P344" s="109">
        <f t="shared" si="29"/>
        <v>4.5671349385139948E-2</v>
      </c>
      <c r="Q344" s="121">
        <v>45366</v>
      </c>
      <c r="R344" s="122">
        <v>237.857332674464</v>
      </c>
      <c r="S344" s="115">
        <f t="shared" si="30"/>
        <v>-1.9485026838756969E-2</v>
      </c>
      <c r="T344" s="116">
        <f t="shared" si="31"/>
        <v>-5.5873242528666212E-2</v>
      </c>
      <c r="U344" s="116">
        <f t="shared" si="32"/>
        <v>-0.10605869589846184</v>
      </c>
    </row>
    <row r="345" spans="12:21" x14ac:dyDescent="0.25">
      <c r="L345" s="123">
        <v>45412</v>
      </c>
      <c r="M345" s="108">
        <v>311.26647364980698</v>
      </c>
      <c r="N345" s="109">
        <f t="shared" si="27"/>
        <v>-1.2493791997493231E-3</v>
      </c>
      <c r="O345" s="109">
        <f t="shared" si="28"/>
        <v>5.4642197766223699E-3</v>
      </c>
      <c r="P345" s="109">
        <f t="shared" si="29"/>
        <v>4.1321028954725003E-2</v>
      </c>
      <c r="Q345" s="121">
        <v>45397</v>
      </c>
      <c r="R345" s="122">
        <v>239.61068342969099</v>
      </c>
      <c r="S345" s="115">
        <f t="shared" si="30"/>
        <v>7.3714387339349763E-3</v>
      </c>
      <c r="T345" s="116">
        <f t="shared" si="31"/>
        <v>-2.5179597278864096E-2</v>
      </c>
      <c r="U345" s="116">
        <f t="shared" si="32"/>
        <v>-9.2632635720826473E-2</v>
      </c>
    </row>
    <row r="346" spans="12:21" x14ac:dyDescent="0.25">
      <c r="L346" s="123">
        <v>45443</v>
      </c>
      <c r="M346" s="108">
        <v>312.144486617604</v>
      </c>
      <c r="N346" s="109">
        <f t="shared" si="27"/>
        <v>2.820775901438255E-3</v>
      </c>
      <c r="O346" s="109">
        <f t="shared" si="28"/>
        <v>9.9521107070827952E-3</v>
      </c>
      <c r="P346" s="109">
        <f t="shared" si="29"/>
        <v>3.2481155867263523E-2</v>
      </c>
      <c r="Q346" s="121">
        <v>45427</v>
      </c>
      <c r="R346" s="122">
        <v>239.43029974925099</v>
      </c>
      <c r="S346" s="115">
        <f t="shared" si="30"/>
        <v>-7.5281985702002618E-4</v>
      </c>
      <c r="T346" s="116">
        <f t="shared" si="31"/>
        <v>-1.3000813164213199E-2</v>
      </c>
      <c r="U346" s="116">
        <f t="shared" si="32"/>
        <v>-8.9741316792464332E-2</v>
      </c>
    </row>
    <row r="347" spans="12:21" x14ac:dyDescent="0.25">
      <c r="L347" s="123">
        <v>45473</v>
      </c>
      <c r="M347" s="108">
        <v>309.48173766974998</v>
      </c>
      <c r="N347" s="109">
        <f t="shared" si="27"/>
        <v>-8.5305012967153981E-3</v>
      </c>
      <c r="O347" s="109">
        <f t="shared" si="28"/>
        <v>-6.9760035520138874E-3</v>
      </c>
      <c r="P347" s="109">
        <f t="shared" si="29"/>
        <v>1.9186153433236486E-2</v>
      </c>
      <c r="Q347" s="121">
        <v>45458</v>
      </c>
      <c r="R347" s="122">
        <v>240.10292527458</v>
      </c>
      <c r="S347" s="115">
        <f t="shared" si="30"/>
        <v>2.8092748747063911E-3</v>
      </c>
      <c r="T347" s="116">
        <f t="shared" si="31"/>
        <v>9.4409223161908695E-3</v>
      </c>
      <c r="U347" s="116">
        <f t="shared" si="32"/>
        <v>-0.10459661427653155</v>
      </c>
    </row>
    <row r="348" spans="12:21" x14ac:dyDescent="0.25">
      <c r="L348" s="123">
        <v>45504</v>
      </c>
      <c r="M348" s="108">
        <v>309.47449115822099</v>
      </c>
      <c r="N348" s="109">
        <f t="shared" si="27"/>
        <v>-2.3414989147818588E-5</v>
      </c>
      <c r="O348" s="109">
        <f t="shared" si="28"/>
        <v>-5.7570687603255566E-3</v>
      </c>
      <c r="P348" s="109">
        <f t="shared" si="29"/>
        <v>2.1809851039853445E-3</v>
      </c>
      <c r="Q348" s="121">
        <v>45488</v>
      </c>
      <c r="R348" s="122">
        <v>237.83540289147501</v>
      </c>
      <c r="S348" s="115">
        <f t="shared" si="30"/>
        <v>-9.443959837273419E-3</v>
      </c>
      <c r="T348" s="116">
        <f t="shared" si="31"/>
        <v>-7.4090208032685512E-3</v>
      </c>
      <c r="U348" s="116">
        <f t="shared" si="32"/>
        <v>-0.11583601173529801</v>
      </c>
    </row>
    <row r="349" spans="12:21" x14ac:dyDescent="0.25">
      <c r="L349" s="123">
        <v>45535</v>
      </c>
      <c r="M349" s="108">
        <v>309.96239341940498</v>
      </c>
      <c r="N349" s="109">
        <f t="shared" si="27"/>
        <v>1.5765508147633778E-3</v>
      </c>
      <c r="O349" s="109">
        <f t="shared" si="28"/>
        <v>-6.990651098291667E-3</v>
      </c>
      <c r="P349" s="109">
        <f t="shared" si="29"/>
        <v>2.3419295235682647E-3</v>
      </c>
      <c r="Q349" s="121">
        <v>45519</v>
      </c>
      <c r="R349" s="122">
        <v>238.72797869809699</v>
      </c>
      <c r="S349" s="115">
        <f t="shared" si="30"/>
        <v>3.7529139723124771E-3</v>
      </c>
      <c r="T349" s="116">
        <f t="shared" si="31"/>
        <v>-2.9333006385972027E-3</v>
      </c>
      <c r="U349" s="116">
        <f t="shared" si="32"/>
        <v>-0.11574016731525794</v>
      </c>
    </row>
    <row r="350" spans="12:21" x14ac:dyDescent="0.25">
      <c r="L350" s="123">
        <v>45565</v>
      </c>
      <c r="M350" s="108">
        <v>313.83137441016999</v>
      </c>
      <c r="N350" s="109">
        <f t="shared" si="27"/>
        <v>1.2482098063844704E-2</v>
      </c>
      <c r="O350" s="109">
        <f t="shared" si="28"/>
        <v>1.40545829074461E-2</v>
      </c>
      <c r="P350" s="109">
        <f t="shared" si="29"/>
        <v>9.3293005132921714E-3</v>
      </c>
      <c r="Q350" s="121">
        <v>45550</v>
      </c>
      <c r="R350" s="122">
        <v>241.08237012884899</v>
      </c>
      <c r="S350" s="115">
        <f t="shared" si="30"/>
        <v>9.8622350157349103E-3</v>
      </c>
      <c r="T350" s="116">
        <f t="shared" si="31"/>
        <v>4.0792708091703656E-3</v>
      </c>
      <c r="U350" s="116">
        <f t="shared" si="32"/>
        <v>-9.0108622029340335E-2</v>
      </c>
    </row>
    <row r="351" spans="12:21" x14ac:dyDescent="0.25">
      <c r="L351" s="123">
        <v>45596</v>
      </c>
      <c r="M351" s="108">
        <v>314.77652706531302</v>
      </c>
      <c r="N351" s="109">
        <f t="shared" si="27"/>
        <v>3.0116576359497937E-3</v>
      </c>
      <c r="O351" s="109">
        <f t="shared" si="28"/>
        <v>1.7132384279069157E-2</v>
      </c>
      <c r="P351" s="109">
        <f t="shared" si="29"/>
        <v>1.9696988272240201E-2</v>
      </c>
      <c r="Q351" s="121">
        <v>45580</v>
      </c>
      <c r="R351" s="122">
        <v>245.34071270408799</v>
      </c>
      <c r="S351" s="115">
        <f t="shared" si="30"/>
        <v>1.7663434173818215E-2</v>
      </c>
      <c r="T351" s="116">
        <f t="shared" si="31"/>
        <v>3.1556739330509398E-2</v>
      </c>
      <c r="U351" s="116">
        <f t="shared" si="32"/>
        <v>-6.0682496586165424E-2</v>
      </c>
    </row>
    <row r="352" spans="12:21" x14ac:dyDescent="0.25">
      <c r="L352" s="123">
        <v>45626</v>
      </c>
      <c r="M352" s="108">
        <v>312.83361256546402</v>
      </c>
      <c r="N352" s="109">
        <f t="shared" ref="N352:N356" si="33">M352/M351-1</f>
        <v>-6.1723614462709797E-3</v>
      </c>
      <c r="O352" s="109">
        <f t="shared" si="28"/>
        <v>9.2631209689171268E-3</v>
      </c>
      <c r="P352" s="109">
        <f t="shared" si="29"/>
        <v>1.0306817597440121E-2</v>
      </c>
      <c r="Q352" s="121">
        <v>45611</v>
      </c>
      <c r="R352" s="122">
        <v>246.55239667226601</v>
      </c>
      <c r="S352" s="115">
        <f t="shared" si="30"/>
        <v>4.9387806647462895E-3</v>
      </c>
      <c r="T352" s="116">
        <f t="shared" si="31"/>
        <v>3.2775454376313462E-2</v>
      </c>
      <c r="U352" s="116">
        <f t="shared" si="32"/>
        <v>-3.2652419874119154E-2</v>
      </c>
    </row>
    <row r="353" spans="12:21" x14ac:dyDescent="0.25">
      <c r="L353" s="123">
        <v>45657</v>
      </c>
      <c r="M353" s="108">
        <v>308.30682276022799</v>
      </c>
      <c r="N353" s="109">
        <f t="shared" si="33"/>
        <v>-1.4470279482160064E-2</v>
      </c>
      <c r="O353" s="109">
        <f t="shared" si="28"/>
        <v>-1.7603567075870297E-2</v>
      </c>
      <c r="P353" s="109">
        <f t="shared" si="29"/>
        <v>5.7568600422861493E-3</v>
      </c>
      <c r="Q353" s="121">
        <v>45641</v>
      </c>
      <c r="R353" s="122">
        <v>247.16481195682499</v>
      </c>
      <c r="S353" s="115">
        <f t="shared" si="30"/>
        <v>2.4839153576472484E-3</v>
      </c>
      <c r="T353" s="116">
        <f t="shared" si="31"/>
        <v>2.52297246983475E-2</v>
      </c>
      <c r="U353" s="116">
        <f t="shared" si="32"/>
        <v>-1.8929078830699608E-2</v>
      </c>
    </row>
    <row r="354" spans="12:21" x14ac:dyDescent="0.25">
      <c r="L354" s="123">
        <v>45688</v>
      </c>
      <c r="M354" s="108">
        <v>308.78962308911503</v>
      </c>
      <c r="N354" s="109">
        <f t="shared" si="33"/>
        <v>1.5659735472752789E-3</v>
      </c>
      <c r="O354" s="109">
        <f t="shared" ref="O354:O357" si="34">M354/M351-1</f>
        <v>-1.901953754943031E-2</v>
      </c>
      <c r="P354" s="109">
        <f t="shared" si="29"/>
        <v>-2.5365924769685799E-3</v>
      </c>
      <c r="Q354" s="121">
        <v>45672</v>
      </c>
      <c r="R354" s="122">
        <v>244.756452738382</v>
      </c>
      <c r="S354" s="115">
        <f t="shared" si="30"/>
        <v>-9.7439404880322877E-3</v>
      </c>
      <c r="T354" s="116">
        <f t="shared" si="31"/>
        <v>-2.3814227947185351E-3</v>
      </c>
      <c r="U354" s="116">
        <f t="shared" si="32"/>
        <v>-4.2448007246856934E-3</v>
      </c>
    </row>
    <row r="355" spans="12:21" x14ac:dyDescent="0.25">
      <c r="L355" s="123">
        <v>45716</v>
      </c>
      <c r="M355" s="108">
        <v>312.65648740165398</v>
      </c>
      <c r="N355" s="109">
        <f t="shared" si="33"/>
        <v>1.2522649802331642E-2</v>
      </c>
      <c r="O355" s="109">
        <f t="shared" si="34"/>
        <v>-5.6619607579089237E-4</v>
      </c>
      <c r="P355" s="109">
        <f t="shared" si="29"/>
        <v>1.1608703389972108E-2</v>
      </c>
      <c r="Q355" s="121">
        <v>45703</v>
      </c>
      <c r="R355" s="122">
        <v>244.86327391225399</v>
      </c>
      <c r="S355" s="115">
        <f t="shared" si="30"/>
        <v>4.3643864207409955E-4</v>
      </c>
      <c r="T355" s="116">
        <f t="shared" si="31"/>
        <v>-6.8509687304209033E-3</v>
      </c>
      <c r="U355" s="116">
        <f t="shared" si="32"/>
        <v>9.395437797338646E-3</v>
      </c>
    </row>
    <row r="356" spans="12:21" x14ac:dyDescent="0.25">
      <c r="L356" s="123">
        <v>45747</v>
      </c>
      <c r="M356" s="108">
        <v>317.96752782741498</v>
      </c>
      <c r="N356" s="109">
        <f t="shared" si="33"/>
        <v>1.6986823046272415E-2</v>
      </c>
      <c r="O356" s="109">
        <f t="shared" si="34"/>
        <v>3.1334710599966842E-2</v>
      </c>
      <c r="P356" s="109">
        <f t="shared" si="29"/>
        <v>2.0252075619415555E-2</v>
      </c>
      <c r="Q356" s="121">
        <v>45731</v>
      </c>
      <c r="R356" s="122">
        <v>244.101119956079</v>
      </c>
      <c r="S356" s="115">
        <f t="shared" si="30"/>
        <v>-3.1125694923449521E-3</v>
      </c>
      <c r="T356" s="116">
        <f t="shared" si="31"/>
        <v>-1.2395340487549533E-2</v>
      </c>
      <c r="U356" s="116">
        <f t="shared" si="32"/>
        <v>2.6250135791106244E-2</v>
      </c>
    </row>
    <row r="357" spans="12:21" x14ac:dyDescent="0.25">
      <c r="L357" s="123">
        <v>45777</v>
      </c>
      <c r="M357" s="108">
        <v>315.11228993690702</v>
      </c>
      <c r="N357" s="109">
        <f t="shared" ref="N357" si="35">M357/M356-1</f>
        <v>-8.979652450729847E-3</v>
      </c>
      <c r="O357" s="109">
        <f t="shared" si="34"/>
        <v>2.0475645471957238E-2</v>
      </c>
      <c r="P357" s="109">
        <f t="shared" ref="P357" si="36">M357/M345-1</f>
        <v>1.2355382325649478E-2</v>
      </c>
      <c r="Q357" s="121">
        <v>45762</v>
      </c>
      <c r="R357" s="122">
        <v>240.61914825825801</v>
      </c>
      <c r="S357" s="115">
        <f t="shared" ref="S357" si="37">R357/R356-1</f>
        <v>-1.4264464245176356E-2</v>
      </c>
      <c r="T357" s="116">
        <f t="shared" ref="T357" si="38">R357/R354-1</f>
        <v>-1.6903760590722072E-2</v>
      </c>
      <c r="U357" s="116">
        <f t="shared" ref="U357" si="39">R357/R345-1</f>
        <v>4.2087640422883155E-3</v>
      </c>
    </row>
    <row r="358" spans="12:21" x14ac:dyDescent="0.25">
      <c r="L358" s="125" t="s">
        <v>102</v>
      </c>
      <c r="M358" s="125"/>
      <c r="N358" s="125"/>
      <c r="O358" s="125"/>
      <c r="P358" s="126">
        <f>M357/$M$295-1</f>
        <v>0.35155368657835373</v>
      </c>
      <c r="Q358" s="125"/>
      <c r="R358" s="125"/>
      <c r="S358" s="127"/>
      <c r="T358" s="127"/>
      <c r="U358" s="126">
        <f>R357/$R$295-1</f>
        <v>7.0321780452966332E-2</v>
      </c>
    </row>
    <row r="360" spans="12:21" x14ac:dyDescent="0.25">
      <c r="L360" s="128"/>
      <c r="M360" s="129" t="s">
        <v>7</v>
      </c>
      <c r="N360" s="129"/>
      <c r="O360" s="129"/>
      <c r="P360" s="129"/>
      <c r="Q360" s="130"/>
      <c r="R360" s="131" t="s">
        <v>16</v>
      </c>
      <c r="S360" s="132"/>
    </row>
    <row r="361" spans="12:21" x14ac:dyDescent="0.25">
      <c r="L361" s="128">
        <v>43100</v>
      </c>
      <c r="M361" s="129" t="s">
        <v>77</v>
      </c>
      <c r="N361" s="129"/>
      <c r="O361" s="129"/>
      <c r="P361" s="129"/>
      <c r="Q361" s="130">
        <v>42353</v>
      </c>
      <c r="R361" s="131" t="s">
        <v>77</v>
      </c>
      <c r="S361" s="132"/>
    </row>
    <row r="362" spans="12:21" x14ac:dyDescent="0.25">
      <c r="L362" s="128" t="s">
        <v>103</v>
      </c>
      <c r="M362" s="129">
        <f>MIN($M$162:$M$197)</f>
        <v>119.563407001709</v>
      </c>
      <c r="N362" s="15">
        <f>INDEX($L$162:$L$197,MATCH(M362,$M$162:$M$197,0),1)</f>
        <v>40633</v>
      </c>
      <c r="O362" s="133"/>
      <c r="P362" s="129"/>
      <c r="Q362" s="129"/>
      <c r="R362" s="129">
        <f>MIN($R$162:$R$197)</f>
        <v>107.883353673313</v>
      </c>
      <c r="S362" s="15">
        <f>INDEX($Q$162:$Q$197,MATCH(R362,$R$162:$R$197,0),1)</f>
        <v>40193</v>
      </c>
    </row>
    <row r="363" spans="12:21" x14ac:dyDescent="0.25">
      <c r="L363" s="128" t="s">
        <v>104</v>
      </c>
      <c r="M363" s="134">
        <f>M357/M362-1</f>
        <v>1.6355245123819775</v>
      </c>
      <c r="N363" s="134"/>
      <c r="O363" s="134"/>
      <c r="P363" s="134"/>
      <c r="Q363" s="134"/>
      <c r="R363" s="134">
        <f>R357/R362-1</f>
        <v>1.2303640002413063</v>
      </c>
      <c r="S363" s="132"/>
    </row>
    <row r="364" spans="12:21" x14ac:dyDescent="0.25">
      <c r="L364" s="128" t="s">
        <v>105</v>
      </c>
      <c r="M364" s="134">
        <f>M357/M345-1</f>
        <v>1.2355382325649478E-2</v>
      </c>
      <c r="N364" s="134"/>
      <c r="O364" s="134"/>
      <c r="P364" s="134"/>
      <c r="Q364" s="134"/>
      <c r="R364" s="134">
        <f>R357/R345-1</f>
        <v>4.2087640422883155E-3</v>
      </c>
      <c r="S364" s="132"/>
    </row>
    <row r="365" spans="12:21" x14ac:dyDescent="0.25">
      <c r="L365" s="128" t="s">
        <v>106</v>
      </c>
      <c r="M365" s="134">
        <f>M357/M354-1</f>
        <v>2.0475645471957238E-2</v>
      </c>
      <c r="N365" s="134"/>
      <c r="O365" s="134"/>
      <c r="P365" s="134"/>
      <c r="Q365" s="134"/>
      <c r="R365" s="134">
        <f>R357/R354-1</f>
        <v>-1.6903760590722072E-2</v>
      </c>
      <c r="S365" s="132"/>
    </row>
    <row r="366" spans="12:21" x14ac:dyDescent="0.25">
      <c r="L366" s="128" t="s">
        <v>107</v>
      </c>
      <c r="M366" s="134">
        <f>M357/M356-1</f>
        <v>-8.979652450729847E-3</v>
      </c>
      <c r="N366" s="134"/>
      <c r="O366" s="134"/>
      <c r="P366" s="134"/>
      <c r="Q366" s="130"/>
      <c r="R366" s="135">
        <f>R357/R356-1</f>
        <v>-1.4264464245176356E-2</v>
      </c>
      <c r="S366" s="132"/>
    </row>
  </sheetData>
  <mergeCells count="2">
    <mergeCell ref="A7:J7"/>
    <mergeCell ref="A8:J8"/>
  </mergeCells>
  <conditionalFormatting sqref="L30:L362 N362 S362 L364:L6000">
    <cfRule type="expression" dxfId="23" priority="1">
      <formula>$M30=""</formula>
    </cfRule>
  </conditionalFormatting>
  <conditionalFormatting sqref="L363">
    <cfRule type="expression" dxfId="22" priority="2">
      <formula>#REF!=""</formula>
    </cfRule>
  </conditionalFormatting>
  <conditionalFormatting sqref="Q6:Q357">
    <cfRule type="expression" dxfId="21" priority="5">
      <formula>$R6=""</formula>
    </cfRule>
  </conditionalFormatting>
  <conditionalFormatting sqref="Q360:Q361 Q366">
    <cfRule type="expression" dxfId="20" priority="3">
      <formula>$R360=""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53BB1-EE55-4A19-8C13-0958598F8751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03" t="s">
        <v>0</v>
      </c>
      <c r="F1" t="s">
        <v>55</v>
      </c>
      <c r="G1" t="s">
        <v>8</v>
      </c>
    </row>
    <row r="2" spans="1:7" ht="15.75" x14ac:dyDescent="0.25">
      <c r="A2" s="104" t="s">
        <v>9</v>
      </c>
      <c r="B2" t="s">
        <v>56</v>
      </c>
      <c r="C2" t="s">
        <v>57</v>
      </c>
      <c r="E2" s="98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04" t="s">
        <v>10</v>
      </c>
      <c r="B3" t="s">
        <v>58</v>
      </c>
      <c r="C3" t="s">
        <v>59</v>
      </c>
      <c r="E3" s="98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04" t="s">
        <v>11</v>
      </c>
      <c r="B4" t="s">
        <v>60</v>
      </c>
      <c r="C4" t="s">
        <v>61</v>
      </c>
      <c r="E4" s="98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04" t="s">
        <v>12</v>
      </c>
      <c r="B5" t="s">
        <v>62</v>
      </c>
      <c r="C5" t="s">
        <v>63</v>
      </c>
      <c r="E5" s="98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04" t="s">
        <v>17</v>
      </c>
      <c r="B6" t="s">
        <v>64</v>
      </c>
      <c r="C6" t="s">
        <v>65</v>
      </c>
      <c r="E6" s="98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04" t="s">
        <v>18</v>
      </c>
      <c r="B7" t="s">
        <v>66</v>
      </c>
      <c r="C7" t="s">
        <v>67</v>
      </c>
      <c r="E7" s="98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04" t="s">
        <v>19</v>
      </c>
      <c r="B8" t="s">
        <v>68</v>
      </c>
      <c r="C8" t="s">
        <v>69</v>
      </c>
      <c r="E8" s="98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04" t="s">
        <v>20</v>
      </c>
      <c r="B9" t="s">
        <v>70</v>
      </c>
      <c r="C9" t="s">
        <v>71</v>
      </c>
      <c r="E9" s="98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04"/>
      <c r="E10" s="98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05" t="s">
        <v>72</v>
      </c>
      <c r="B11" s="106" t="e">
        <f>VLOOKUP(#REF!,$A$2:$C$9,2,0)</f>
        <v>#REF!</v>
      </c>
      <c r="C11" s="106" t="e">
        <f>VLOOKUP(#REF!,$A$2:$C$9,3,0)</f>
        <v>#REF!</v>
      </c>
      <c r="E11" s="98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04"/>
      <c r="E12" s="98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04"/>
      <c r="E13" s="98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04"/>
      <c r="E14" s="98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04"/>
      <c r="E15" s="98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04"/>
      <c r="E16" s="98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04"/>
      <c r="E17" s="98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04"/>
      <c r="E18" s="98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04"/>
      <c r="E19" s="98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04"/>
      <c r="E20" s="98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04"/>
      <c r="E21" s="98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04"/>
      <c r="E22" s="98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04"/>
      <c r="E23" s="98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04"/>
      <c r="E24" s="98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04"/>
      <c r="E25" s="98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04"/>
      <c r="E26" s="98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04"/>
      <c r="E27" s="98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98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98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98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98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98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98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98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98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98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98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98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98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98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98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98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98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98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98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98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98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98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98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98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98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98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98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98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98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98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98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98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98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98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98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98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98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98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98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98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98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98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98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98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98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98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98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98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98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98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98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98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98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98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98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98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98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98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98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98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98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98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98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98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98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98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98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98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98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98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98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98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98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98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98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98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98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98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98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98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98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98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98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98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98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98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98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98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98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98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98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98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98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98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98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98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98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98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98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98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98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98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98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98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98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98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98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A1D5E-DCD7-4BAA-AF5C-3F84EFB588C5}">
  <sheetPr codeName="Sheet2"/>
  <dimension ref="A1:T508"/>
  <sheetViews>
    <sheetView topLeftCell="A326" workbookViewId="0">
      <selection activeCell="AD38" sqref="AD38"/>
    </sheetView>
  </sheetViews>
  <sheetFormatPr defaultColWidth="9.140625" defaultRowHeight="15" x14ac:dyDescent="0.25"/>
  <cols>
    <col min="1" max="10" width="13.7109375" style="24" customWidth="1"/>
    <col min="11" max="11" width="23.85546875" style="29" bestFit="1" customWidth="1"/>
    <col min="12" max="12" width="18.28515625" style="14" customWidth="1"/>
    <col min="13" max="17" width="22.28515625" style="14" customWidth="1"/>
    <col min="18" max="18" width="12.5703125" style="24" customWidth="1"/>
    <col min="19" max="16384" width="9.140625" style="24"/>
  </cols>
  <sheetData>
    <row r="1" spans="1:20" s="2" customFormat="1" ht="15.95" customHeight="1" x14ac:dyDescent="0.25">
      <c r="K1" s="18"/>
    </row>
    <row r="2" spans="1:20" s="5" customFormat="1" ht="15.95" customHeight="1" x14ac:dyDescent="0.25">
      <c r="L2" s="19"/>
      <c r="M2" s="19"/>
      <c r="N2" s="19"/>
      <c r="O2" s="19"/>
      <c r="P2" s="19"/>
      <c r="Q2" s="19"/>
      <c r="R2" s="19"/>
    </row>
    <row r="3" spans="1:20" s="5" customFormat="1" ht="15.95" customHeight="1" x14ac:dyDescent="0.25">
      <c r="L3" s="19"/>
      <c r="M3" s="19"/>
      <c r="N3" s="19"/>
      <c r="O3" s="19"/>
      <c r="P3" s="19"/>
      <c r="Q3" s="19"/>
      <c r="R3" s="19"/>
    </row>
    <row r="4" spans="1:20" s="8" customFormat="1" ht="15.95" customHeight="1" x14ac:dyDescent="0.25">
      <c r="L4" s="20"/>
      <c r="M4" s="20"/>
      <c r="N4" s="20"/>
      <c r="O4" s="20"/>
      <c r="P4" s="20"/>
      <c r="Q4" s="20"/>
      <c r="R4" s="20"/>
    </row>
    <row r="5" spans="1:20" s="21" customFormat="1" ht="39.950000000000003" customHeight="1" x14ac:dyDescent="0.25">
      <c r="K5" s="22" t="s">
        <v>0</v>
      </c>
      <c r="L5" s="12" t="s">
        <v>1</v>
      </c>
      <c r="M5" s="136" t="s">
        <v>3</v>
      </c>
      <c r="N5" s="136" t="s">
        <v>108</v>
      </c>
      <c r="O5" s="136" t="s">
        <v>109</v>
      </c>
      <c r="P5" s="136" t="s">
        <v>110</v>
      </c>
      <c r="Q5" s="142" t="s">
        <v>4</v>
      </c>
      <c r="R5" s="139" t="s">
        <v>111</v>
      </c>
      <c r="S5" s="139" t="s">
        <v>112</v>
      </c>
      <c r="T5" s="139" t="s">
        <v>113</v>
      </c>
    </row>
    <row r="6" spans="1:20" x14ac:dyDescent="0.25">
      <c r="K6" s="25">
        <v>35826</v>
      </c>
      <c r="L6" s="26">
        <v>78.264064862149198</v>
      </c>
      <c r="M6" s="137">
        <v>84.261154973201002</v>
      </c>
      <c r="N6" s="137"/>
      <c r="O6" s="137"/>
      <c r="P6" s="137"/>
      <c r="Q6" s="141">
        <v>76.090363230222707</v>
      </c>
      <c r="R6" s="140"/>
      <c r="S6" s="140"/>
      <c r="T6" s="140"/>
    </row>
    <row r="7" spans="1:20" ht="15.75" x14ac:dyDescent="0.25">
      <c r="A7" s="182" t="s">
        <v>75</v>
      </c>
      <c r="B7" s="182"/>
      <c r="C7" s="182"/>
      <c r="D7" s="182"/>
      <c r="E7" s="182"/>
      <c r="F7" s="182"/>
      <c r="G7" s="182"/>
      <c r="H7" s="182"/>
      <c r="I7" s="182"/>
      <c r="J7" s="182"/>
      <c r="K7" s="25">
        <v>35854</v>
      </c>
      <c r="L7" s="26">
        <v>77.960896003317202</v>
      </c>
      <c r="M7" s="137">
        <v>83.498946176127802</v>
      </c>
      <c r="N7" s="138">
        <f>M7/M6-1</f>
        <v>-9.0457909972349038E-3</v>
      </c>
      <c r="O7" s="137"/>
      <c r="P7" s="137"/>
      <c r="Q7" s="141">
        <v>76.215598372603097</v>
      </c>
      <c r="R7" s="115">
        <f>Q7/Q6-1</f>
        <v>1.6458738934057582E-3</v>
      </c>
      <c r="S7" s="141"/>
      <c r="T7" s="141"/>
    </row>
    <row r="8" spans="1:20" ht="15.75" x14ac:dyDescent="0.25">
      <c r="A8" s="182" t="s">
        <v>74</v>
      </c>
      <c r="B8" s="182"/>
      <c r="C8" s="182"/>
      <c r="D8" s="182"/>
      <c r="E8" s="182"/>
      <c r="F8" s="182"/>
      <c r="G8" s="182"/>
      <c r="H8" s="182"/>
      <c r="I8" s="182"/>
      <c r="J8" s="182"/>
      <c r="K8" s="25">
        <v>35885</v>
      </c>
      <c r="L8" s="26">
        <v>77.841082707293907</v>
      </c>
      <c r="M8" s="137">
        <v>83.7333986609449</v>
      </c>
      <c r="N8" s="138">
        <f t="shared" ref="N8:N71" si="0">M8/M7-1</f>
        <v>2.8078496263002073E-3</v>
      </c>
      <c r="O8" s="137"/>
      <c r="P8" s="137"/>
      <c r="Q8" s="141">
        <v>76.097295434924305</v>
      </c>
      <c r="R8" s="115">
        <f t="shared" ref="R8:R71" si="1">Q8/Q7-1</f>
        <v>-1.5522142475407064E-3</v>
      </c>
      <c r="S8" s="141"/>
      <c r="T8" s="141"/>
    </row>
    <row r="9" spans="1:20" x14ac:dyDescent="0.25">
      <c r="K9" s="25">
        <v>35915</v>
      </c>
      <c r="L9" s="26">
        <v>78.729835241227306</v>
      </c>
      <c r="M9" s="137">
        <v>85.445092087783195</v>
      </c>
      <c r="N9" s="138">
        <f t="shared" si="0"/>
        <v>2.0442182620215021E-2</v>
      </c>
      <c r="O9" s="138">
        <f>M9/M6-1</f>
        <v>1.4050805676218747E-2</v>
      </c>
      <c r="P9" s="137"/>
      <c r="Q9" s="141">
        <v>76.815564557185198</v>
      </c>
      <c r="R9" s="115">
        <f t="shared" si="1"/>
        <v>9.4388258893527421E-3</v>
      </c>
      <c r="S9" s="115">
        <f>Q9/Q6-1</f>
        <v>9.5307907095709687E-3</v>
      </c>
      <c r="T9" s="141"/>
    </row>
    <row r="10" spans="1:20" x14ac:dyDescent="0.25">
      <c r="K10" s="25">
        <v>35946</v>
      </c>
      <c r="L10" s="26">
        <v>79.841771499768399</v>
      </c>
      <c r="M10" s="137">
        <v>86.907991755261904</v>
      </c>
      <c r="N10" s="138">
        <f t="shared" si="0"/>
        <v>1.7120932656679466E-2</v>
      </c>
      <c r="O10" s="138">
        <f t="shared" ref="O10:O73" si="2">M10/M7-1</f>
        <v>4.0827408431517886E-2</v>
      </c>
      <c r="P10" s="137"/>
      <c r="Q10" s="141">
        <v>77.746016422732595</v>
      </c>
      <c r="R10" s="115">
        <f t="shared" si="1"/>
        <v>1.2112803842699416E-2</v>
      </c>
      <c r="S10" s="115">
        <f t="shared" ref="S10:S73" si="3">Q10/Q7-1</f>
        <v>2.008011591862835E-2</v>
      </c>
      <c r="T10" s="141"/>
    </row>
    <row r="11" spans="1:20" x14ac:dyDescent="0.25">
      <c r="K11" s="25">
        <v>35976</v>
      </c>
      <c r="L11" s="26">
        <v>80.985271937299899</v>
      </c>
      <c r="M11" s="137">
        <v>86.519567249149503</v>
      </c>
      <c r="N11" s="138">
        <f t="shared" si="0"/>
        <v>-4.4693761559492229E-3</v>
      </c>
      <c r="O11" s="138">
        <f t="shared" si="2"/>
        <v>3.3274280427651348E-2</v>
      </c>
      <c r="P11" s="137"/>
      <c r="Q11" s="141">
        <v>79.286240658706205</v>
      </c>
      <c r="R11" s="115">
        <f t="shared" si="1"/>
        <v>1.9810973048430824E-2</v>
      </c>
      <c r="S11" s="115">
        <f t="shared" si="3"/>
        <v>4.1906157184113946E-2</v>
      </c>
      <c r="T11" s="141"/>
    </row>
    <row r="12" spans="1:20" x14ac:dyDescent="0.25">
      <c r="K12" s="25">
        <v>36007</v>
      </c>
      <c r="L12" s="26">
        <v>80.721045661978593</v>
      </c>
      <c r="M12" s="137">
        <v>85.530741662563699</v>
      </c>
      <c r="N12" s="138">
        <f t="shared" si="0"/>
        <v>-1.1428924323422573E-2</v>
      </c>
      <c r="O12" s="138">
        <f t="shared" si="2"/>
        <v>1.0023931473150949E-3</v>
      </c>
      <c r="P12" s="137"/>
      <c r="Q12" s="141">
        <v>79.284032892135798</v>
      </c>
      <c r="R12" s="115">
        <f t="shared" si="1"/>
        <v>-2.7845519626978898E-5</v>
      </c>
      <c r="S12" s="115">
        <f t="shared" si="3"/>
        <v>3.2135002185825989E-2</v>
      </c>
      <c r="T12" s="141"/>
    </row>
    <row r="13" spans="1:20" x14ac:dyDescent="0.25">
      <c r="K13" s="25">
        <v>36038</v>
      </c>
      <c r="L13" s="26">
        <v>79.9810969533209</v>
      </c>
      <c r="M13" s="137">
        <v>83.692218372187497</v>
      </c>
      <c r="N13" s="138">
        <f t="shared" si="0"/>
        <v>-2.1495467648691147E-2</v>
      </c>
      <c r="O13" s="138">
        <f t="shared" si="2"/>
        <v>-3.7002044554547031E-2</v>
      </c>
      <c r="P13" s="137"/>
      <c r="Q13" s="141">
        <v>78.942395779628299</v>
      </c>
      <c r="R13" s="115">
        <f t="shared" si="1"/>
        <v>-4.3090279346951199E-3</v>
      </c>
      <c r="S13" s="115">
        <f t="shared" si="3"/>
        <v>1.5388304275174347E-2</v>
      </c>
      <c r="T13" s="141"/>
    </row>
    <row r="14" spans="1:20" x14ac:dyDescent="0.25">
      <c r="K14" s="25">
        <v>36068</v>
      </c>
      <c r="L14" s="26">
        <v>79.689224440430095</v>
      </c>
      <c r="M14" s="137">
        <v>85.148402237977805</v>
      </c>
      <c r="N14" s="138">
        <f t="shared" si="0"/>
        <v>1.7399274318605329E-2</v>
      </c>
      <c r="O14" s="138">
        <f t="shared" si="2"/>
        <v>-1.5848033627158253E-2</v>
      </c>
      <c r="P14" s="137"/>
      <c r="Q14" s="141">
        <v>78.359887592940595</v>
      </c>
      <c r="R14" s="115">
        <f t="shared" si="1"/>
        <v>-7.3789018047261123E-3</v>
      </c>
      <c r="S14" s="115">
        <f t="shared" si="3"/>
        <v>-1.1683654793940512E-2</v>
      </c>
      <c r="T14" s="141"/>
    </row>
    <row r="15" spans="1:20" x14ac:dyDescent="0.25">
      <c r="K15" s="25">
        <v>36099</v>
      </c>
      <c r="L15" s="26">
        <v>80.699382767690096</v>
      </c>
      <c r="M15" s="137">
        <v>86.462963351916301</v>
      </c>
      <c r="N15" s="138">
        <f t="shared" si="0"/>
        <v>1.5438470709814078E-2</v>
      </c>
      <c r="O15" s="138">
        <f t="shared" si="2"/>
        <v>1.0899258807206547E-2</v>
      </c>
      <c r="P15" s="137"/>
      <c r="Q15" s="141">
        <v>79.4050403488651</v>
      </c>
      <c r="R15" s="115">
        <f t="shared" si="1"/>
        <v>1.3337854201039834E-2</v>
      </c>
      <c r="S15" s="115">
        <f t="shared" si="3"/>
        <v>1.5262525418444639E-3</v>
      </c>
      <c r="T15" s="141"/>
    </row>
    <row r="16" spans="1:20" x14ac:dyDescent="0.25">
      <c r="K16" s="25">
        <v>36129</v>
      </c>
      <c r="L16" s="26">
        <v>82.536512789696005</v>
      </c>
      <c r="M16" s="137">
        <v>90.4836295325062</v>
      </c>
      <c r="N16" s="138">
        <f t="shared" si="0"/>
        <v>4.6501600508708218E-2</v>
      </c>
      <c r="O16" s="138">
        <f t="shared" si="2"/>
        <v>8.1147462600604348E-2</v>
      </c>
      <c r="P16" s="137"/>
      <c r="Q16" s="141">
        <v>80.838256639826298</v>
      </c>
      <c r="R16" s="115">
        <f t="shared" si="1"/>
        <v>1.8049437222931619E-2</v>
      </c>
      <c r="S16" s="115">
        <f t="shared" si="3"/>
        <v>2.4015750237557976E-2</v>
      </c>
      <c r="T16" s="141"/>
    </row>
    <row r="17" spans="11:20" x14ac:dyDescent="0.25">
      <c r="K17" s="25">
        <v>36160</v>
      </c>
      <c r="L17" s="26">
        <v>83.835132022546802</v>
      </c>
      <c r="M17" s="137">
        <v>91.670520668691097</v>
      </c>
      <c r="N17" s="138">
        <f t="shared" si="0"/>
        <v>1.3117191941980133E-2</v>
      </c>
      <c r="O17" s="138">
        <f t="shared" si="2"/>
        <v>7.6597073571444074E-2</v>
      </c>
      <c r="P17" s="137"/>
      <c r="Q17" s="141">
        <v>82.242222855834797</v>
      </c>
      <c r="R17" s="115">
        <f t="shared" si="1"/>
        <v>1.7367596412473985E-2</v>
      </c>
      <c r="S17" s="115">
        <f t="shared" si="3"/>
        <v>4.9544931496863898E-2</v>
      </c>
      <c r="T17" s="141"/>
    </row>
    <row r="18" spans="11:20" x14ac:dyDescent="0.25">
      <c r="K18" s="25">
        <v>36191</v>
      </c>
      <c r="L18" s="26">
        <v>84.061296744317204</v>
      </c>
      <c r="M18" s="137">
        <v>92.066349492303502</v>
      </c>
      <c r="N18" s="138">
        <f t="shared" si="0"/>
        <v>4.3179510787658693E-3</v>
      </c>
      <c r="O18" s="138">
        <f t="shared" si="2"/>
        <v>6.4806778800544196E-2</v>
      </c>
      <c r="P18" s="138">
        <f>M18/M6-1</f>
        <v>9.2630993743023415E-2</v>
      </c>
      <c r="Q18" s="141">
        <v>82.4064064158988</v>
      </c>
      <c r="R18" s="115">
        <f t="shared" si="1"/>
        <v>1.9963414699017967E-3</v>
      </c>
      <c r="S18" s="115">
        <f t="shared" si="3"/>
        <v>3.779818074327812E-2</v>
      </c>
      <c r="T18" s="115">
        <f>Q18/Q6-1</f>
        <v>8.3007136745634424E-2</v>
      </c>
    </row>
    <row r="19" spans="11:20" x14ac:dyDescent="0.25">
      <c r="K19" s="25">
        <v>36219</v>
      </c>
      <c r="L19" s="26">
        <v>83.679397531579099</v>
      </c>
      <c r="M19" s="137">
        <v>88.344911747600406</v>
      </c>
      <c r="N19" s="138">
        <f t="shared" si="0"/>
        <v>-4.0421258855432241E-2</v>
      </c>
      <c r="O19" s="138">
        <f t="shared" si="2"/>
        <v>-2.363651630638286E-2</v>
      </c>
      <c r="P19" s="138">
        <f t="shared" ref="P19:P82" si="4">M19/M7-1</f>
        <v>5.8036248280916025E-2</v>
      </c>
      <c r="Q19" s="141">
        <v>82.648101669989103</v>
      </c>
      <c r="R19" s="115">
        <f t="shared" si="1"/>
        <v>2.9329667995772191E-3</v>
      </c>
      <c r="S19" s="115">
        <f t="shared" si="3"/>
        <v>2.2388471812628818E-2</v>
      </c>
      <c r="T19" s="115">
        <f t="shared" ref="T19:T82" si="5">Q19/Q7-1</f>
        <v>8.439877708417054E-2</v>
      </c>
    </row>
    <row r="20" spans="11:20" x14ac:dyDescent="0.25">
      <c r="K20" s="25">
        <v>36250</v>
      </c>
      <c r="L20" s="26">
        <v>83.867354852765004</v>
      </c>
      <c r="M20" s="137">
        <v>86.913089738844505</v>
      </c>
      <c r="N20" s="138">
        <f t="shared" si="0"/>
        <v>-1.620718138070687E-2</v>
      </c>
      <c r="O20" s="138">
        <f t="shared" si="2"/>
        <v>-5.1897064564960349E-2</v>
      </c>
      <c r="P20" s="138">
        <f t="shared" si="4"/>
        <v>3.7973988023284333E-2</v>
      </c>
      <c r="Q20" s="141">
        <v>83.129353666744194</v>
      </c>
      <c r="R20" s="115">
        <f t="shared" si="1"/>
        <v>5.8229044228590432E-3</v>
      </c>
      <c r="S20" s="115">
        <f t="shared" si="3"/>
        <v>1.0786804880802858E-2</v>
      </c>
      <c r="T20" s="115">
        <f t="shared" si="5"/>
        <v>9.2408779991838941E-2</v>
      </c>
    </row>
    <row r="21" spans="11:20" x14ac:dyDescent="0.25">
      <c r="K21" s="25">
        <v>36280</v>
      </c>
      <c r="L21" s="26">
        <v>85.056785577859998</v>
      </c>
      <c r="M21" s="137">
        <v>87.193841174202404</v>
      </c>
      <c r="N21" s="138">
        <f t="shared" si="0"/>
        <v>3.2302549155887039E-3</v>
      </c>
      <c r="O21" s="138">
        <f t="shared" si="2"/>
        <v>-5.2923878756683251E-2</v>
      </c>
      <c r="P21" s="138">
        <f t="shared" si="4"/>
        <v>2.0466349133577033E-2</v>
      </c>
      <c r="Q21" s="141">
        <v>84.434374307842106</v>
      </c>
      <c r="R21" s="115">
        <f t="shared" si="1"/>
        <v>1.5698674217167419E-2</v>
      </c>
      <c r="S21" s="115">
        <f t="shared" si="3"/>
        <v>2.4609347502769552E-2</v>
      </c>
      <c r="T21" s="115">
        <f t="shared" si="5"/>
        <v>9.918315115662657E-2</v>
      </c>
    </row>
    <row r="22" spans="11:20" x14ac:dyDescent="0.25">
      <c r="K22" s="25">
        <v>36311</v>
      </c>
      <c r="L22" s="26">
        <v>86.535647457336395</v>
      </c>
      <c r="M22" s="137">
        <v>92.128907764563493</v>
      </c>
      <c r="N22" s="138">
        <f t="shared" si="0"/>
        <v>5.6598797849740867E-2</v>
      </c>
      <c r="O22" s="138">
        <f t="shared" si="2"/>
        <v>4.2832076484199622E-2</v>
      </c>
      <c r="P22" s="138">
        <f t="shared" si="4"/>
        <v>6.0074061128969625E-2</v>
      </c>
      <c r="Q22" s="141">
        <v>85.255187344651702</v>
      </c>
      <c r="R22" s="115">
        <f t="shared" si="1"/>
        <v>9.7213136656519872E-3</v>
      </c>
      <c r="S22" s="115">
        <f t="shared" si="3"/>
        <v>3.1544410845304016E-2</v>
      </c>
      <c r="T22" s="115">
        <f t="shared" si="5"/>
        <v>9.6585925137168349E-2</v>
      </c>
    </row>
    <row r="23" spans="11:20" x14ac:dyDescent="0.25">
      <c r="K23" s="25">
        <v>36341</v>
      </c>
      <c r="L23" s="26">
        <v>87.838088469729598</v>
      </c>
      <c r="M23" s="137">
        <v>94.626138015734995</v>
      </c>
      <c r="N23" s="138">
        <f t="shared" si="0"/>
        <v>2.7105827169396246E-2</v>
      </c>
      <c r="O23" s="138">
        <f t="shared" si="2"/>
        <v>8.8744380162603553E-2</v>
      </c>
      <c r="P23" s="138">
        <f t="shared" si="4"/>
        <v>9.3696385965975626E-2</v>
      </c>
      <c r="Q23" s="141">
        <v>86.187374295935697</v>
      </c>
      <c r="R23" s="115">
        <f t="shared" si="1"/>
        <v>1.0934078972996142E-2</v>
      </c>
      <c r="S23" s="115">
        <f t="shared" si="3"/>
        <v>3.6786291415794592E-2</v>
      </c>
      <c r="T23" s="115">
        <f t="shared" si="5"/>
        <v>8.7040747296065701E-2</v>
      </c>
    </row>
    <row r="24" spans="11:20" x14ac:dyDescent="0.25">
      <c r="K24" s="25">
        <v>36372</v>
      </c>
      <c r="L24" s="26">
        <v>88.335254192438995</v>
      </c>
      <c r="M24" s="137">
        <v>97.452766839016206</v>
      </c>
      <c r="N24" s="138">
        <f t="shared" si="0"/>
        <v>2.9871543767443942E-2</v>
      </c>
      <c r="O24" s="138">
        <f t="shared" si="2"/>
        <v>0.11765654003380521</v>
      </c>
      <c r="P24" s="138">
        <f t="shared" si="4"/>
        <v>0.13938877349488377</v>
      </c>
      <c r="Q24" s="141">
        <v>86.217469418796597</v>
      </c>
      <c r="R24" s="115">
        <f t="shared" si="1"/>
        <v>3.4918250041537924E-4</v>
      </c>
      <c r="S24" s="115">
        <f t="shared" si="3"/>
        <v>2.1118118367922545E-2</v>
      </c>
      <c r="T24" s="115">
        <f t="shared" si="5"/>
        <v>8.745060352938383E-2</v>
      </c>
    </row>
    <row r="25" spans="11:20" x14ac:dyDescent="0.25">
      <c r="K25" s="25">
        <v>36403</v>
      </c>
      <c r="L25" s="26">
        <v>88.5993934784902</v>
      </c>
      <c r="M25" s="137">
        <v>95.599086937851894</v>
      </c>
      <c r="N25" s="138">
        <f t="shared" si="0"/>
        <v>-1.9021316287781143E-2</v>
      </c>
      <c r="O25" s="138">
        <f t="shared" si="2"/>
        <v>3.7666561533069354E-2</v>
      </c>
      <c r="P25" s="138">
        <f t="shared" si="4"/>
        <v>0.14226972109537583</v>
      </c>
      <c r="Q25" s="141">
        <v>86.827871115260606</v>
      </c>
      <c r="R25" s="115">
        <f t="shared" si="1"/>
        <v>7.0797913761422304E-3</v>
      </c>
      <c r="S25" s="115">
        <f t="shared" si="3"/>
        <v>1.8446781006429491E-2</v>
      </c>
      <c r="T25" s="115">
        <f t="shared" si="5"/>
        <v>9.9888979270973843E-2</v>
      </c>
    </row>
    <row r="26" spans="11:20" x14ac:dyDescent="0.25">
      <c r="K26" s="25">
        <v>36433</v>
      </c>
      <c r="L26" s="26">
        <v>89.045071830063407</v>
      </c>
      <c r="M26" s="137">
        <v>95.683980288929206</v>
      </c>
      <c r="N26" s="138">
        <f t="shared" si="0"/>
        <v>8.8801424570617016E-4</v>
      </c>
      <c r="O26" s="138">
        <f t="shared" si="2"/>
        <v>1.117917623371989E-2</v>
      </c>
      <c r="P26" s="138">
        <f t="shared" si="4"/>
        <v>0.12373195238010393</v>
      </c>
      <c r="Q26" s="141">
        <v>87.310377461281007</v>
      </c>
      <c r="R26" s="115">
        <f t="shared" si="1"/>
        <v>5.5570445275561209E-3</v>
      </c>
      <c r="S26" s="115">
        <f t="shared" si="3"/>
        <v>1.302978741978289E-2</v>
      </c>
      <c r="T26" s="115">
        <f t="shared" si="5"/>
        <v>0.11422285232000196</v>
      </c>
    </row>
    <row r="27" spans="11:20" x14ac:dyDescent="0.25">
      <c r="K27" s="25">
        <v>36464</v>
      </c>
      <c r="L27" s="26">
        <v>89.733589352732096</v>
      </c>
      <c r="M27" s="137">
        <v>94.151398048952203</v>
      </c>
      <c r="N27" s="138">
        <f t="shared" si="0"/>
        <v>-1.601712465711802E-2</v>
      </c>
      <c r="O27" s="138">
        <f t="shared" si="2"/>
        <v>-3.3876603991322196E-2</v>
      </c>
      <c r="P27" s="138">
        <f t="shared" si="4"/>
        <v>8.8921711666796632E-2</v>
      </c>
      <c r="Q27" s="141">
        <v>88.292432788074194</v>
      </c>
      <c r="R27" s="115">
        <f t="shared" si="1"/>
        <v>1.1247864862669932E-2</v>
      </c>
      <c r="S27" s="115">
        <f t="shared" si="3"/>
        <v>2.4066623426379774E-2</v>
      </c>
      <c r="T27" s="115">
        <f t="shared" si="5"/>
        <v>0.11192478966275243</v>
      </c>
    </row>
    <row r="28" spans="11:20" x14ac:dyDescent="0.25">
      <c r="K28" s="25">
        <v>36494</v>
      </c>
      <c r="L28" s="26">
        <v>90.810505986241694</v>
      </c>
      <c r="M28" s="137">
        <v>96.259865803310703</v>
      </c>
      <c r="N28" s="138">
        <f t="shared" si="0"/>
        <v>2.2394439148553547E-2</v>
      </c>
      <c r="O28" s="138">
        <f t="shared" si="2"/>
        <v>6.9119788339440102E-3</v>
      </c>
      <c r="P28" s="138">
        <f t="shared" si="4"/>
        <v>6.3837362632866101E-2</v>
      </c>
      <c r="Q28" s="141">
        <v>89.236992518293306</v>
      </c>
      <c r="R28" s="115">
        <f t="shared" si="1"/>
        <v>1.0698082501433781E-2</v>
      </c>
      <c r="S28" s="115">
        <f t="shared" si="3"/>
        <v>2.7745945767053026E-2</v>
      </c>
      <c r="T28" s="115">
        <f t="shared" si="5"/>
        <v>0.10389555920147386</v>
      </c>
    </row>
    <row r="29" spans="11:20" x14ac:dyDescent="0.25">
      <c r="K29" s="25">
        <v>36525</v>
      </c>
      <c r="L29" s="26">
        <v>91.332905841717704</v>
      </c>
      <c r="M29" s="137">
        <v>96.148104269523898</v>
      </c>
      <c r="N29" s="138">
        <f t="shared" si="0"/>
        <v>-1.1610397838613951E-3</v>
      </c>
      <c r="O29" s="138">
        <f t="shared" si="2"/>
        <v>4.8505923268786777E-3</v>
      </c>
      <c r="P29" s="138">
        <f t="shared" si="4"/>
        <v>4.8844312960928393E-2</v>
      </c>
      <c r="Q29" s="141">
        <v>90.097798893891195</v>
      </c>
      <c r="R29" s="115">
        <f t="shared" si="1"/>
        <v>9.6462952336882068E-3</v>
      </c>
      <c r="S29" s="115">
        <f t="shared" si="3"/>
        <v>3.1925431015875638E-2</v>
      </c>
      <c r="T29" s="115">
        <f t="shared" si="5"/>
        <v>9.5517554916125125E-2</v>
      </c>
    </row>
    <row r="30" spans="11:20" x14ac:dyDescent="0.25">
      <c r="K30" s="25">
        <v>36556</v>
      </c>
      <c r="L30" s="26">
        <v>92.284051948235302</v>
      </c>
      <c r="M30" s="137">
        <v>98.336716859435697</v>
      </c>
      <c r="N30" s="138">
        <f t="shared" si="0"/>
        <v>2.2762930237050227E-2</v>
      </c>
      <c r="O30" s="138">
        <f t="shared" si="2"/>
        <v>4.4453071300199154E-2</v>
      </c>
      <c r="P30" s="138">
        <f t="shared" si="4"/>
        <v>6.8107048902339429E-2</v>
      </c>
      <c r="Q30" s="141">
        <v>91.0592946931407</v>
      </c>
      <c r="R30" s="115">
        <f t="shared" si="1"/>
        <v>1.0671690219445473E-2</v>
      </c>
      <c r="S30" s="115">
        <f t="shared" si="3"/>
        <v>3.1337474998652803E-2</v>
      </c>
      <c r="T30" s="115">
        <f t="shared" si="5"/>
        <v>0.10500261634479524</v>
      </c>
    </row>
    <row r="31" spans="11:20" x14ac:dyDescent="0.25">
      <c r="K31" s="25">
        <v>36585</v>
      </c>
      <c r="L31" s="26">
        <v>92.582480008318996</v>
      </c>
      <c r="M31" s="137">
        <v>97.7568972287051</v>
      </c>
      <c r="N31" s="138">
        <f t="shared" si="0"/>
        <v>-5.8962679378384841E-3</v>
      </c>
      <c r="O31" s="138">
        <f t="shared" si="2"/>
        <v>1.5551979144177386E-2</v>
      </c>
      <c r="P31" s="138">
        <f t="shared" si="4"/>
        <v>0.10653681457053854</v>
      </c>
      <c r="Q31" s="141">
        <v>91.558627969422602</v>
      </c>
      <c r="R31" s="115">
        <f t="shared" si="1"/>
        <v>5.4836057973499663E-3</v>
      </c>
      <c r="S31" s="115">
        <f t="shared" si="3"/>
        <v>2.6016513842657352E-2</v>
      </c>
      <c r="T31" s="115">
        <f t="shared" si="5"/>
        <v>0.10781283682731035</v>
      </c>
    </row>
    <row r="32" spans="11:20" x14ac:dyDescent="0.25">
      <c r="K32" s="25">
        <v>36616</v>
      </c>
      <c r="L32" s="26">
        <v>93.206618479148702</v>
      </c>
      <c r="M32" s="137">
        <v>98.425188805895402</v>
      </c>
      <c r="N32" s="138">
        <f t="shared" si="0"/>
        <v>6.8362601119265065E-3</v>
      </c>
      <c r="O32" s="138">
        <f t="shared" si="2"/>
        <v>2.3683093428325419E-2</v>
      </c>
      <c r="P32" s="138">
        <f t="shared" si="4"/>
        <v>0.13245529645352994</v>
      </c>
      <c r="Q32" s="141">
        <v>92.108074350657901</v>
      </c>
      <c r="R32" s="115">
        <f t="shared" si="1"/>
        <v>6.0010333643139013E-3</v>
      </c>
      <c r="S32" s="115">
        <f t="shared" si="3"/>
        <v>2.2312148370397189E-2</v>
      </c>
      <c r="T32" s="115">
        <f t="shared" si="5"/>
        <v>0.10800902795309031</v>
      </c>
    </row>
    <row r="33" spans="11:20" x14ac:dyDescent="0.25">
      <c r="K33" s="25">
        <v>36646</v>
      </c>
      <c r="L33" s="26">
        <v>93.856455824175399</v>
      </c>
      <c r="M33" s="137">
        <v>97.185626535240303</v>
      </c>
      <c r="N33" s="138">
        <f t="shared" si="0"/>
        <v>-1.2593953699186144E-2</v>
      </c>
      <c r="O33" s="138">
        <f t="shared" si="2"/>
        <v>-1.1705600521937143E-2</v>
      </c>
      <c r="P33" s="138">
        <f t="shared" si="4"/>
        <v>0.11459278805111439</v>
      </c>
      <c r="Q33" s="141">
        <v>93.031653407030205</v>
      </c>
      <c r="R33" s="115">
        <f t="shared" si="1"/>
        <v>1.0027123711828123E-2</v>
      </c>
      <c r="S33" s="115">
        <f t="shared" si="3"/>
        <v>2.1660158038079746E-2</v>
      </c>
      <c r="T33" s="115">
        <f t="shared" si="5"/>
        <v>0.10182202651070749</v>
      </c>
    </row>
    <row r="34" spans="11:20" x14ac:dyDescent="0.25">
      <c r="K34" s="25">
        <v>36677</v>
      </c>
      <c r="L34" s="26">
        <v>95.610457223951997</v>
      </c>
      <c r="M34" s="137">
        <v>98.848560958174303</v>
      </c>
      <c r="N34" s="138">
        <f t="shared" si="0"/>
        <v>1.7110909115053197E-2</v>
      </c>
      <c r="O34" s="138">
        <f t="shared" si="2"/>
        <v>1.1167127439767555E-2</v>
      </c>
      <c r="P34" s="138">
        <f t="shared" si="4"/>
        <v>7.2937510675617379E-2</v>
      </c>
      <c r="Q34" s="141">
        <v>94.895414767888298</v>
      </c>
      <c r="R34" s="115">
        <f t="shared" si="1"/>
        <v>2.003362611114512E-2</v>
      </c>
      <c r="S34" s="115">
        <f t="shared" si="3"/>
        <v>3.6444263882810413E-2</v>
      </c>
      <c r="T34" s="115">
        <f t="shared" si="5"/>
        <v>0.11307496615150359</v>
      </c>
    </row>
    <row r="35" spans="11:20" x14ac:dyDescent="0.25">
      <c r="K35" s="25">
        <v>36707</v>
      </c>
      <c r="L35" s="26">
        <v>97.568201215457606</v>
      </c>
      <c r="M35" s="137">
        <v>101.87383165855201</v>
      </c>
      <c r="N35" s="138">
        <f t="shared" si="0"/>
        <v>3.0605106144719452E-2</v>
      </c>
      <c r="O35" s="138">
        <f t="shared" si="2"/>
        <v>3.5038214246738031E-2</v>
      </c>
      <c r="P35" s="138">
        <f t="shared" si="4"/>
        <v>7.659293504731024E-2</v>
      </c>
      <c r="Q35" s="141">
        <v>96.700678574844602</v>
      </c>
      <c r="R35" s="115">
        <f t="shared" si="1"/>
        <v>1.9023720075115769E-2</v>
      </c>
      <c r="S35" s="115">
        <f t="shared" si="3"/>
        <v>4.9861038313563366E-2</v>
      </c>
      <c r="T35" s="115">
        <f t="shared" si="5"/>
        <v>0.12198195344494533</v>
      </c>
    </row>
    <row r="36" spans="11:20" x14ac:dyDescent="0.25">
      <c r="K36" s="25">
        <v>36738</v>
      </c>
      <c r="L36" s="26">
        <v>98.095083173707195</v>
      </c>
      <c r="M36" s="137">
        <v>106.076888928551</v>
      </c>
      <c r="N36" s="138">
        <f t="shared" si="0"/>
        <v>4.1257477033810552E-2</v>
      </c>
      <c r="O36" s="138">
        <f t="shared" si="2"/>
        <v>9.1487421651664125E-2</v>
      </c>
      <c r="P36" s="138">
        <f t="shared" si="4"/>
        <v>8.8495405202615895E-2</v>
      </c>
      <c r="Q36" s="141">
        <v>96.672287703856298</v>
      </c>
      <c r="R36" s="115">
        <f t="shared" si="1"/>
        <v>-2.9359536465223268E-4</v>
      </c>
      <c r="S36" s="115">
        <f t="shared" si="3"/>
        <v>3.9133285967708931E-2</v>
      </c>
      <c r="T36" s="115">
        <f t="shared" si="5"/>
        <v>0.12126102001760231</v>
      </c>
    </row>
    <row r="37" spans="11:20" x14ac:dyDescent="0.25">
      <c r="K37" s="25">
        <v>36769</v>
      </c>
      <c r="L37" s="26">
        <v>97.686558945165302</v>
      </c>
      <c r="M37" s="137">
        <v>107.06375309757701</v>
      </c>
      <c r="N37" s="138">
        <f t="shared" si="0"/>
        <v>9.3032910278008085E-3</v>
      </c>
      <c r="O37" s="138">
        <f t="shared" si="2"/>
        <v>8.3108869363093696E-2</v>
      </c>
      <c r="P37" s="138">
        <f t="shared" si="4"/>
        <v>0.11992443157096466</v>
      </c>
      <c r="Q37" s="141">
        <v>95.754568276209099</v>
      </c>
      <c r="R37" s="115">
        <f t="shared" si="1"/>
        <v>-9.493097240633408E-3</v>
      </c>
      <c r="S37" s="115">
        <f t="shared" si="3"/>
        <v>9.0536883201604024E-3</v>
      </c>
      <c r="T37" s="115">
        <f t="shared" si="5"/>
        <v>0.10280912161371147</v>
      </c>
    </row>
    <row r="38" spans="11:20" x14ac:dyDescent="0.25">
      <c r="K38" s="25">
        <v>36799</v>
      </c>
      <c r="L38" s="26">
        <v>97.205347998201702</v>
      </c>
      <c r="M38" s="137">
        <v>104.99348211469</v>
      </c>
      <c r="N38" s="138">
        <f t="shared" si="0"/>
        <v>-1.9336805622722553E-2</v>
      </c>
      <c r="O38" s="138">
        <f t="shared" si="2"/>
        <v>3.062268695845316E-2</v>
      </c>
      <c r="P38" s="138">
        <f t="shared" si="4"/>
        <v>9.7294257593064648E-2</v>
      </c>
      <c r="Q38" s="141">
        <v>95.365556482724998</v>
      </c>
      <c r="R38" s="115">
        <f t="shared" si="1"/>
        <v>-4.0625925267813168E-3</v>
      </c>
      <c r="S38" s="115">
        <f t="shared" si="3"/>
        <v>-1.3806749981451705E-2</v>
      </c>
      <c r="T38" s="115">
        <f t="shared" si="5"/>
        <v>9.2259124924940039E-2</v>
      </c>
    </row>
    <row r="39" spans="11:20" x14ac:dyDescent="0.25">
      <c r="K39" s="25">
        <v>36830</v>
      </c>
      <c r="L39" s="26">
        <v>98.192020033203804</v>
      </c>
      <c r="M39" s="137">
        <v>101.993067740751</v>
      </c>
      <c r="N39" s="138">
        <f t="shared" si="0"/>
        <v>-2.8577148919220363E-2</v>
      </c>
      <c r="O39" s="138">
        <f t="shared" si="2"/>
        <v>-3.849868929084721E-2</v>
      </c>
      <c r="P39" s="138">
        <f t="shared" si="4"/>
        <v>8.328787308842367E-2</v>
      </c>
      <c r="Q39" s="141">
        <v>96.959753755415704</v>
      </c>
      <c r="R39" s="115">
        <f t="shared" si="1"/>
        <v>1.6716698685436793E-2</v>
      </c>
      <c r="S39" s="115">
        <f t="shared" si="3"/>
        <v>2.9736138286085012E-3</v>
      </c>
      <c r="T39" s="115">
        <f t="shared" si="5"/>
        <v>9.8166068072282453E-2</v>
      </c>
    </row>
    <row r="40" spans="11:20" x14ac:dyDescent="0.25">
      <c r="K40" s="25">
        <v>36860</v>
      </c>
      <c r="L40" s="26">
        <v>99.270419202258907</v>
      </c>
      <c r="M40" s="137">
        <v>100.078129736468</v>
      </c>
      <c r="N40" s="138">
        <f t="shared" si="0"/>
        <v>-1.8775178026318895E-2</v>
      </c>
      <c r="O40" s="138">
        <f t="shared" si="2"/>
        <v>-6.5247323758045095E-2</v>
      </c>
      <c r="P40" s="138">
        <f t="shared" si="4"/>
        <v>3.9666208770321898E-2</v>
      </c>
      <c r="Q40" s="141">
        <v>98.846296644623493</v>
      </c>
      <c r="R40" s="115">
        <f t="shared" si="1"/>
        <v>1.9456968650793494E-2</v>
      </c>
      <c r="S40" s="115">
        <f t="shared" si="3"/>
        <v>3.2288050837388171E-2</v>
      </c>
      <c r="T40" s="115">
        <f t="shared" si="5"/>
        <v>0.10768296706503544</v>
      </c>
    </row>
    <row r="41" spans="11:20" x14ac:dyDescent="0.25">
      <c r="K41" s="25">
        <v>36891</v>
      </c>
      <c r="L41" s="26">
        <v>100</v>
      </c>
      <c r="M41" s="137">
        <v>100</v>
      </c>
      <c r="N41" s="138">
        <f t="shared" si="0"/>
        <v>-7.8068741565950894E-4</v>
      </c>
      <c r="O41" s="138">
        <f t="shared" si="2"/>
        <v>-4.7559924807859533E-2</v>
      </c>
      <c r="P41" s="138">
        <f t="shared" si="4"/>
        <v>4.006210792964171E-2</v>
      </c>
      <c r="Q41" s="141">
        <v>100</v>
      </c>
      <c r="R41" s="115">
        <f t="shared" si="1"/>
        <v>1.1671690235642851E-2</v>
      </c>
      <c r="S41" s="115">
        <f t="shared" si="3"/>
        <v>4.8596617984549839E-2</v>
      </c>
      <c r="T41" s="115">
        <f t="shared" si="5"/>
        <v>0.10990502795490809</v>
      </c>
    </row>
    <row r="42" spans="11:20" x14ac:dyDescent="0.25">
      <c r="K42" s="25">
        <v>36922</v>
      </c>
      <c r="L42" s="26">
        <v>100.123002562243</v>
      </c>
      <c r="M42" s="137">
        <v>101.754594976966</v>
      </c>
      <c r="N42" s="138">
        <f t="shared" si="0"/>
        <v>1.7545949769659952E-2</v>
      </c>
      <c r="O42" s="138">
        <f t="shared" si="2"/>
        <v>-2.3381271793015967E-3</v>
      </c>
      <c r="P42" s="138">
        <f t="shared" si="4"/>
        <v>3.4756886610480153E-2</v>
      </c>
      <c r="Q42" s="141">
        <v>99.9945959562273</v>
      </c>
      <c r="R42" s="115">
        <f t="shared" si="1"/>
        <v>-5.4040437726943225E-5</v>
      </c>
      <c r="S42" s="115">
        <f t="shared" si="3"/>
        <v>3.1300019681022473E-2</v>
      </c>
      <c r="T42" s="115">
        <f t="shared" si="5"/>
        <v>9.8126185725438964E-2</v>
      </c>
    </row>
    <row r="43" spans="11:20" x14ac:dyDescent="0.25">
      <c r="K43" s="25">
        <v>36950</v>
      </c>
      <c r="L43" s="26">
        <v>100.32611859702401</v>
      </c>
      <c r="M43" s="137">
        <v>104.387172312367</v>
      </c>
      <c r="N43" s="138">
        <f t="shared" si="0"/>
        <v>2.587182756706885E-2</v>
      </c>
      <c r="O43" s="138">
        <f t="shared" si="2"/>
        <v>4.3056785605864567E-2</v>
      </c>
      <c r="P43" s="138">
        <f t="shared" si="4"/>
        <v>6.7824115449881539E-2</v>
      </c>
      <c r="Q43" s="141">
        <v>99.753018946351403</v>
      </c>
      <c r="R43" s="115">
        <f t="shared" si="1"/>
        <v>-2.4159006550878992E-3</v>
      </c>
      <c r="S43" s="115">
        <f t="shared" si="3"/>
        <v>9.1730528356341878E-3</v>
      </c>
      <c r="T43" s="115">
        <f t="shared" si="5"/>
        <v>8.9498839799843299E-2</v>
      </c>
    </row>
    <row r="44" spans="11:20" x14ac:dyDescent="0.25">
      <c r="K44" s="25">
        <v>36981</v>
      </c>
      <c r="L44" s="26">
        <v>100.42486400886401</v>
      </c>
      <c r="M44" s="137">
        <v>105.40988476677001</v>
      </c>
      <c r="N44" s="138">
        <f t="shared" si="0"/>
        <v>9.7973001064024512E-3</v>
      </c>
      <c r="O44" s="138">
        <f t="shared" si="2"/>
        <v>5.4098847667700012E-2</v>
      </c>
      <c r="P44" s="138">
        <f t="shared" si="4"/>
        <v>7.0964516762565211E-2</v>
      </c>
      <c r="Q44" s="141">
        <v>99.561420237395694</v>
      </c>
      <c r="R44" s="115">
        <f t="shared" si="1"/>
        <v>-1.9207309310483867E-3</v>
      </c>
      <c r="S44" s="115">
        <f t="shared" si="3"/>
        <v>-4.3857976260430753E-3</v>
      </c>
      <c r="T44" s="115">
        <f t="shared" si="5"/>
        <v>8.0919571267581869E-2</v>
      </c>
    </row>
    <row r="45" spans="11:20" x14ac:dyDescent="0.25">
      <c r="K45" s="25">
        <v>37011</v>
      </c>
      <c r="L45" s="26">
        <v>100.46842501843</v>
      </c>
      <c r="M45" s="137">
        <v>104.18143639382799</v>
      </c>
      <c r="N45" s="138">
        <f t="shared" si="0"/>
        <v>-1.1654014949926905E-2</v>
      </c>
      <c r="O45" s="138">
        <f t="shared" si="2"/>
        <v>2.3849944244889842E-2</v>
      </c>
      <c r="P45" s="138">
        <f t="shared" si="4"/>
        <v>7.1983997099107633E-2</v>
      </c>
      <c r="Q45" s="141">
        <v>99.620592887520999</v>
      </c>
      <c r="R45" s="115">
        <f t="shared" si="1"/>
        <v>5.9433312606649302E-4</v>
      </c>
      <c r="S45" s="115">
        <f t="shared" si="3"/>
        <v>-3.7402328108813165E-3</v>
      </c>
      <c r="T45" s="115">
        <f t="shared" si="5"/>
        <v>7.0824705776892927E-2</v>
      </c>
    </row>
    <row r="46" spans="11:20" x14ac:dyDescent="0.25">
      <c r="K46" s="25">
        <v>37042</v>
      </c>
      <c r="L46" s="26">
        <v>100.79359399053</v>
      </c>
      <c r="M46" s="137">
        <v>103.222954437547</v>
      </c>
      <c r="N46" s="138">
        <f t="shared" si="0"/>
        <v>-9.2001223006537014E-3</v>
      </c>
      <c r="O46" s="138">
        <f t="shared" si="2"/>
        <v>-1.1152882571971667E-2</v>
      </c>
      <c r="P46" s="138">
        <f t="shared" si="4"/>
        <v>4.4253486717157564E-2</v>
      </c>
      <c r="Q46" s="141">
        <v>100.177947213027</v>
      </c>
      <c r="R46" s="115">
        <f t="shared" si="1"/>
        <v>5.5947702111680542E-3</v>
      </c>
      <c r="S46" s="115">
        <f t="shared" si="3"/>
        <v>4.2598035745076146E-3</v>
      </c>
      <c r="T46" s="115">
        <f t="shared" si="5"/>
        <v>5.5666888205922582E-2</v>
      </c>
    </row>
    <row r="47" spans="11:20" x14ac:dyDescent="0.25">
      <c r="K47" s="25">
        <v>37072</v>
      </c>
      <c r="L47" s="26">
        <v>102.198404557215</v>
      </c>
      <c r="M47" s="137">
        <v>103.701441940499</v>
      </c>
      <c r="N47" s="138">
        <f t="shared" si="0"/>
        <v>4.6354757578799255E-3</v>
      </c>
      <c r="O47" s="138">
        <f t="shared" si="2"/>
        <v>-1.6207614969422579E-2</v>
      </c>
      <c r="P47" s="138">
        <f t="shared" si="4"/>
        <v>1.7939938571001735E-2</v>
      </c>
      <c r="Q47" s="141">
        <v>101.748342229325</v>
      </c>
      <c r="R47" s="115">
        <f t="shared" si="1"/>
        <v>1.567605505988845E-2</v>
      </c>
      <c r="S47" s="115">
        <f t="shared" si="3"/>
        <v>2.1965556404426323E-2</v>
      </c>
      <c r="T47" s="115">
        <f t="shared" si="5"/>
        <v>5.2198844195013638E-2</v>
      </c>
    </row>
    <row r="48" spans="11:20" x14ac:dyDescent="0.25">
      <c r="K48" s="25">
        <v>37103</v>
      </c>
      <c r="L48" s="26">
        <v>103.917211184992</v>
      </c>
      <c r="M48" s="137">
        <v>106.182109901871</v>
      </c>
      <c r="N48" s="138">
        <f t="shared" si="0"/>
        <v>2.3921248489440883E-2</v>
      </c>
      <c r="O48" s="138">
        <f t="shared" si="2"/>
        <v>1.9203742790414591E-2</v>
      </c>
      <c r="P48" s="138">
        <f t="shared" si="4"/>
        <v>9.9193117730744795E-4</v>
      </c>
      <c r="Q48" s="141">
        <v>103.53378243676499</v>
      </c>
      <c r="R48" s="115">
        <f t="shared" si="1"/>
        <v>1.7547609801994435E-2</v>
      </c>
      <c r="S48" s="115">
        <f t="shared" si="3"/>
        <v>3.9280930135220826E-2</v>
      </c>
      <c r="T48" s="115">
        <f t="shared" si="5"/>
        <v>7.0976852786685196E-2</v>
      </c>
    </row>
    <row r="49" spans="11:20" x14ac:dyDescent="0.25">
      <c r="K49" s="25">
        <v>37134</v>
      </c>
      <c r="L49" s="26">
        <v>105.896575765397</v>
      </c>
      <c r="M49" s="137">
        <v>108.375085932883</v>
      </c>
      <c r="N49" s="138">
        <f t="shared" si="0"/>
        <v>2.0652970948106475E-2</v>
      </c>
      <c r="O49" s="138">
        <f t="shared" si="2"/>
        <v>4.9912652892077247E-2</v>
      </c>
      <c r="P49" s="138">
        <f t="shared" si="4"/>
        <v>1.2248149325671864E-2</v>
      </c>
      <c r="Q49" s="141">
        <v>105.479991426457</v>
      </c>
      <c r="R49" s="115">
        <f t="shared" si="1"/>
        <v>1.8797815977414922E-2</v>
      </c>
      <c r="S49" s="115">
        <f t="shared" si="3"/>
        <v>5.292626132730871E-2</v>
      </c>
      <c r="T49" s="115">
        <f t="shared" si="5"/>
        <v>0.10156615319066975</v>
      </c>
    </row>
    <row r="50" spans="11:20" x14ac:dyDescent="0.25">
      <c r="K50" s="25">
        <v>37164</v>
      </c>
      <c r="L50" s="26">
        <v>106.865417798257</v>
      </c>
      <c r="M50" s="137">
        <v>108.003243214836</v>
      </c>
      <c r="N50" s="138">
        <f t="shared" si="0"/>
        <v>-3.4310719557563152E-3</v>
      </c>
      <c r="O50" s="138">
        <f t="shared" si="2"/>
        <v>4.1482559874194136E-2</v>
      </c>
      <c r="P50" s="138">
        <f t="shared" si="4"/>
        <v>2.8666170885334408E-2</v>
      </c>
      <c r="Q50" s="141">
        <v>106.601869181471</v>
      </c>
      <c r="R50" s="115">
        <f t="shared" si="1"/>
        <v>1.0635929524095422E-2</v>
      </c>
      <c r="S50" s="115">
        <f t="shared" si="3"/>
        <v>4.7701287763557865E-2</v>
      </c>
      <c r="T50" s="115">
        <f t="shared" si="5"/>
        <v>0.1178235949452191</v>
      </c>
    </row>
    <row r="51" spans="11:20" x14ac:dyDescent="0.25">
      <c r="K51" s="25">
        <v>37195</v>
      </c>
      <c r="L51" s="26">
        <v>106.470020777945</v>
      </c>
      <c r="M51" s="137">
        <v>104.732002212833</v>
      </c>
      <c r="N51" s="138">
        <f t="shared" si="0"/>
        <v>-3.0288358984701724E-2</v>
      </c>
      <c r="O51" s="138">
        <f t="shared" si="2"/>
        <v>-1.3656798592325381E-2</v>
      </c>
      <c r="P51" s="138">
        <f t="shared" si="4"/>
        <v>2.685412384147412E-2</v>
      </c>
      <c r="Q51" s="141">
        <v>106.370180628706</v>
      </c>
      <c r="R51" s="115">
        <f t="shared" si="1"/>
        <v>-2.173400471717768E-3</v>
      </c>
      <c r="S51" s="115">
        <f t="shared" si="3"/>
        <v>2.7395871426540319E-2</v>
      </c>
      <c r="T51" s="115">
        <f t="shared" si="5"/>
        <v>9.705497908986449E-2</v>
      </c>
    </row>
    <row r="52" spans="11:20" x14ac:dyDescent="0.25">
      <c r="K52" s="25">
        <v>37225</v>
      </c>
      <c r="L52" s="26">
        <v>105.33751550436401</v>
      </c>
      <c r="M52" s="137">
        <v>103.44627068701</v>
      </c>
      <c r="N52" s="138">
        <f t="shared" si="0"/>
        <v>-1.2276395931113515E-2</v>
      </c>
      <c r="O52" s="138">
        <f t="shared" si="2"/>
        <v>-4.547922802963611E-2</v>
      </c>
      <c r="P52" s="138">
        <f t="shared" si="4"/>
        <v>3.3655114852877421E-2</v>
      </c>
      <c r="Q52" s="141">
        <v>105.31997568595899</v>
      </c>
      <c r="R52" s="115">
        <f t="shared" si="1"/>
        <v>-9.8731142180986664E-3</v>
      </c>
      <c r="S52" s="115">
        <f t="shared" si="3"/>
        <v>-1.5170245876401367E-3</v>
      </c>
      <c r="T52" s="115">
        <f t="shared" si="5"/>
        <v>6.5492378177909316E-2</v>
      </c>
    </row>
    <row r="53" spans="11:20" x14ac:dyDescent="0.25">
      <c r="K53" s="25">
        <v>37256</v>
      </c>
      <c r="L53" s="26">
        <v>104.040173051849</v>
      </c>
      <c r="M53" s="137">
        <v>103.321476124716</v>
      </c>
      <c r="N53" s="138">
        <f t="shared" si="0"/>
        <v>-1.2063708190271916E-3</v>
      </c>
      <c r="O53" s="138">
        <f t="shared" si="2"/>
        <v>-4.3348393536731145E-2</v>
      </c>
      <c r="P53" s="138">
        <f t="shared" si="4"/>
        <v>3.3214761247160052E-2</v>
      </c>
      <c r="Q53" s="141">
        <v>103.93208426899901</v>
      </c>
      <c r="R53" s="115">
        <f t="shared" si="1"/>
        <v>-1.3177855463035515E-2</v>
      </c>
      <c r="S53" s="115">
        <f t="shared" si="3"/>
        <v>-2.5044447465805253E-2</v>
      </c>
      <c r="T53" s="115">
        <f t="shared" si="5"/>
        <v>3.9320842689990032E-2</v>
      </c>
    </row>
    <row r="54" spans="11:20" x14ac:dyDescent="0.25">
      <c r="K54" s="25">
        <v>37287</v>
      </c>
      <c r="L54" s="26">
        <v>104.32420381897801</v>
      </c>
      <c r="M54" s="137">
        <v>104.829643337192</v>
      </c>
      <c r="N54" s="138">
        <f t="shared" si="0"/>
        <v>1.4596841518752068E-2</v>
      </c>
      <c r="O54" s="138">
        <f t="shared" si="2"/>
        <v>9.3229502249547735E-4</v>
      </c>
      <c r="P54" s="138">
        <f t="shared" si="4"/>
        <v>3.0220240775584495E-2</v>
      </c>
      <c r="Q54" s="141">
        <v>104.35173621305999</v>
      </c>
      <c r="R54" s="115">
        <f t="shared" si="1"/>
        <v>4.0377516434177974E-3</v>
      </c>
      <c r="S54" s="115">
        <f t="shared" si="3"/>
        <v>-1.8975660318671039E-2</v>
      </c>
      <c r="T54" s="115">
        <f t="shared" si="5"/>
        <v>4.3573757313245531E-2</v>
      </c>
    </row>
    <row r="55" spans="11:20" x14ac:dyDescent="0.25">
      <c r="K55" s="25">
        <v>37315</v>
      </c>
      <c r="L55" s="26">
        <v>105.53925301949999</v>
      </c>
      <c r="M55" s="137">
        <v>103.804782743994</v>
      </c>
      <c r="N55" s="138">
        <f t="shared" si="0"/>
        <v>-9.7764388065449959E-3</v>
      </c>
      <c r="O55" s="138">
        <f t="shared" si="2"/>
        <v>3.4656837274369412E-3</v>
      </c>
      <c r="P55" s="138">
        <f t="shared" si="4"/>
        <v>-5.5791296523510781E-3</v>
      </c>
      <c r="Q55" s="141">
        <v>105.89829988458401</v>
      </c>
      <c r="R55" s="115">
        <f t="shared" si="1"/>
        <v>1.4820679824304239E-2</v>
      </c>
      <c r="S55" s="115">
        <f t="shared" si="3"/>
        <v>5.4911159526798148E-3</v>
      </c>
      <c r="T55" s="115">
        <f t="shared" si="5"/>
        <v>6.1604961966490679E-2</v>
      </c>
    </row>
    <row r="56" spans="11:20" x14ac:dyDescent="0.25">
      <c r="K56" s="25">
        <v>37346</v>
      </c>
      <c r="L56" s="26">
        <v>107.542889907458</v>
      </c>
      <c r="M56" s="137">
        <v>102.38652047769401</v>
      </c>
      <c r="N56" s="138">
        <f t="shared" si="0"/>
        <v>-1.3662783436460213E-2</v>
      </c>
      <c r="O56" s="138">
        <f t="shared" si="2"/>
        <v>-9.0489962212061403E-3</v>
      </c>
      <c r="P56" s="138">
        <f t="shared" si="4"/>
        <v>-2.8681980781645855E-2</v>
      </c>
      <c r="Q56" s="141">
        <v>108.343007757861</v>
      </c>
      <c r="R56" s="115">
        <f t="shared" si="1"/>
        <v>2.3085430794842043E-2</v>
      </c>
      <c r="S56" s="115">
        <f t="shared" si="3"/>
        <v>4.2440440984956584E-2</v>
      </c>
      <c r="T56" s="115">
        <f t="shared" si="5"/>
        <v>8.820271446034389E-2</v>
      </c>
    </row>
    <row r="57" spans="11:20" x14ac:dyDescent="0.25">
      <c r="K57" s="25">
        <v>37376</v>
      </c>
      <c r="L57" s="26">
        <v>108.520584842136</v>
      </c>
      <c r="M57" s="137">
        <v>101.38512492538401</v>
      </c>
      <c r="N57" s="138">
        <f t="shared" si="0"/>
        <v>-9.7805409114197772E-3</v>
      </c>
      <c r="O57" s="138">
        <f t="shared" si="2"/>
        <v>-3.2858247935924512E-2</v>
      </c>
      <c r="P57" s="138">
        <f t="shared" si="4"/>
        <v>-2.6840784358869274E-2</v>
      </c>
      <c r="Q57" s="141">
        <v>109.518708648543</v>
      </c>
      <c r="R57" s="115">
        <f t="shared" si="1"/>
        <v>1.0851654527716192E-2</v>
      </c>
      <c r="S57" s="115">
        <f t="shared" si="3"/>
        <v>4.9514963746586371E-2</v>
      </c>
      <c r="T57" s="115">
        <f t="shared" si="5"/>
        <v>9.9358129420065833E-2</v>
      </c>
    </row>
    <row r="58" spans="11:20" x14ac:dyDescent="0.25">
      <c r="K58" s="25">
        <v>37407</v>
      </c>
      <c r="L58" s="26">
        <v>109.211464863381</v>
      </c>
      <c r="M58" s="137">
        <v>101.059292438276</v>
      </c>
      <c r="N58" s="138">
        <f t="shared" si="0"/>
        <v>-3.2138095933481603E-3</v>
      </c>
      <c r="O58" s="138">
        <f t="shared" si="2"/>
        <v>-2.6448591607662109E-2</v>
      </c>
      <c r="P58" s="138">
        <f t="shared" si="4"/>
        <v>-2.0961054748535379E-2</v>
      </c>
      <c r="Q58" s="141">
        <v>110.359984972937</v>
      </c>
      <c r="R58" s="115">
        <f t="shared" si="1"/>
        <v>7.6815763696935768E-3</v>
      </c>
      <c r="S58" s="115">
        <f t="shared" si="3"/>
        <v>4.2131791475554126E-2</v>
      </c>
      <c r="T58" s="115">
        <f t="shared" si="5"/>
        <v>0.10163951291852724</v>
      </c>
    </row>
    <row r="59" spans="11:20" x14ac:dyDescent="0.25">
      <c r="K59" s="25">
        <v>37437</v>
      </c>
      <c r="L59" s="26">
        <v>109.690002290035</v>
      </c>
      <c r="M59" s="137">
        <v>101.664917930059</v>
      </c>
      <c r="N59" s="138">
        <f t="shared" si="0"/>
        <v>5.9927739168854632E-3</v>
      </c>
      <c r="O59" s="138">
        <f t="shared" si="2"/>
        <v>-7.0478276268037821E-3</v>
      </c>
      <c r="P59" s="138">
        <f t="shared" si="4"/>
        <v>-1.9638338410072342E-2</v>
      </c>
      <c r="Q59" s="141">
        <v>110.87064031207299</v>
      </c>
      <c r="R59" s="115">
        <f t="shared" si="1"/>
        <v>4.6271784040312625E-3</v>
      </c>
      <c r="S59" s="115">
        <f t="shared" si="3"/>
        <v>2.3329909391670789E-2</v>
      </c>
      <c r="T59" s="115">
        <f t="shared" si="5"/>
        <v>8.9655495931203921E-2</v>
      </c>
    </row>
    <row r="60" spans="11:20" x14ac:dyDescent="0.25">
      <c r="K60" s="25">
        <v>37468</v>
      </c>
      <c r="L60" s="26">
        <v>110.635020433992</v>
      </c>
      <c r="M60" s="137">
        <v>102.523430794711</v>
      </c>
      <c r="N60" s="138">
        <f t="shared" si="0"/>
        <v>8.4445340844381267E-3</v>
      </c>
      <c r="O60" s="138">
        <f t="shared" si="2"/>
        <v>1.1227543193981893E-2</v>
      </c>
      <c r="P60" s="138">
        <f t="shared" si="4"/>
        <v>-3.4456643501821427E-2</v>
      </c>
      <c r="Q60" s="141">
        <v>111.776313640659</v>
      </c>
      <c r="R60" s="115">
        <f t="shared" si="1"/>
        <v>8.1687390461240295E-3</v>
      </c>
      <c r="S60" s="115">
        <f t="shared" si="3"/>
        <v>2.0613875199724019E-2</v>
      </c>
      <c r="T60" s="115">
        <f t="shared" si="5"/>
        <v>7.9611997262132972E-2</v>
      </c>
    </row>
    <row r="61" spans="11:20" x14ac:dyDescent="0.25">
      <c r="K61" s="25">
        <v>37499</v>
      </c>
      <c r="L61" s="26">
        <v>111.775663675172</v>
      </c>
      <c r="M61" s="137">
        <v>105.440958624196</v>
      </c>
      <c r="N61" s="138">
        <f t="shared" si="0"/>
        <v>2.8457181025544731E-2</v>
      </c>
      <c r="O61" s="138">
        <f t="shared" si="2"/>
        <v>4.3357380407112789E-2</v>
      </c>
      <c r="P61" s="138">
        <f t="shared" si="4"/>
        <v>-2.707381759774663E-2</v>
      </c>
      <c r="Q61" s="141">
        <v>112.637005068652</v>
      </c>
      <c r="R61" s="115">
        <f t="shared" si="1"/>
        <v>7.7001235768068277E-3</v>
      </c>
      <c r="S61" s="115">
        <f t="shared" si="3"/>
        <v>2.0632660436419759E-2</v>
      </c>
      <c r="T61" s="115">
        <f t="shared" si="5"/>
        <v>6.7851860295087496E-2</v>
      </c>
    </row>
    <row r="62" spans="11:20" x14ac:dyDescent="0.25">
      <c r="K62" s="25">
        <v>37529</v>
      </c>
      <c r="L62" s="26">
        <v>113.25927484228799</v>
      </c>
      <c r="M62" s="137">
        <v>107.726215124189</v>
      </c>
      <c r="N62" s="138">
        <f t="shared" si="0"/>
        <v>2.1673328181109675E-2</v>
      </c>
      <c r="O62" s="138">
        <f t="shared" si="2"/>
        <v>5.9620342174474539E-2</v>
      </c>
      <c r="P62" s="138">
        <f t="shared" si="4"/>
        <v>-2.5649978871092882E-3</v>
      </c>
      <c r="Q62" s="141">
        <v>113.92422771291299</v>
      </c>
      <c r="R62" s="115">
        <f t="shared" si="1"/>
        <v>1.1428061705621717E-2</v>
      </c>
      <c r="S62" s="115">
        <f t="shared" si="3"/>
        <v>2.7541893798438633E-2</v>
      </c>
      <c r="T62" s="115">
        <f t="shared" si="5"/>
        <v>6.8688838081975456E-2</v>
      </c>
    </row>
    <row r="63" spans="11:20" x14ac:dyDescent="0.25">
      <c r="K63" s="25">
        <v>37560</v>
      </c>
      <c r="L63" s="26">
        <v>115.021183023445</v>
      </c>
      <c r="M63" s="137">
        <v>110.50172927992401</v>
      </c>
      <c r="N63" s="138">
        <f t="shared" si="0"/>
        <v>2.5764519365461203E-2</v>
      </c>
      <c r="O63" s="138">
        <f t="shared" si="2"/>
        <v>7.7819269442791494E-2</v>
      </c>
      <c r="P63" s="138">
        <f t="shared" si="4"/>
        <v>5.5090392097784546E-2</v>
      </c>
      <c r="Q63" s="141">
        <v>115.64126814836401</v>
      </c>
      <c r="R63" s="115">
        <f t="shared" si="1"/>
        <v>1.5071775950747934E-2</v>
      </c>
      <c r="S63" s="115">
        <f t="shared" si="3"/>
        <v>3.4577580721888435E-2</v>
      </c>
      <c r="T63" s="115">
        <f t="shared" si="5"/>
        <v>8.7158708059540846E-2</v>
      </c>
    </row>
    <row r="64" spans="11:20" x14ac:dyDescent="0.25">
      <c r="K64" s="25">
        <v>37590</v>
      </c>
      <c r="L64" s="26">
        <v>116.779880007956</v>
      </c>
      <c r="M64" s="137">
        <v>110.33462529829499</v>
      </c>
      <c r="N64" s="138">
        <f t="shared" si="0"/>
        <v>-1.5122295616361026E-3</v>
      </c>
      <c r="O64" s="138">
        <f t="shared" si="2"/>
        <v>4.6411439519822739E-2</v>
      </c>
      <c r="P64" s="138">
        <f t="shared" si="4"/>
        <v>6.6588718622120346E-2</v>
      </c>
      <c r="Q64" s="141">
        <v>117.818637916672</v>
      </c>
      <c r="R64" s="115">
        <f t="shared" si="1"/>
        <v>1.8828656959334777E-2</v>
      </c>
      <c r="S64" s="115">
        <f t="shared" si="3"/>
        <v>4.6002935224190411E-2</v>
      </c>
      <c r="T64" s="115">
        <f t="shared" si="5"/>
        <v>0.11867323505638927</v>
      </c>
    </row>
    <row r="65" spans="11:20" x14ac:dyDescent="0.25">
      <c r="K65" s="25">
        <v>37621</v>
      </c>
      <c r="L65" s="26">
        <v>117.77051908856301</v>
      </c>
      <c r="M65" s="137">
        <v>109.62685079278501</v>
      </c>
      <c r="N65" s="138">
        <f t="shared" si="0"/>
        <v>-6.4147995572241268E-3</v>
      </c>
      <c r="O65" s="138">
        <f t="shared" si="2"/>
        <v>1.7643204733452489E-2</v>
      </c>
      <c r="P65" s="138">
        <f t="shared" si="4"/>
        <v>6.10267575006187E-2</v>
      </c>
      <c r="Q65" s="141">
        <v>119.267878205223</v>
      </c>
      <c r="R65" s="115">
        <f t="shared" si="1"/>
        <v>1.2300602979097297E-2</v>
      </c>
      <c r="S65" s="115">
        <f t="shared" si="3"/>
        <v>4.6905303635464746E-2</v>
      </c>
      <c r="T65" s="115">
        <f t="shared" si="5"/>
        <v>0.14755591638604693</v>
      </c>
    </row>
    <row r="66" spans="11:20" x14ac:dyDescent="0.25">
      <c r="K66" s="25">
        <v>37652</v>
      </c>
      <c r="L66" s="26">
        <v>117.608540341336</v>
      </c>
      <c r="M66" s="137">
        <v>108.090624825535</v>
      </c>
      <c r="N66" s="138">
        <f t="shared" si="0"/>
        <v>-1.4013227198816036E-2</v>
      </c>
      <c r="O66" s="138">
        <f t="shared" si="2"/>
        <v>-2.1819608345505337E-2</v>
      </c>
      <c r="P66" s="138">
        <f t="shared" si="4"/>
        <v>3.1107436642265673E-2</v>
      </c>
      <c r="Q66" s="141">
        <v>119.350287959071</v>
      </c>
      <c r="R66" s="115">
        <f t="shared" si="1"/>
        <v>6.9096352754915991E-4</v>
      </c>
      <c r="S66" s="115">
        <f t="shared" si="3"/>
        <v>3.2073496512926791E-2</v>
      </c>
      <c r="T66" s="115">
        <f t="shared" si="5"/>
        <v>0.14373073501515821</v>
      </c>
    </row>
    <row r="67" spans="11:20" x14ac:dyDescent="0.25">
      <c r="K67" s="25">
        <v>37680</v>
      </c>
      <c r="L67" s="26">
        <v>117.474806696016</v>
      </c>
      <c r="M67" s="137">
        <v>108.803961234616</v>
      </c>
      <c r="N67" s="138">
        <f t="shared" si="0"/>
        <v>6.5994290460653637E-3</v>
      </c>
      <c r="O67" s="138">
        <f t="shared" si="2"/>
        <v>-1.387292574330834E-2</v>
      </c>
      <c r="P67" s="138">
        <f t="shared" si="4"/>
        <v>4.8159423472337481E-2</v>
      </c>
      <c r="Q67" s="141">
        <v>119.013916631968</v>
      </c>
      <c r="R67" s="115">
        <f t="shared" si="1"/>
        <v>-2.818353712044197E-3</v>
      </c>
      <c r="S67" s="115">
        <f t="shared" si="3"/>
        <v>1.0145073278994943E-2</v>
      </c>
      <c r="T67" s="115">
        <f t="shared" si="5"/>
        <v>0.1238510605144596</v>
      </c>
    </row>
    <row r="68" spans="11:20" x14ac:dyDescent="0.25">
      <c r="K68" s="25">
        <v>37711</v>
      </c>
      <c r="L68" s="26">
        <v>118.444305483962</v>
      </c>
      <c r="M68" s="137">
        <v>111.177371094808</v>
      </c>
      <c r="N68" s="138">
        <f t="shared" si="0"/>
        <v>2.1813634662382952E-2</v>
      </c>
      <c r="O68" s="138">
        <f t="shared" si="2"/>
        <v>1.4143618017029125E-2</v>
      </c>
      <c r="P68" s="138">
        <f t="shared" si="4"/>
        <v>8.5859452749243115E-2</v>
      </c>
      <c r="Q68" s="141">
        <v>119.580720968676</v>
      </c>
      <c r="R68" s="115">
        <f t="shared" si="1"/>
        <v>4.76250469481454E-3</v>
      </c>
      <c r="S68" s="115">
        <f t="shared" si="3"/>
        <v>2.6230261505508778E-3</v>
      </c>
      <c r="T68" s="115">
        <f t="shared" si="5"/>
        <v>0.10372347457743181</v>
      </c>
    </row>
    <row r="69" spans="11:20" x14ac:dyDescent="0.25">
      <c r="K69" s="25">
        <v>37741</v>
      </c>
      <c r="L69" s="26">
        <v>120.183367741046</v>
      </c>
      <c r="M69" s="137">
        <v>113.774029552741</v>
      </c>
      <c r="N69" s="138">
        <f t="shared" si="0"/>
        <v>2.3355998008971257E-2</v>
      </c>
      <c r="O69" s="138">
        <f t="shared" si="2"/>
        <v>5.2579996982896171E-2</v>
      </c>
      <c r="P69" s="138">
        <f t="shared" si="4"/>
        <v>0.12219647247537346</v>
      </c>
      <c r="Q69" s="141">
        <v>121.077521129484</v>
      </c>
      <c r="R69" s="115">
        <f t="shared" si="1"/>
        <v>1.2517069212185872E-2</v>
      </c>
      <c r="S69" s="115">
        <f t="shared" si="3"/>
        <v>1.4471964835186091E-2</v>
      </c>
      <c r="T69" s="115">
        <f t="shared" si="5"/>
        <v>0.10554189894654842</v>
      </c>
    </row>
    <row r="70" spans="11:20" x14ac:dyDescent="0.25">
      <c r="K70" s="25">
        <v>37772</v>
      </c>
      <c r="L70" s="26">
        <v>121.735608819335</v>
      </c>
      <c r="M70" s="137">
        <v>114.81457300165999</v>
      </c>
      <c r="N70" s="138">
        <f t="shared" si="0"/>
        <v>9.1457026969115063E-3</v>
      </c>
      <c r="O70" s="138">
        <f t="shared" si="2"/>
        <v>5.5242582152714048E-2</v>
      </c>
      <c r="P70" s="138">
        <f t="shared" si="4"/>
        <v>0.13611099218595157</v>
      </c>
      <c r="Q70" s="141">
        <v>122.708551942498</v>
      </c>
      <c r="R70" s="115">
        <f t="shared" si="1"/>
        <v>1.3470963047465645E-2</v>
      </c>
      <c r="S70" s="115">
        <f t="shared" si="3"/>
        <v>3.1043725096075114E-2</v>
      </c>
      <c r="T70" s="115">
        <f t="shared" si="5"/>
        <v>0.11189351804088399</v>
      </c>
    </row>
    <row r="71" spans="11:20" x14ac:dyDescent="0.25">
      <c r="K71" s="25">
        <v>37802</v>
      </c>
      <c r="L71" s="26">
        <v>122.56739786520799</v>
      </c>
      <c r="M71" s="137">
        <v>114.216963773484</v>
      </c>
      <c r="N71" s="138">
        <f t="shared" si="0"/>
        <v>-5.2049945625575189E-3</v>
      </c>
      <c r="O71" s="138">
        <f t="shared" si="2"/>
        <v>2.7340030158510942E-2</v>
      </c>
      <c r="P71" s="138">
        <f t="shared" si="4"/>
        <v>0.12346486968159698</v>
      </c>
      <c r="Q71" s="141">
        <v>123.877961885228</v>
      </c>
      <c r="R71" s="115">
        <f t="shared" si="1"/>
        <v>9.5299791597083239E-3</v>
      </c>
      <c r="S71" s="115">
        <f t="shared" si="3"/>
        <v>3.5935900718290892E-2</v>
      </c>
      <c r="T71" s="115">
        <f t="shared" si="5"/>
        <v>0.11731980203724501</v>
      </c>
    </row>
    <row r="72" spans="11:20" x14ac:dyDescent="0.25">
      <c r="K72" s="25">
        <v>37833</v>
      </c>
      <c r="L72" s="26">
        <v>123.504476669643</v>
      </c>
      <c r="M72" s="137">
        <v>113.37560978458301</v>
      </c>
      <c r="N72" s="138">
        <f t="shared" ref="N72:N135" si="6">M72/M71-1</f>
        <v>-7.3662787129377127E-3</v>
      </c>
      <c r="O72" s="138">
        <f t="shared" si="2"/>
        <v>-3.5018516064186933E-3</v>
      </c>
      <c r="P72" s="138">
        <f t="shared" si="4"/>
        <v>0.10585072022806163</v>
      </c>
      <c r="Q72" s="141">
        <v>125.258007920886</v>
      </c>
      <c r="R72" s="115">
        <f t="shared" ref="R72:R135" si="7">Q72/Q71-1</f>
        <v>1.114036762193904E-2</v>
      </c>
      <c r="S72" s="115">
        <f t="shared" si="3"/>
        <v>3.4527356956137734E-2</v>
      </c>
      <c r="T72" s="115">
        <f t="shared" si="5"/>
        <v>0.1206131589163717</v>
      </c>
    </row>
    <row r="73" spans="11:20" x14ac:dyDescent="0.25">
      <c r="K73" s="25">
        <v>37864</v>
      </c>
      <c r="L73" s="26">
        <v>124.772575985926</v>
      </c>
      <c r="M73" s="137">
        <v>113.00994810869</v>
      </c>
      <c r="N73" s="138">
        <f t="shared" si="6"/>
        <v>-3.2252234549192682E-3</v>
      </c>
      <c r="O73" s="138">
        <f t="shared" si="2"/>
        <v>-1.5717733784054611E-2</v>
      </c>
      <c r="P73" s="138">
        <f t="shared" si="4"/>
        <v>7.1784148999164188E-2</v>
      </c>
      <c r="Q73" s="141">
        <v>126.923915210655</v>
      </c>
      <c r="R73" s="115">
        <f t="shared" si="7"/>
        <v>1.329980667440589E-2</v>
      </c>
      <c r="S73" s="115">
        <f t="shared" si="3"/>
        <v>3.4352644550253775E-2</v>
      </c>
      <c r="T73" s="115">
        <f t="shared" si="5"/>
        <v>0.12684028781922208</v>
      </c>
    </row>
    <row r="74" spans="11:20" x14ac:dyDescent="0.25">
      <c r="K74" s="25">
        <v>37894</v>
      </c>
      <c r="L74" s="26">
        <v>126.470435576501</v>
      </c>
      <c r="M74" s="137">
        <v>113.848589412295</v>
      </c>
      <c r="N74" s="138">
        <f t="shared" si="6"/>
        <v>7.4209511431544417E-3</v>
      </c>
      <c r="O74" s="138">
        <f t="shared" ref="O74:O137" si="8">M74/M71-1</f>
        <v>-3.2252158437652279E-3</v>
      </c>
      <c r="P74" s="138">
        <f t="shared" si="4"/>
        <v>5.6832724337785301E-2</v>
      </c>
      <c r="Q74" s="141">
        <v>128.81981402929199</v>
      </c>
      <c r="R74" s="115">
        <f t="shared" si="7"/>
        <v>1.4937285975541892E-2</v>
      </c>
      <c r="S74" s="115">
        <f t="shared" ref="S74:S137" si="9">Q74/Q71-1</f>
        <v>3.9892908059325105E-2</v>
      </c>
      <c r="T74" s="115">
        <f t="shared" si="5"/>
        <v>0.13074994332123624</v>
      </c>
    </row>
    <row r="75" spans="11:20" x14ac:dyDescent="0.25">
      <c r="K75" s="25">
        <v>37925</v>
      </c>
      <c r="L75" s="26">
        <v>127.511601565685</v>
      </c>
      <c r="M75" s="137">
        <v>115.389319881798</v>
      </c>
      <c r="N75" s="138">
        <f t="shared" si="6"/>
        <v>1.3533153791860819E-2</v>
      </c>
      <c r="O75" s="138">
        <f t="shared" si="8"/>
        <v>1.7761404776927892E-2</v>
      </c>
      <c r="P75" s="138">
        <f t="shared" si="4"/>
        <v>4.423089696173621E-2</v>
      </c>
      <c r="Q75" s="141">
        <v>129.76990266031399</v>
      </c>
      <c r="R75" s="115">
        <f t="shared" si="7"/>
        <v>7.37532993803236E-3</v>
      </c>
      <c r="S75" s="115">
        <f t="shared" si="9"/>
        <v>3.6020808683766781E-2</v>
      </c>
      <c r="T75" s="115">
        <f t="shared" si="5"/>
        <v>0.1221764058642405</v>
      </c>
    </row>
    <row r="76" spans="11:20" x14ac:dyDescent="0.25">
      <c r="K76" s="25">
        <v>37955</v>
      </c>
      <c r="L76" s="26">
        <v>127.90953604414101</v>
      </c>
      <c r="M76" s="137">
        <v>116.59003308750501</v>
      </c>
      <c r="N76" s="138">
        <f t="shared" si="6"/>
        <v>1.0405756849394487E-2</v>
      </c>
      <c r="O76" s="138">
        <f t="shared" si="8"/>
        <v>3.1679379016896547E-2</v>
      </c>
      <c r="P76" s="138">
        <f t="shared" si="4"/>
        <v>5.6694874997746281E-2</v>
      </c>
      <c r="Q76" s="141">
        <v>130.092813375802</v>
      </c>
      <c r="R76" s="115">
        <f t="shared" si="7"/>
        <v>2.4883328789515602E-3</v>
      </c>
      <c r="S76" s="115">
        <f t="shared" si="9"/>
        <v>2.4966911553962134E-2</v>
      </c>
      <c r="T76" s="115">
        <f t="shared" si="5"/>
        <v>0.10417855507556428</v>
      </c>
    </row>
    <row r="77" spans="11:20" x14ac:dyDescent="0.25">
      <c r="K77" s="25">
        <v>37986</v>
      </c>
      <c r="L77" s="26">
        <v>128.43164171787501</v>
      </c>
      <c r="M77" s="137">
        <v>117.13750740886</v>
      </c>
      <c r="N77" s="138">
        <f t="shared" si="6"/>
        <v>4.6957214682672443E-3</v>
      </c>
      <c r="O77" s="138">
        <f t="shared" si="8"/>
        <v>2.8888526538123349E-2</v>
      </c>
      <c r="P77" s="138">
        <f t="shared" si="4"/>
        <v>6.8511104366862918E-2</v>
      </c>
      <c r="Q77" s="141">
        <v>130.70237600516401</v>
      </c>
      <c r="R77" s="115">
        <f t="shared" si="7"/>
        <v>4.685598024551485E-3</v>
      </c>
      <c r="S77" s="115">
        <f t="shared" si="9"/>
        <v>1.4613916267911531E-2</v>
      </c>
      <c r="T77" s="115">
        <f t="shared" si="5"/>
        <v>9.587240061624791E-2</v>
      </c>
    </row>
    <row r="78" spans="11:20" x14ac:dyDescent="0.25">
      <c r="K78" s="25">
        <v>38017</v>
      </c>
      <c r="L78" s="26">
        <v>129.57654558035199</v>
      </c>
      <c r="M78" s="137">
        <v>117.547150954426</v>
      </c>
      <c r="N78" s="138">
        <f t="shared" si="6"/>
        <v>3.4971168042372547E-3</v>
      </c>
      <c r="O78" s="138">
        <f t="shared" si="8"/>
        <v>1.8700440169319155E-2</v>
      </c>
      <c r="P78" s="138">
        <f t="shared" si="4"/>
        <v>8.7487015124155576E-2</v>
      </c>
      <c r="Q78" s="141">
        <v>131.98011695606999</v>
      </c>
      <c r="R78" s="115">
        <f t="shared" si="7"/>
        <v>9.7759580962437642E-3</v>
      </c>
      <c r="S78" s="115">
        <f t="shared" si="9"/>
        <v>1.7031794356365149E-2</v>
      </c>
      <c r="T78" s="115">
        <f t="shared" si="5"/>
        <v>0.10582152094455077</v>
      </c>
    </row>
    <row r="79" spans="11:20" x14ac:dyDescent="0.25">
      <c r="K79" s="25">
        <v>38046</v>
      </c>
      <c r="L79" s="26">
        <v>132.10147466595299</v>
      </c>
      <c r="M79" s="137">
        <v>119.574684237547</v>
      </c>
      <c r="N79" s="138">
        <f t="shared" si="6"/>
        <v>1.7248680777529835E-2</v>
      </c>
      <c r="O79" s="138">
        <f t="shared" si="8"/>
        <v>2.559953943749127E-2</v>
      </c>
      <c r="P79" s="138">
        <f t="shared" si="4"/>
        <v>9.8992011694370996E-2</v>
      </c>
      <c r="Q79" s="141">
        <v>134.522000556188</v>
      </c>
      <c r="R79" s="115">
        <f t="shared" si="7"/>
        <v>1.9259594996146934E-2</v>
      </c>
      <c r="S79" s="115">
        <f t="shared" si="9"/>
        <v>3.4046363249838452E-2</v>
      </c>
      <c r="T79" s="115">
        <f t="shared" si="5"/>
        <v>0.13030479428869102</v>
      </c>
    </row>
    <row r="80" spans="11:20" x14ac:dyDescent="0.25">
      <c r="K80" s="25">
        <v>38077</v>
      </c>
      <c r="L80" s="26">
        <v>134.664564261088</v>
      </c>
      <c r="M80" s="137">
        <v>121.99257945527199</v>
      </c>
      <c r="N80" s="138">
        <f t="shared" si="6"/>
        <v>2.0220795339267683E-2</v>
      </c>
      <c r="O80" s="138">
        <f t="shared" si="8"/>
        <v>4.144762983103023E-2</v>
      </c>
      <c r="P80" s="138">
        <f t="shared" si="4"/>
        <v>9.7278863980703179E-2</v>
      </c>
      <c r="Q80" s="141">
        <v>137.03933924421699</v>
      </c>
      <c r="R80" s="115">
        <f t="shared" si="7"/>
        <v>1.8713211798969009E-2</v>
      </c>
      <c r="S80" s="115">
        <f t="shared" si="9"/>
        <v>4.8483917681822364E-2</v>
      </c>
      <c r="T80" s="115">
        <f t="shared" si="5"/>
        <v>0.14599860357184369</v>
      </c>
    </row>
    <row r="81" spans="11:20" x14ac:dyDescent="0.25">
      <c r="K81" s="25">
        <v>38107</v>
      </c>
      <c r="L81" s="26">
        <v>137.247853310686</v>
      </c>
      <c r="M81" s="137">
        <v>124.175631125115</v>
      </c>
      <c r="N81" s="138">
        <f t="shared" si="6"/>
        <v>1.7894954591425982E-2</v>
      </c>
      <c r="O81" s="138">
        <f t="shared" si="8"/>
        <v>5.638996876461011E-2</v>
      </c>
      <c r="P81" s="138">
        <f t="shared" si="4"/>
        <v>9.1423338113837627E-2</v>
      </c>
      <c r="Q81" s="141">
        <v>139.65406678539799</v>
      </c>
      <c r="R81" s="115">
        <f t="shared" si="7"/>
        <v>1.9080123675445426E-2</v>
      </c>
      <c r="S81" s="115">
        <f t="shared" si="9"/>
        <v>5.81447418468517E-2</v>
      </c>
      <c r="T81" s="115">
        <f t="shared" si="5"/>
        <v>0.15342687463883298</v>
      </c>
    </row>
    <row r="82" spans="11:20" x14ac:dyDescent="0.25">
      <c r="K82" s="25">
        <v>38138</v>
      </c>
      <c r="L82" s="26">
        <v>138.755047624501</v>
      </c>
      <c r="M82" s="137">
        <v>124.704512917816</v>
      </c>
      <c r="N82" s="138">
        <f t="shared" si="6"/>
        <v>4.2591431821925596E-3</v>
      </c>
      <c r="O82" s="138">
        <f t="shared" si="8"/>
        <v>4.2900624935610088E-2</v>
      </c>
      <c r="P82" s="138">
        <f t="shared" si="4"/>
        <v>8.6138367783791914E-2</v>
      </c>
      <c r="Q82" s="141">
        <v>141.42759790074101</v>
      </c>
      <c r="R82" s="115">
        <f t="shared" si="7"/>
        <v>1.2699459143344249E-2</v>
      </c>
      <c r="S82" s="115">
        <f t="shared" si="9"/>
        <v>5.1334334279905525E-2</v>
      </c>
      <c r="T82" s="115">
        <f t="shared" si="5"/>
        <v>0.15254882941667236</v>
      </c>
    </row>
    <row r="83" spans="11:20" x14ac:dyDescent="0.25">
      <c r="K83" s="25">
        <v>38168</v>
      </c>
      <c r="L83" s="26">
        <v>140.9158313307</v>
      </c>
      <c r="M83" s="137">
        <v>125.588925442922</v>
      </c>
      <c r="N83" s="138">
        <f t="shared" si="6"/>
        <v>7.0920651098558274E-3</v>
      </c>
      <c r="O83" s="138">
        <f t="shared" si="8"/>
        <v>2.9480038898338057E-2</v>
      </c>
      <c r="P83" s="138">
        <f t="shared" ref="P83:P146" si="10">M83/M71-1</f>
        <v>9.9564559359071936E-2</v>
      </c>
      <c r="Q83" s="141">
        <v>143.881830966877</v>
      </c>
      <c r="R83" s="115">
        <f t="shared" si="7"/>
        <v>1.7353282545733872E-2</v>
      </c>
      <c r="S83" s="115">
        <f t="shared" si="9"/>
        <v>4.9930857521620409E-2</v>
      </c>
      <c r="T83" s="115">
        <f t="shared" ref="T83:T146" si="11">Q83/Q71-1</f>
        <v>0.16148045041443648</v>
      </c>
    </row>
    <row r="84" spans="11:20" x14ac:dyDescent="0.25">
      <c r="K84" s="25">
        <v>38199</v>
      </c>
      <c r="L84" s="26">
        <v>142.804738132506</v>
      </c>
      <c r="M84" s="137">
        <v>126.167754482794</v>
      </c>
      <c r="N84" s="138">
        <f t="shared" si="6"/>
        <v>4.6089178471000469E-3</v>
      </c>
      <c r="O84" s="138">
        <f t="shared" si="8"/>
        <v>1.6042788263921137E-2</v>
      </c>
      <c r="P84" s="138">
        <f t="shared" si="10"/>
        <v>0.11282977637356439</v>
      </c>
      <c r="Q84" s="141">
        <v>146.05856624106099</v>
      </c>
      <c r="R84" s="115">
        <f t="shared" si="7"/>
        <v>1.5128632013899468E-2</v>
      </c>
      <c r="S84" s="115">
        <f t="shared" si="9"/>
        <v>4.5859741882809502E-2</v>
      </c>
      <c r="T84" s="115">
        <f t="shared" si="11"/>
        <v>0.16606170468009362</v>
      </c>
    </row>
    <row r="85" spans="11:20" x14ac:dyDescent="0.25">
      <c r="K85" s="25">
        <v>38230</v>
      </c>
      <c r="L85" s="26">
        <v>145.07224079474199</v>
      </c>
      <c r="M85" s="137">
        <v>128.110642117038</v>
      </c>
      <c r="N85" s="138">
        <f t="shared" si="6"/>
        <v>1.5399240814014448E-2</v>
      </c>
      <c r="O85" s="138">
        <f t="shared" si="8"/>
        <v>2.7313600121807502E-2</v>
      </c>
      <c r="P85" s="138">
        <f t="shared" si="10"/>
        <v>0.13362269659503379</v>
      </c>
      <c r="Q85" s="141">
        <v>148.41952032081201</v>
      </c>
      <c r="R85" s="115">
        <f t="shared" si="7"/>
        <v>1.616443417535951E-2</v>
      </c>
      <c r="S85" s="115">
        <f t="shared" si="9"/>
        <v>4.9438175602601886E-2</v>
      </c>
      <c r="T85" s="115">
        <f t="shared" si="11"/>
        <v>0.16935819443074118</v>
      </c>
    </row>
    <row r="86" spans="11:20" x14ac:dyDescent="0.25">
      <c r="K86" s="25">
        <v>38260</v>
      </c>
      <c r="L86" s="26">
        <v>145.91931929169701</v>
      </c>
      <c r="M86" s="137">
        <v>129.72408852228901</v>
      </c>
      <c r="N86" s="138">
        <f t="shared" si="6"/>
        <v>1.259416375243072E-2</v>
      </c>
      <c r="O86" s="138">
        <f t="shared" si="8"/>
        <v>3.2926176132037632E-2</v>
      </c>
      <c r="P86" s="138">
        <f t="shared" si="10"/>
        <v>0.13944396844920015</v>
      </c>
      <c r="Q86" s="141">
        <v>149.13686012564401</v>
      </c>
      <c r="R86" s="115">
        <f t="shared" si="7"/>
        <v>4.8331904272527204E-3</v>
      </c>
      <c r="S86" s="115">
        <f t="shared" si="9"/>
        <v>3.6523229677114522E-2</v>
      </c>
      <c r="T86" s="115">
        <f t="shared" si="11"/>
        <v>0.15771677866055733</v>
      </c>
    </row>
    <row r="87" spans="11:20" x14ac:dyDescent="0.25">
      <c r="K87" s="25">
        <v>38291</v>
      </c>
      <c r="L87" s="26">
        <v>145.55632352967299</v>
      </c>
      <c r="M87" s="137">
        <v>131.75293849225201</v>
      </c>
      <c r="N87" s="138">
        <f t="shared" si="6"/>
        <v>1.5639731934708578E-2</v>
      </c>
      <c r="O87" s="138">
        <f t="shared" si="8"/>
        <v>4.4267919583364623E-2</v>
      </c>
      <c r="P87" s="138">
        <f t="shared" si="10"/>
        <v>0.14181224594456832</v>
      </c>
      <c r="Q87" s="141">
        <v>148.39987272515299</v>
      </c>
      <c r="R87" s="115">
        <f t="shared" si="7"/>
        <v>-4.9416851063521783E-3</v>
      </c>
      <c r="S87" s="115">
        <f t="shared" si="9"/>
        <v>1.6029915562965513E-2</v>
      </c>
      <c r="T87" s="115">
        <f t="shared" si="11"/>
        <v>0.14356156306601275</v>
      </c>
    </row>
    <row r="88" spans="11:20" x14ac:dyDescent="0.25">
      <c r="K88" s="25">
        <v>38321</v>
      </c>
      <c r="L88" s="26">
        <v>145.328700761872</v>
      </c>
      <c r="M88" s="137">
        <v>131.79234637102101</v>
      </c>
      <c r="N88" s="138">
        <f t="shared" si="6"/>
        <v>2.9910436321167744E-4</v>
      </c>
      <c r="O88" s="138">
        <f t="shared" si="8"/>
        <v>2.873847319116174E-2</v>
      </c>
      <c r="P88" s="138">
        <f t="shared" si="10"/>
        <v>0.13039119109011765</v>
      </c>
      <c r="Q88" s="141">
        <v>148.194421829113</v>
      </c>
      <c r="R88" s="115">
        <f t="shared" si="7"/>
        <v>-1.384441187631591E-3</v>
      </c>
      <c r="S88" s="115">
        <f t="shared" si="9"/>
        <v>-1.5166367012402482E-3</v>
      </c>
      <c r="T88" s="115">
        <f t="shared" si="11"/>
        <v>0.13914380036520924</v>
      </c>
    </row>
    <row r="89" spans="11:20" x14ac:dyDescent="0.25">
      <c r="K89" s="25">
        <v>38352</v>
      </c>
      <c r="L89" s="26">
        <v>146.63088657751001</v>
      </c>
      <c r="M89" s="137">
        <v>132.45373344678001</v>
      </c>
      <c r="N89" s="138">
        <f t="shared" si="6"/>
        <v>5.0184027674646803E-3</v>
      </c>
      <c r="O89" s="138">
        <f t="shared" si="8"/>
        <v>2.1041927953280526E-2</v>
      </c>
      <c r="P89" s="138">
        <f t="shared" si="10"/>
        <v>0.13075424240042799</v>
      </c>
      <c r="Q89" s="141">
        <v>149.703011324866</v>
      </c>
      <c r="R89" s="115">
        <f t="shared" si="7"/>
        <v>1.017979946298242E-2</v>
      </c>
      <c r="S89" s="115">
        <f t="shared" si="9"/>
        <v>3.7961855891630591E-3</v>
      </c>
      <c r="T89" s="115">
        <f t="shared" si="11"/>
        <v>0.14537329695484091</v>
      </c>
    </row>
    <row r="90" spans="11:20" x14ac:dyDescent="0.25">
      <c r="K90" s="25">
        <v>38383</v>
      </c>
      <c r="L90" s="26">
        <v>149.84439083726701</v>
      </c>
      <c r="M90" s="137">
        <v>131.95685880969199</v>
      </c>
      <c r="N90" s="138">
        <f t="shared" si="6"/>
        <v>-3.7513071482251359E-3</v>
      </c>
      <c r="O90" s="138">
        <f t="shared" si="8"/>
        <v>1.5477477752952051E-3</v>
      </c>
      <c r="P90" s="138">
        <f t="shared" si="10"/>
        <v>0.12258661939711968</v>
      </c>
      <c r="Q90" s="141">
        <v>153.58751995024701</v>
      </c>
      <c r="R90" s="115">
        <f t="shared" si="7"/>
        <v>2.5948099447053563E-2</v>
      </c>
      <c r="S90" s="115">
        <f t="shared" si="9"/>
        <v>3.4957221524724025E-2</v>
      </c>
      <c r="T90" s="115">
        <f t="shared" si="11"/>
        <v>0.16371710748952517</v>
      </c>
    </row>
    <row r="91" spans="11:20" x14ac:dyDescent="0.25">
      <c r="K91" s="25">
        <v>38411</v>
      </c>
      <c r="L91" s="26">
        <v>153.61532013382001</v>
      </c>
      <c r="M91" s="137">
        <v>134.33744380671001</v>
      </c>
      <c r="N91" s="138">
        <f t="shared" si="6"/>
        <v>1.8040630994795803E-2</v>
      </c>
      <c r="O91" s="138">
        <f t="shared" si="8"/>
        <v>1.9311420623198128E-2</v>
      </c>
      <c r="P91" s="138">
        <f t="shared" si="10"/>
        <v>0.12346057749009254</v>
      </c>
      <c r="Q91" s="141">
        <v>157.569438749977</v>
      </c>
      <c r="R91" s="115">
        <f t="shared" si="7"/>
        <v>2.5926057019606041E-2</v>
      </c>
      <c r="S91" s="115">
        <f t="shared" si="9"/>
        <v>6.326160462149244E-2</v>
      </c>
      <c r="T91" s="115">
        <f t="shared" si="11"/>
        <v>0.17132839311412407</v>
      </c>
    </row>
    <row r="92" spans="11:20" x14ac:dyDescent="0.25">
      <c r="K92" s="25">
        <v>38442</v>
      </c>
      <c r="L92" s="26">
        <v>156.99280115970899</v>
      </c>
      <c r="M92" s="137">
        <v>135.85577230690399</v>
      </c>
      <c r="N92" s="138">
        <f t="shared" si="6"/>
        <v>1.1302347708644911E-2</v>
      </c>
      <c r="O92" s="138">
        <f t="shared" si="8"/>
        <v>2.5684733616745614E-2</v>
      </c>
      <c r="P92" s="138">
        <f t="shared" si="10"/>
        <v>0.1136396403251303</v>
      </c>
      <c r="Q92" s="141">
        <v>161.37063417838701</v>
      </c>
      <c r="R92" s="115">
        <f t="shared" si="7"/>
        <v>2.4123938363717512E-2</v>
      </c>
      <c r="S92" s="115">
        <f t="shared" si="9"/>
        <v>7.7938464632494542E-2</v>
      </c>
      <c r="T92" s="115">
        <f t="shared" si="11"/>
        <v>0.17754970994722452</v>
      </c>
    </row>
    <row r="93" spans="11:20" x14ac:dyDescent="0.25">
      <c r="K93" s="25">
        <v>38472</v>
      </c>
      <c r="L93" s="26">
        <v>159.121375744479</v>
      </c>
      <c r="M93" s="137">
        <v>138.11068185595201</v>
      </c>
      <c r="N93" s="138">
        <f t="shared" si="6"/>
        <v>1.6597819222241794E-2</v>
      </c>
      <c r="O93" s="138">
        <f t="shared" si="8"/>
        <v>4.663511318600766E-2</v>
      </c>
      <c r="P93" s="138">
        <f t="shared" si="10"/>
        <v>0.1122204945090759</v>
      </c>
      <c r="Q93" s="141">
        <v>163.63245875917801</v>
      </c>
      <c r="R93" s="115">
        <f t="shared" si="7"/>
        <v>1.4016333221388066E-2</v>
      </c>
      <c r="S93" s="115">
        <f t="shared" si="9"/>
        <v>6.5402050975137405E-2</v>
      </c>
      <c r="T93" s="115">
        <f t="shared" si="11"/>
        <v>0.17169848702384627</v>
      </c>
    </row>
    <row r="94" spans="11:20" x14ac:dyDescent="0.25">
      <c r="K94" s="25">
        <v>38503</v>
      </c>
      <c r="L94" s="26">
        <v>160.76998582807099</v>
      </c>
      <c r="M94" s="137">
        <v>139.446212315526</v>
      </c>
      <c r="N94" s="138">
        <f t="shared" si="6"/>
        <v>9.6700012021295745E-3</v>
      </c>
      <c r="O94" s="138">
        <f t="shared" si="8"/>
        <v>3.8029371142171531E-2</v>
      </c>
      <c r="P94" s="138">
        <f t="shared" si="10"/>
        <v>0.11821303858846877</v>
      </c>
      <c r="Q94" s="141">
        <v>165.621946769017</v>
      </c>
      <c r="R94" s="115">
        <f t="shared" si="7"/>
        <v>1.2158272416886273E-2</v>
      </c>
      <c r="S94" s="115">
        <f t="shared" si="9"/>
        <v>5.1104504039119591E-2</v>
      </c>
      <c r="T94" s="115">
        <f t="shared" si="11"/>
        <v>0.17107233119561616</v>
      </c>
    </row>
    <row r="95" spans="11:20" x14ac:dyDescent="0.25">
      <c r="K95" s="25">
        <v>38533</v>
      </c>
      <c r="L95" s="26">
        <v>162.206020817254</v>
      </c>
      <c r="M95" s="137">
        <v>140.79365803376299</v>
      </c>
      <c r="N95" s="138">
        <f t="shared" si="6"/>
        <v>9.6628348369056649E-3</v>
      </c>
      <c r="O95" s="138">
        <f t="shared" si="8"/>
        <v>3.6346528697390301E-2</v>
      </c>
      <c r="P95" s="138">
        <f t="shared" si="10"/>
        <v>0.12106746305231564</v>
      </c>
      <c r="Q95" s="141">
        <v>167.29232020916899</v>
      </c>
      <c r="R95" s="115">
        <f t="shared" si="7"/>
        <v>1.0085459522351625E-2</v>
      </c>
      <c r="S95" s="115">
        <f t="shared" si="9"/>
        <v>3.6696181191404831E-2</v>
      </c>
      <c r="T95" s="115">
        <f t="shared" si="11"/>
        <v>0.16270636177601405</v>
      </c>
    </row>
    <row r="96" spans="11:20" x14ac:dyDescent="0.25">
      <c r="K96" s="25">
        <v>38564</v>
      </c>
      <c r="L96" s="26">
        <v>163.90956915798699</v>
      </c>
      <c r="M96" s="137">
        <v>144.25266658599699</v>
      </c>
      <c r="N96" s="138">
        <f t="shared" si="6"/>
        <v>2.4567928701763719E-2</v>
      </c>
      <c r="O96" s="138">
        <f t="shared" si="8"/>
        <v>4.4471467720730073E-2</v>
      </c>
      <c r="P96" s="138">
        <f t="shared" si="10"/>
        <v>0.14334020746695075</v>
      </c>
      <c r="Q96" s="141">
        <v>168.69014807248499</v>
      </c>
      <c r="R96" s="115">
        <f t="shared" si="7"/>
        <v>8.3556009120338004E-3</v>
      </c>
      <c r="S96" s="115">
        <f t="shared" si="9"/>
        <v>3.0908838940998384E-2</v>
      </c>
      <c r="T96" s="115">
        <f t="shared" si="11"/>
        <v>0.15494867856002315</v>
      </c>
    </row>
    <row r="97" spans="11:20" x14ac:dyDescent="0.25">
      <c r="K97" s="25">
        <v>38595</v>
      </c>
      <c r="L97" s="26">
        <v>166.119277963824</v>
      </c>
      <c r="M97" s="137">
        <v>148.10865716441899</v>
      </c>
      <c r="N97" s="138">
        <f t="shared" si="6"/>
        <v>2.673080969441366E-2</v>
      </c>
      <c r="O97" s="138">
        <f t="shared" si="8"/>
        <v>6.212033087920954E-2</v>
      </c>
      <c r="P97" s="138">
        <f t="shared" si="10"/>
        <v>0.15609956141747694</v>
      </c>
      <c r="Q97" s="141">
        <v>170.48383896562399</v>
      </c>
      <c r="R97" s="115">
        <f t="shared" si="7"/>
        <v>1.0633050676843725E-2</v>
      </c>
      <c r="S97" s="115">
        <f t="shared" si="9"/>
        <v>2.9355361964121585E-2</v>
      </c>
      <c r="T97" s="115">
        <f t="shared" si="11"/>
        <v>0.14866183772268959</v>
      </c>
    </row>
    <row r="98" spans="11:20" x14ac:dyDescent="0.25">
      <c r="K98" s="25">
        <v>38625</v>
      </c>
      <c r="L98" s="26">
        <v>167.93198421481799</v>
      </c>
      <c r="M98" s="137">
        <v>152.24710196926401</v>
      </c>
      <c r="N98" s="138">
        <f t="shared" si="6"/>
        <v>2.7941950754781564E-2</v>
      </c>
      <c r="O98" s="138">
        <f t="shared" si="8"/>
        <v>8.1349146655131488E-2</v>
      </c>
      <c r="P98" s="138">
        <f t="shared" si="10"/>
        <v>0.17362244517220193</v>
      </c>
      <c r="Q98" s="141">
        <v>171.50084234870201</v>
      </c>
      <c r="R98" s="115">
        <f t="shared" si="7"/>
        <v>5.9653946629103505E-3</v>
      </c>
      <c r="S98" s="115">
        <f t="shared" si="9"/>
        <v>2.5156696579203386E-2</v>
      </c>
      <c r="T98" s="115">
        <f t="shared" si="11"/>
        <v>0.14995610209452526</v>
      </c>
    </row>
    <row r="99" spans="11:20" x14ac:dyDescent="0.25">
      <c r="K99" s="25">
        <v>38656</v>
      </c>
      <c r="L99" s="26">
        <v>169.14764136493201</v>
      </c>
      <c r="M99" s="137">
        <v>152.932139798061</v>
      </c>
      <c r="N99" s="138">
        <f t="shared" si="6"/>
        <v>4.4995130937552918E-3</v>
      </c>
      <c r="O99" s="138">
        <f t="shared" si="8"/>
        <v>6.0168546048261051E-2</v>
      </c>
      <c r="P99" s="138">
        <f t="shared" si="10"/>
        <v>0.16074936580677845</v>
      </c>
      <c r="Q99" s="141">
        <v>172.75545082521899</v>
      </c>
      <c r="R99" s="115">
        <f t="shared" si="7"/>
        <v>7.3154653897620214E-3</v>
      </c>
      <c r="S99" s="115">
        <f t="shared" si="9"/>
        <v>2.4099230448165532E-2</v>
      </c>
      <c r="T99" s="115">
        <f t="shared" si="11"/>
        <v>0.16412128698502482</v>
      </c>
    </row>
    <row r="100" spans="11:20" x14ac:dyDescent="0.25">
      <c r="K100" s="25">
        <v>38686</v>
      </c>
      <c r="L100" s="26">
        <v>169.10847058584699</v>
      </c>
      <c r="M100" s="137">
        <v>151.702819956664</v>
      </c>
      <c r="N100" s="138">
        <f t="shared" si="6"/>
        <v>-8.0383354540141116E-3</v>
      </c>
      <c r="O100" s="138">
        <f t="shared" si="8"/>
        <v>2.4267067577657286E-2</v>
      </c>
      <c r="P100" s="138">
        <f t="shared" si="10"/>
        <v>0.15107458159665166</v>
      </c>
      <c r="Q100" s="141">
        <v>173.008097377056</v>
      </c>
      <c r="R100" s="115">
        <f t="shared" si="7"/>
        <v>1.4624519841786032E-3</v>
      </c>
      <c r="S100" s="115">
        <f t="shared" si="9"/>
        <v>1.4806438116055087E-2</v>
      </c>
      <c r="T100" s="115">
        <f t="shared" si="11"/>
        <v>0.16744001050563373</v>
      </c>
    </row>
    <row r="101" spans="11:20" x14ac:dyDescent="0.25">
      <c r="K101" s="25">
        <v>38717</v>
      </c>
      <c r="L101" s="26">
        <v>170.62616437655899</v>
      </c>
      <c r="M101" s="137">
        <v>150.987967048396</v>
      </c>
      <c r="N101" s="138">
        <f t="shared" si="6"/>
        <v>-4.7121926175941464E-3</v>
      </c>
      <c r="O101" s="138">
        <f t="shared" si="8"/>
        <v>-8.2703375274900681E-3</v>
      </c>
      <c r="P101" s="138">
        <f t="shared" si="10"/>
        <v>0.13992986924043982</v>
      </c>
      <c r="Q101" s="141">
        <v>175.19045392905701</v>
      </c>
      <c r="R101" s="115">
        <f t="shared" si="7"/>
        <v>1.2614187342022243E-2</v>
      </c>
      <c r="S101" s="115">
        <f t="shared" si="9"/>
        <v>2.1513664480161232E-2</v>
      </c>
      <c r="T101" s="115">
        <f t="shared" si="11"/>
        <v>0.17025337285220998</v>
      </c>
    </row>
    <row r="102" spans="11:20" x14ac:dyDescent="0.25">
      <c r="K102" s="25">
        <v>38748</v>
      </c>
      <c r="L102" s="26">
        <v>172.28617063470401</v>
      </c>
      <c r="M102" s="137">
        <v>151.44789281394199</v>
      </c>
      <c r="N102" s="138">
        <f t="shared" si="6"/>
        <v>3.0461087365893924E-3</v>
      </c>
      <c r="O102" s="138">
        <f t="shared" si="8"/>
        <v>-9.7052652639195713E-3</v>
      </c>
      <c r="P102" s="138">
        <f t="shared" si="10"/>
        <v>0.14770762338591226</v>
      </c>
      <c r="Q102" s="141">
        <v>177.028736061041</v>
      </c>
      <c r="R102" s="115">
        <f t="shared" si="7"/>
        <v>1.0493049653997666E-2</v>
      </c>
      <c r="S102" s="115">
        <f t="shared" si="9"/>
        <v>2.4736037070954175E-2</v>
      </c>
      <c r="T102" s="115">
        <f t="shared" si="11"/>
        <v>0.15262448484347879</v>
      </c>
    </row>
    <row r="103" spans="11:20" x14ac:dyDescent="0.25">
      <c r="K103" s="25">
        <v>38776</v>
      </c>
      <c r="L103" s="26">
        <v>175.085912603228</v>
      </c>
      <c r="M103" s="137">
        <v>153.83205084621</v>
      </c>
      <c r="N103" s="138">
        <f t="shared" si="6"/>
        <v>1.5742431195110873E-2</v>
      </c>
      <c r="O103" s="138">
        <f t="shared" si="8"/>
        <v>1.4035539287629906E-2</v>
      </c>
      <c r="P103" s="138">
        <f t="shared" si="10"/>
        <v>0.14511670378029207</v>
      </c>
      <c r="Q103" s="141">
        <v>179.71941587138301</v>
      </c>
      <c r="R103" s="115">
        <f t="shared" si="7"/>
        <v>1.5199113263816288E-2</v>
      </c>
      <c r="S103" s="115">
        <f t="shared" si="9"/>
        <v>3.8791932840578358E-2</v>
      </c>
      <c r="T103" s="115">
        <f t="shared" si="11"/>
        <v>0.14057279950430268</v>
      </c>
    </row>
    <row r="104" spans="11:20" x14ac:dyDescent="0.25">
      <c r="K104" s="25">
        <v>38807</v>
      </c>
      <c r="L104" s="26">
        <v>175.80762613423701</v>
      </c>
      <c r="M104" s="137">
        <v>154.50195513149501</v>
      </c>
      <c r="N104" s="138">
        <f t="shared" si="6"/>
        <v>4.3547770545862008E-3</v>
      </c>
      <c r="O104" s="138">
        <f t="shared" si="8"/>
        <v>2.3273298871377524E-2</v>
      </c>
      <c r="P104" s="138">
        <f t="shared" si="10"/>
        <v>0.13724983861906503</v>
      </c>
      <c r="Q104" s="141">
        <v>180.225044793737</v>
      </c>
      <c r="R104" s="115">
        <f t="shared" si="7"/>
        <v>2.8134351533606328E-3</v>
      </c>
      <c r="S104" s="115">
        <f t="shared" si="9"/>
        <v>2.8737815056514071E-2</v>
      </c>
      <c r="T104" s="115">
        <f t="shared" si="11"/>
        <v>0.11683916786561932</v>
      </c>
    </row>
    <row r="105" spans="11:20" x14ac:dyDescent="0.25">
      <c r="K105" s="25">
        <v>38837</v>
      </c>
      <c r="L105" s="26">
        <v>177.01752232455701</v>
      </c>
      <c r="M105" s="137">
        <v>155.63556738646</v>
      </c>
      <c r="N105" s="138">
        <f t="shared" si="6"/>
        <v>7.3372032994674097E-3</v>
      </c>
      <c r="O105" s="138">
        <f t="shared" si="8"/>
        <v>2.7650926630340633E-2</v>
      </c>
      <c r="P105" s="138">
        <f t="shared" si="10"/>
        <v>0.12689015284702054</v>
      </c>
      <c r="Q105" s="141">
        <v>181.37830406733599</v>
      </c>
      <c r="R105" s="115">
        <f t="shared" si="7"/>
        <v>6.3989956274881354E-3</v>
      </c>
      <c r="S105" s="115">
        <f t="shared" si="9"/>
        <v>2.4569841614839438E-2</v>
      </c>
      <c r="T105" s="115">
        <f t="shared" si="11"/>
        <v>0.10844942038226657</v>
      </c>
    </row>
    <row r="106" spans="11:20" x14ac:dyDescent="0.25">
      <c r="K106" s="25">
        <v>38868</v>
      </c>
      <c r="L106" s="26">
        <v>177.52596672685999</v>
      </c>
      <c r="M106" s="137">
        <v>155.444439262495</v>
      </c>
      <c r="N106" s="138">
        <f t="shared" si="6"/>
        <v>-1.228049135390763E-3</v>
      </c>
      <c r="O106" s="138">
        <f t="shared" si="8"/>
        <v>1.0481485538387236E-2</v>
      </c>
      <c r="P106" s="138">
        <f t="shared" si="10"/>
        <v>0.11472686623262085</v>
      </c>
      <c r="Q106" s="141">
        <v>182.093386664382</v>
      </c>
      <c r="R106" s="115">
        <f t="shared" si="7"/>
        <v>3.9424924647026849E-3</v>
      </c>
      <c r="S106" s="115">
        <f t="shared" si="9"/>
        <v>1.3209317321050795E-2</v>
      </c>
      <c r="T106" s="115">
        <f t="shared" si="11"/>
        <v>9.9452036500553342E-2</v>
      </c>
    </row>
    <row r="107" spans="11:20" x14ac:dyDescent="0.25">
      <c r="K107" s="25">
        <v>38898</v>
      </c>
      <c r="L107" s="26">
        <v>179.17721012591801</v>
      </c>
      <c r="M107" s="137">
        <v>156.678130029649</v>
      </c>
      <c r="N107" s="138">
        <f t="shared" si="6"/>
        <v>7.9365384378318193E-3</v>
      </c>
      <c r="O107" s="138">
        <f t="shared" si="8"/>
        <v>1.4085096180833867E-2</v>
      </c>
      <c r="P107" s="138">
        <f t="shared" si="10"/>
        <v>0.11282093396619342</v>
      </c>
      <c r="Q107" s="141">
        <v>183.95428344860699</v>
      </c>
      <c r="R107" s="115">
        <f t="shared" si="7"/>
        <v>1.0219463860347888E-2</v>
      </c>
      <c r="S107" s="115">
        <f t="shared" si="9"/>
        <v>2.0692122224954979E-2</v>
      </c>
      <c r="T107" s="115">
        <f t="shared" si="11"/>
        <v>9.9597896774969774E-2</v>
      </c>
    </row>
    <row r="108" spans="11:20" x14ac:dyDescent="0.25">
      <c r="K108" s="25">
        <v>38929</v>
      </c>
      <c r="L108" s="26">
        <v>178.75865164700099</v>
      </c>
      <c r="M108" s="137">
        <v>156.53560931589101</v>
      </c>
      <c r="N108" s="138">
        <f t="shared" si="6"/>
        <v>-9.0964012482797063E-4</v>
      </c>
      <c r="O108" s="138">
        <f t="shared" si="8"/>
        <v>5.7830092731703253E-3</v>
      </c>
      <c r="P108" s="138">
        <f t="shared" si="10"/>
        <v>8.51488088268475E-2</v>
      </c>
      <c r="Q108" s="141">
        <v>183.648730898276</v>
      </c>
      <c r="R108" s="115">
        <f t="shared" si="7"/>
        <v>-1.6610243839000338E-3</v>
      </c>
      <c r="S108" s="115">
        <f t="shared" si="9"/>
        <v>1.2517631822696496E-2</v>
      </c>
      <c r="T108" s="115">
        <f t="shared" si="11"/>
        <v>8.8674904828250023E-2</v>
      </c>
    </row>
    <row r="109" spans="11:20" x14ac:dyDescent="0.25">
      <c r="K109" s="25">
        <v>38960</v>
      </c>
      <c r="L109" s="26">
        <v>178.09085630710999</v>
      </c>
      <c r="M109" s="137">
        <v>157.43247671683699</v>
      </c>
      <c r="N109" s="138">
        <f t="shared" si="6"/>
        <v>5.7294784545547373E-3</v>
      </c>
      <c r="O109" s="138">
        <f t="shared" si="8"/>
        <v>1.2789376472868597E-2</v>
      </c>
      <c r="P109" s="138">
        <f t="shared" si="10"/>
        <v>6.2952562874615703E-2</v>
      </c>
      <c r="Q109" s="141">
        <v>182.69685002299201</v>
      </c>
      <c r="R109" s="115">
        <f t="shared" si="7"/>
        <v>-5.1831606492900306E-3</v>
      </c>
      <c r="S109" s="115">
        <f t="shared" si="9"/>
        <v>3.3140322647864373E-3</v>
      </c>
      <c r="T109" s="115">
        <f t="shared" si="11"/>
        <v>7.1637353613503763E-2</v>
      </c>
    </row>
    <row r="110" spans="11:20" x14ac:dyDescent="0.25">
      <c r="K110" s="25">
        <v>38990</v>
      </c>
      <c r="L110" s="26">
        <v>176.21677611009699</v>
      </c>
      <c r="M110" s="137">
        <v>156.65524451835299</v>
      </c>
      <c r="N110" s="138">
        <f t="shared" si="6"/>
        <v>-4.9369241638874684E-3</v>
      </c>
      <c r="O110" s="138">
        <f t="shared" si="8"/>
        <v>-1.4606704389230618E-4</v>
      </c>
      <c r="P110" s="138">
        <f t="shared" si="10"/>
        <v>2.8953868363148949E-2</v>
      </c>
      <c r="Q110" s="141">
        <v>180.503780384501</v>
      </c>
      <c r="R110" s="115">
        <f t="shared" si="7"/>
        <v>-1.2003872197112408E-2</v>
      </c>
      <c r="S110" s="115">
        <f t="shared" si="9"/>
        <v>-1.8757394497258217E-2</v>
      </c>
      <c r="T110" s="115">
        <f t="shared" si="11"/>
        <v>5.2495007677535899E-2</v>
      </c>
    </row>
    <row r="111" spans="11:20" x14ac:dyDescent="0.25">
      <c r="K111" s="25">
        <v>39021</v>
      </c>
      <c r="L111" s="26">
        <v>175.00213942884</v>
      </c>
      <c r="M111" s="137">
        <v>157.59534721333699</v>
      </c>
      <c r="N111" s="138">
        <f t="shared" si="6"/>
        <v>6.0010930235652182E-3</v>
      </c>
      <c r="O111" s="138">
        <f t="shared" si="8"/>
        <v>6.7699477587073176E-3</v>
      </c>
      <c r="P111" s="138">
        <f t="shared" si="10"/>
        <v>3.0492003979238902E-2</v>
      </c>
      <c r="Q111" s="141">
        <v>178.61288338306699</v>
      </c>
      <c r="R111" s="115">
        <f t="shared" si="7"/>
        <v>-1.0475664262577289E-2</v>
      </c>
      <c r="S111" s="115">
        <f t="shared" si="9"/>
        <v>-2.7421085300057935E-2</v>
      </c>
      <c r="T111" s="115">
        <f t="shared" si="11"/>
        <v>3.3905920362386155E-2</v>
      </c>
    </row>
    <row r="112" spans="11:20" x14ac:dyDescent="0.25">
      <c r="K112" s="25">
        <v>39051</v>
      </c>
      <c r="L112" s="26">
        <v>175.357320091633</v>
      </c>
      <c r="M112" s="137">
        <v>158.604534146525</v>
      </c>
      <c r="N112" s="138">
        <f t="shared" si="6"/>
        <v>6.4036594419367709E-3</v>
      </c>
      <c r="O112" s="138">
        <f t="shared" si="8"/>
        <v>7.4448262145816457E-3</v>
      </c>
      <c r="P112" s="138">
        <f t="shared" si="10"/>
        <v>4.5494963058910542E-2</v>
      </c>
      <c r="Q112" s="141">
        <v>178.666896445601</v>
      </c>
      <c r="R112" s="115">
        <f t="shared" si="7"/>
        <v>3.0240294826988645E-4</v>
      </c>
      <c r="S112" s="115">
        <f t="shared" si="9"/>
        <v>-2.2058144827805437E-2</v>
      </c>
      <c r="T112" s="115">
        <f t="shared" si="11"/>
        <v>3.270829027275024E-2</v>
      </c>
    </row>
    <row r="113" spans="11:20" x14ac:dyDescent="0.25">
      <c r="K113" s="25">
        <v>39082</v>
      </c>
      <c r="L113" s="26">
        <v>176.92186635839499</v>
      </c>
      <c r="M113" s="137">
        <v>162.45504462098299</v>
      </c>
      <c r="N113" s="138">
        <f t="shared" si="6"/>
        <v>2.4277429993903921E-2</v>
      </c>
      <c r="O113" s="138">
        <f t="shared" si="8"/>
        <v>3.7022699881270382E-2</v>
      </c>
      <c r="P113" s="138">
        <f t="shared" si="10"/>
        <v>7.5946963170326454E-2</v>
      </c>
      <c r="Q113" s="141">
        <v>179.565201337616</v>
      </c>
      <c r="R113" s="115">
        <f t="shared" si="7"/>
        <v>5.027819421985269E-3</v>
      </c>
      <c r="S113" s="115">
        <f t="shared" si="9"/>
        <v>-5.1997750123885522E-3</v>
      </c>
      <c r="T113" s="115">
        <f t="shared" si="11"/>
        <v>2.4971380063496751E-2</v>
      </c>
    </row>
    <row r="114" spans="11:20" x14ac:dyDescent="0.25">
      <c r="K114" s="25">
        <v>39113</v>
      </c>
      <c r="L114" s="26">
        <v>179.66064964431399</v>
      </c>
      <c r="M114" s="137">
        <v>165.23699823304599</v>
      </c>
      <c r="N114" s="138">
        <f t="shared" si="6"/>
        <v>1.7124451989493306E-2</v>
      </c>
      <c r="O114" s="138">
        <f t="shared" si="8"/>
        <v>4.8489064904717605E-2</v>
      </c>
      <c r="P114" s="138">
        <f t="shared" si="10"/>
        <v>9.1048512877259347E-2</v>
      </c>
      <c r="Q114" s="141">
        <v>182.33873453568501</v>
      </c>
      <c r="R114" s="115">
        <f t="shared" si="7"/>
        <v>1.5445827907681453E-2</v>
      </c>
      <c r="S114" s="115">
        <f t="shared" si="9"/>
        <v>2.0859923887053933E-2</v>
      </c>
      <c r="T114" s="115">
        <f t="shared" si="11"/>
        <v>2.9995121655351342E-2</v>
      </c>
    </row>
    <row r="115" spans="11:20" x14ac:dyDescent="0.25">
      <c r="K115" s="25">
        <v>39141</v>
      </c>
      <c r="L115" s="26">
        <v>181.770425588834</v>
      </c>
      <c r="M115" s="137">
        <v>167.921479300155</v>
      </c>
      <c r="N115" s="138">
        <f t="shared" si="6"/>
        <v>1.6246246880634363E-2</v>
      </c>
      <c r="O115" s="138">
        <f t="shared" si="8"/>
        <v>5.8743245921473175E-2</v>
      </c>
      <c r="P115" s="138">
        <f t="shared" si="10"/>
        <v>9.1589680930865169E-2</v>
      </c>
      <c r="Q115" s="141">
        <v>184.382389186609</v>
      </c>
      <c r="R115" s="115">
        <f t="shared" si="7"/>
        <v>1.1208011595166711E-2</v>
      </c>
      <c r="S115" s="115">
        <f t="shared" si="9"/>
        <v>3.1989657036149532E-2</v>
      </c>
      <c r="T115" s="115">
        <f t="shared" si="11"/>
        <v>2.5945851719010093E-2</v>
      </c>
    </row>
    <row r="116" spans="11:20" x14ac:dyDescent="0.25">
      <c r="K116" s="25">
        <v>39172</v>
      </c>
      <c r="L116" s="26">
        <v>183.42216263522999</v>
      </c>
      <c r="M116" s="137">
        <v>167.57814132370899</v>
      </c>
      <c r="N116" s="138">
        <f t="shared" si="6"/>
        <v>-2.0446340627592319E-3</v>
      </c>
      <c r="O116" s="138">
        <f t="shared" si="8"/>
        <v>3.1535473180771323E-2</v>
      </c>
      <c r="P116" s="138">
        <f t="shared" si="10"/>
        <v>8.4634438322058525E-2</v>
      </c>
      <c r="Q116" s="141">
        <v>186.593542478139</v>
      </c>
      <c r="R116" s="115">
        <f t="shared" si="7"/>
        <v>1.1992215207126566E-2</v>
      </c>
      <c r="S116" s="115">
        <f t="shared" si="9"/>
        <v>3.9140886364214866E-2</v>
      </c>
      <c r="T116" s="115">
        <f t="shared" si="11"/>
        <v>3.5336363443219554E-2</v>
      </c>
    </row>
    <row r="117" spans="11:20" x14ac:dyDescent="0.25">
      <c r="K117" s="25">
        <v>39202</v>
      </c>
      <c r="L117" s="26">
        <v>185.069686211625</v>
      </c>
      <c r="M117" s="137">
        <v>169.153023279547</v>
      </c>
      <c r="N117" s="138">
        <f t="shared" si="6"/>
        <v>9.3978960704417247E-3</v>
      </c>
      <c r="O117" s="138">
        <f t="shared" si="8"/>
        <v>2.3699444364015498E-2</v>
      </c>
      <c r="P117" s="138">
        <f t="shared" si="10"/>
        <v>8.6853256746394658E-2</v>
      </c>
      <c r="Q117" s="141">
        <v>188.20609999985501</v>
      </c>
      <c r="R117" s="115">
        <f t="shared" si="7"/>
        <v>8.6420864318224044E-3</v>
      </c>
      <c r="S117" s="115">
        <f t="shared" si="9"/>
        <v>3.2178382059691923E-2</v>
      </c>
      <c r="T117" s="115">
        <f t="shared" si="11"/>
        <v>3.7643950678821092E-2</v>
      </c>
    </row>
    <row r="118" spans="11:20" x14ac:dyDescent="0.25">
      <c r="K118" s="25">
        <v>39233</v>
      </c>
      <c r="L118" s="26">
        <v>185.348346202637</v>
      </c>
      <c r="M118" s="137">
        <v>168.92715177797101</v>
      </c>
      <c r="N118" s="138">
        <f t="shared" si="6"/>
        <v>-1.3353086879370757E-3</v>
      </c>
      <c r="O118" s="138">
        <f t="shared" si="8"/>
        <v>5.9889448449794713E-3</v>
      </c>
      <c r="P118" s="138">
        <f t="shared" si="10"/>
        <v>8.6736538016056741E-2</v>
      </c>
      <c r="Q118" s="141">
        <v>188.584701944654</v>
      </c>
      <c r="R118" s="115">
        <f t="shared" si="7"/>
        <v>2.0116348237346759E-3</v>
      </c>
      <c r="S118" s="115">
        <f t="shared" si="9"/>
        <v>2.279129138408087E-2</v>
      </c>
      <c r="T118" s="115">
        <f t="shared" si="11"/>
        <v>3.5648275860980183E-2</v>
      </c>
    </row>
    <row r="119" spans="11:20" x14ac:dyDescent="0.25">
      <c r="K119" s="25">
        <v>39263</v>
      </c>
      <c r="L119" s="26">
        <v>186.449028297175</v>
      </c>
      <c r="M119" s="137">
        <v>171.12346508624901</v>
      </c>
      <c r="N119" s="138">
        <f t="shared" si="6"/>
        <v>1.300154110906182E-2</v>
      </c>
      <c r="O119" s="138">
        <f t="shared" si="8"/>
        <v>2.115624230305535E-2</v>
      </c>
      <c r="P119" s="138">
        <f t="shared" si="10"/>
        <v>9.2197520189106541E-2</v>
      </c>
      <c r="Q119" s="141">
        <v>189.345424779757</v>
      </c>
      <c r="R119" s="115">
        <f t="shared" si="7"/>
        <v>4.033852307523178E-3</v>
      </c>
      <c r="S119" s="115">
        <f t="shared" si="9"/>
        <v>1.4748003950567634E-2</v>
      </c>
      <c r="T119" s="115">
        <f t="shared" si="11"/>
        <v>2.9306962741403986E-2</v>
      </c>
    </row>
    <row r="120" spans="11:20" x14ac:dyDescent="0.25">
      <c r="K120" s="25">
        <v>39294</v>
      </c>
      <c r="L120" s="26">
        <v>186.19947245995701</v>
      </c>
      <c r="M120" s="137">
        <v>170.63232106904701</v>
      </c>
      <c r="N120" s="138">
        <f t="shared" si="6"/>
        <v>-2.8701149602975429E-3</v>
      </c>
      <c r="O120" s="138">
        <f t="shared" si="8"/>
        <v>8.7453227900944341E-3</v>
      </c>
      <c r="P120" s="138">
        <f t="shared" si="10"/>
        <v>9.0054344917191553E-2</v>
      </c>
      <c r="Q120" s="141">
        <v>189.06073402473299</v>
      </c>
      <c r="R120" s="115">
        <f t="shared" si="7"/>
        <v>-1.5035523322264321E-3</v>
      </c>
      <c r="S120" s="115">
        <f t="shared" si="9"/>
        <v>4.5409475297486512E-3</v>
      </c>
      <c r="T120" s="115">
        <f t="shared" si="11"/>
        <v>2.9469319499162427E-2</v>
      </c>
    </row>
    <row r="121" spans="11:20" x14ac:dyDescent="0.25">
      <c r="K121" s="25">
        <v>39325</v>
      </c>
      <c r="L121" s="26">
        <v>187.11253417864199</v>
      </c>
      <c r="M121" s="137">
        <v>170.853502111925</v>
      </c>
      <c r="N121" s="138">
        <f t="shared" si="6"/>
        <v>1.2962435340049261E-3</v>
      </c>
      <c r="O121" s="138">
        <f t="shared" si="8"/>
        <v>1.1403438190243698E-2</v>
      </c>
      <c r="P121" s="138">
        <f t="shared" si="10"/>
        <v>8.5249407714187875E-2</v>
      </c>
      <c r="Q121" s="141">
        <v>190.13048452043901</v>
      </c>
      <c r="R121" s="115">
        <f t="shared" si="7"/>
        <v>5.6582372919702362E-3</v>
      </c>
      <c r="S121" s="115">
        <f t="shared" si="9"/>
        <v>8.1967548790817801E-3</v>
      </c>
      <c r="T121" s="115">
        <f t="shared" si="11"/>
        <v>4.068835612935584E-2</v>
      </c>
    </row>
    <row r="122" spans="11:20" x14ac:dyDescent="0.25">
      <c r="K122" s="25">
        <v>39355</v>
      </c>
      <c r="L122" s="26">
        <v>185.272129839624</v>
      </c>
      <c r="M122" s="137">
        <v>166.59242851606501</v>
      </c>
      <c r="N122" s="138">
        <f t="shared" si="6"/>
        <v>-2.4939925393326678E-2</v>
      </c>
      <c r="O122" s="138">
        <f t="shared" si="8"/>
        <v>-2.6478172165928737E-2</v>
      </c>
      <c r="P122" s="138">
        <f t="shared" si="10"/>
        <v>6.3433458792040875E-2</v>
      </c>
      <c r="Q122" s="141">
        <v>188.841014071963</v>
      </c>
      <c r="R122" s="115">
        <f t="shared" si="7"/>
        <v>-6.7820289404322276E-3</v>
      </c>
      <c r="S122" s="115">
        <f t="shared" si="9"/>
        <v>-2.6639709323883487E-3</v>
      </c>
      <c r="T122" s="115">
        <f t="shared" si="11"/>
        <v>4.6188692944282961E-2</v>
      </c>
    </row>
    <row r="123" spans="11:20" x14ac:dyDescent="0.25">
      <c r="K123" s="25">
        <v>39386</v>
      </c>
      <c r="L123" s="26">
        <v>182.16040649222899</v>
      </c>
      <c r="M123" s="137">
        <v>162.11803463202301</v>
      </c>
      <c r="N123" s="138">
        <f t="shared" si="6"/>
        <v>-2.6858326779302111E-2</v>
      </c>
      <c r="O123" s="138">
        <f t="shared" si="8"/>
        <v>-4.9898438840192849E-2</v>
      </c>
      <c r="P123" s="138">
        <f t="shared" si="10"/>
        <v>2.8698102441842011E-2</v>
      </c>
      <c r="Q123" s="141">
        <v>186.19997125872101</v>
      </c>
      <c r="R123" s="115">
        <f t="shared" si="7"/>
        <v>-1.398553606705133E-2</v>
      </c>
      <c r="S123" s="115">
        <f t="shared" si="9"/>
        <v>-1.5131448530384617E-2</v>
      </c>
      <c r="T123" s="115">
        <f t="shared" si="11"/>
        <v>4.2477831004956945E-2</v>
      </c>
    </row>
    <row r="124" spans="11:20" x14ac:dyDescent="0.25">
      <c r="K124" s="25">
        <v>39416</v>
      </c>
      <c r="L124" s="26">
        <v>179.28775340651299</v>
      </c>
      <c r="M124" s="137">
        <v>156.340226337795</v>
      </c>
      <c r="N124" s="138">
        <f t="shared" si="6"/>
        <v>-3.563951603128257E-2</v>
      </c>
      <c r="O124" s="138">
        <f t="shared" si="8"/>
        <v>-8.4945731838861782E-2</v>
      </c>
      <c r="P124" s="138">
        <f t="shared" si="10"/>
        <v>-1.4276438066002206E-2</v>
      </c>
      <c r="Q124" s="141">
        <v>184.00080370218799</v>
      </c>
      <c r="R124" s="115">
        <f t="shared" si="7"/>
        <v>-1.1810783544522252E-2</v>
      </c>
      <c r="S124" s="115">
        <f t="shared" si="9"/>
        <v>-3.2239337283086145E-2</v>
      </c>
      <c r="T124" s="115">
        <f t="shared" si="11"/>
        <v>2.9853920131259537E-2</v>
      </c>
    </row>
    <row r="125" spans="11:20" x14ac:dyDescent="0.25">
      <c r="K125" s="25">
        <v>39447</v>
      </c>
      <c r="L125" s="26">
        <v>178.887390887094</v>
      </c>
      <c r="M125" s="137">
        <v>154.34489789914301</v>
      </c>
      <c r="N125" s="138">
        <f t="shared" si="6"/>
        <v>-1.2762732186026193E-2</v>
      </c>
      <c r="O125" s="138">
        <f t="shared" si="8"/>
        <v>-7.3517930712805102E-2</v>
      </c>
      <c r="P125" s="138">
        <f t="shared" si="10"/>
        <v>-4.9922406169420119E-2</v>
      </c>
      <c r="Q125" s="141">
        <v>183.844465660297</v>
      </c>
      <c r="R125" s="115">
        <f t="shared" si="7"/>
        <v>-8.4965955987903463E-4</v>
      </c>
      <c r="S125" s="115">
        <f t="shared" si="9"/>
        <v>-2.6459021289527374E-2</v>
      </c>
      <c r="T125" s="115">
        <f t="shared" si="11"/>
        <v>2.3831256227843323E-2</v>
      </c>
    </row>
    <row r="126" spans="11:20" x14ac:dyDescent="0.25">
      <c r="K126" s="25">
        <v>39478</v>
      </c>
      <c r="L126" s="26">
        <v>180.54293205511601</v>
      </c>
      <c r="M126" s="137">
        <v>154.585660444703</v>
      </c>
      <c r="N126" s="138">
        <f t="shared" si="6"/>
        <v>1.5598996069006166E-3</v>
      </c>
      <c r="O126" s="138">
        <f t="shared" si="8"/>
        <v>-4.6462284127839704E-2</v>
      </c>
      <c r="P126" s="138">
        <f t="shared" si="10"/>
        <v>-6.4460973645385611E-2</v>
      </c>
      <c r="Q126" s="141">
        <v>185.54441196506599</v>
      </c>
      <c r="R126" s="115">
        <f t="shared" si="7"/>
        <v>9.246654766916329E-3</v>
      </c>
      <c r="S126" s="115">
        <f t="shared" si="9"/>
        <v>-3.5207271473964852E-3</v>
      </c>
      <c r="T126" s="115">
        <f t="shared" si="11"/>
        <v>1.7580891068176285E-2</v>
      </c>
    </row>
    <row r="127" spans="11:20" x14ac:dyDescent="0.25">
      <c r="K127" s="25">
        <v>39507</v>
      </c>
      <c r="L127" s="26">
        <v>180.42941149195801</v>
      </c>
      <c r="M127" s="137">
        <v>159.53183363039301</v>
      </c>
      <c r="N127" s="138">
        <f t="shared" si="6"/>
        <v>3.1996325994669617E-2</v>
      </c>
      <c r="O127" s="138">
        <f t="shared" si="8"/>
        <v>2.041449834991349E-2</v>
      </c>
      <c r="P127" s="138">
        <f t="shared" si="10"/>
        <v>-4.996171844559405E-2</v>
      </c>
      <c r="Q127" s="141">
        <v>184.35737144356199</v>
      </c>
      <c r="R127" s="115">
        <f t="shared" si="7"/>
        <v>-6.3976085775490077E-3</v>
      </c>
      <c r="S127" s="115">
        <f t="shared" si="9"/>
        <v>1.9378596951733496E-3</v>
      </c>
      <c r="T127" s="115">
        <f t="shared" si="11"/>
        <v>-1.3568401601360414E-4</v>
      </c>
    </row>
    <row r="128" spans="11:20" x14ac:dyDescent="0.25">
      <c r="K128" s="25">
        <v>39538</v>
      </c>
      <c r="L128" s="26">
        <v>178.43499805182401</v>
      </c>
      <c r="M128" s="137">
        <v>162.13019527649499</v>
      </c>
      <c r="N128" s="138">
        <f t="shared" si="6"/>
        <v>1.6287417921378111E-2</v>
      </c>
      <c r="O128" s="138">
        <f t="shared" si="8"/>
        <v>5.0440911771759911E-2</v>
      </c>
      <c r="P128" s="138">
        <f t="shared" si="10"/>
        <v>-3.2509884667417666E-2</v>
      </c>
      <c r="Q128" s="141">
        <v>181.562087589052</v>
      </c>
      <c r="R128" s="115">
        <f t="shared" si="7"/>
        <v>-1.5162311290415231E-2</v>
      </c>
      <c r="S128" s="115">
        <f t="shared" si="9"/>
        <v>-1.2414722755170304E-2</v>
      </c>
      <c r="T128" s="115">
        <f t="shared" si="11"/>
        <v>-2.6964785716935946E-2</v>
      </c>
    </row>
    <row r="129" spans="11:20" x14ac:dyDescent="0.25">
      <c r="K129" s="25">
        <v>39568</v>
      </c>
      <c r="L129" s="26">
        <v>175.162149897874</v>
      </c>
      <c r="M129" s="137">
        <v>162.12236108510999</v>
      </c>
      <c r="N129" s="138">
        <f t="shared" si="6"/>
        <v>-4.8320372227017572E-5</v>
      </c>
      <c r="O129" s="138">
        <f t="shared" si="8"/>
        <v>4.8754202807206326E-2</v>
      </c>
      <c r="P129" s="138">
        <f t="shared" si="10"/>
        <v>-4.1563916849525873E-2</v>
      </c>
      <c r="Q129" s="141">
        <v>177.818340663892</v>
      </c>
      <c r="R129" s="115">
        <f t="shared" si="7"/>
        <v>-2.0619651243675929E-2</v>
      </c>
      <c r="S129" s="115">
        <f t="shared" si="9"/>
        <v>-4.1640010708749564E-2</v>
      </c>
      <c r="T129" s="115">
        <f t="shared" si="11"/>
        <v>-5.5193531644144422E-2</v>
      </c>
    </row>
    <row r="130" spans="11:20" x14ac:dyDescent="0.25">
      <c r="K130" s="25">
        <v>39599</v>
      </c>
      <c r="L130" s="26">
        <v>173.55503513658201</v>
      </c>
      <c r="M130" s="137">
        <v>157.28351584536301</v>
      </c>
      <c r="N130" s="138">
        <f t="shared" si="6"/>
        <v>-2.9846871260446939E-2</v>
      </c>
      <c r="O130" s="138">
        <f t="shared" si="8"/>
        <v>-1.4093223489419326E-2</v>
      </c>
      <c r="P130" s="138">
        <f t="shared" si="10"/>
        <v>-6.8926965322376188E-2</v>
      </c>
      <c r="Q130" s="141">
        <v>176.74855042728299</v>
      </c>
      <c r="R130" s="115">
        <f t="shared" si="7"/>
        <v>-6.0161973878223307E-3</v>
      </c>
      <c r="S130" s="115">
        <f t="shared" si="9"/>
        <v>-4.1272127914930179E-2</v>
      </c>
      <c r="T130" s="115">
        <f t="shared" si="11"/>
        <v>-6.2763052333082103E-2</v>
      </c>
    </row>
    <row r="131" spans="11:20" x14ac:dyDescent="0.25">
      <c r="K131" s="25">
        <v>39629</v>
      </c>
      <c r="L131" s="26">
        <v>172.945237487686</v>
      </c>
      <c r="M131" s="137">
        <v>154.182613925965</v>
      </c>
      <c r="N131" s="138">
        <f t="shared" si="6"/>
        <v>-1.9715364974716931E-2</v>
      </c>
      <c r="O131" s="138">
        <f t="shared" si="8"/>
        <v>-4.9019748215169079E-2</v>
      </c>
      <c r="P131" s="138">
        <f t="shared" si="10"/>
        <v>-9.8997826813205014E-2</v>
      </c>
      <c r="Q131" s="141">
        <v>176.56622340384499</v>
      </c>
      <c r="R131" s="115">
        <f t="shared" si="7"/>
        <v>-1.0315616337290834E-3</v>
      </c>
      <c r="S131" s="115">
        <f t="shared" si="9"/>
        <v>-2.7516009820919507E-2</v>
      </c>
      <c r="T131" s="115">
        <f t="shared" si="11"/>
        <v>-6.7491471688722049E-2</v>
      </c>
    </row>
    <row r="132" spans="11:20" x14ac:dyDescent="0.25">
      <c r="K132" s="25">
        <v>39660</v>
      </c>
      <c r="L132" s="26">
        <v>172.64479046634099</v>
      </c>
      <c r="M132" s="137">
        <v>153.96015170971401</v>
      </c>
      <c r="N132" s="138">
        <f t="shared" si="6"/>
        <v>-1.4428489087480179E-3</v>
      </c>
      <c r="O132" s="138">
        <f t="shared" si="8"/>
        <v>-5.0345981398032036E-2</v>
      </c>
      <c r="P132" s="138">
        <f t="shared" si="10"/>
        <v>-9.7708155494096283E-2</v>
      </c>
      <c r="Q132" s="141">
        <v>176.19551538550999</v>
      </c>
      <c r="R132" s="115">
        <f t="shared" si="7"/>
        <v>-2.0995409608275395E-3</v>
      </c>
      <c r="S132" s="115">
        <f t="shared" si="9"/>
        <v>-9.1263098751407368E-3</v>
      </c>
      <c r="T132" s="115">
        <f t="shared" si="11"/>
        <v>-6.8048073046939384E-2</v>
      </c>
    </row>
    <row r="133" spans="11:20" x14ac:dyDescent="0.25">
      <c r="K133" s="25">
        <v>39691</v>
      </c>
      <c r="L133" s="26">
        <v>171.59001195888999</v>
      </c>
      <c r="M133" s="137">
        <v>156.256164783776</v>
      </c>
      <c r="N133" s="138">
        <f t="shared" si="6"/>
        <v>1.4913034629837396E-2</v>
      </c>
      <c r="O133" s="138">
        <f t="shared" si="8"/>
        <v>-6.5318419165876218E-3</v>
      </c>
      <c r="P133" s="138">
        <f t="shared" si="10"/>
        <v>-8.5437741384934429E-2</v>
      </c>
      <c r="Q133" s="141">
        <v>174.59416358450599</v>
      </c>
      <c r="R133" s="115">
        <f t="shared" si="7"/>
        <v>-9.0884935266388744E-3</v>
      </c>
      <c r="S133" s="115">
        <f t="shared" si="9"/>
        <v>-1.2188992993542813E-2</v>
      </c>
      <c r="T133" s="115">
        <f t="shared" si="11"/>
        <v>-8.1713992236015498E-2</v>
      </c>
    </row>
    <row r="134" spans="11:20" x14ac:dyDescent="0.25">
      <c r="K134" s="25">
        <v>39721</v>
      </c>
      <c r="L134" s="26">
        <v>167.95205423043899</v>
      </c>
      <c r="M134" s="137">
        <v>154.10508646829001</v>
      </c>
      <c r="N134" s="138">
        <f t="shared" si="6"/>
        <v>-1.3766358072736518E-2</v>
      </c>
      <c r="O134" s="138">
        <f t="shared" si="8"/>
        <v>-5.0282879308438666E-4</v>
      </c>
      <c r="P134" s="138">
        <f t="shared" si="10"/>
        <v>-7.495744049718811E-2</v>
      </c>
      <c r="Q134" s="141">
        <v>170.708197439294</v>
      </c>
      <c r="R134" s="115">
        <f t="shared" si="7"/>
        <v>-2.2257136581379067E-2</v>
      </c>
      <c r="S134" s="115">
        <f t="shared" si="9"/>
        <v>-3.3177500495960799E-2</v>
      </c>
      <c r="T134" s="115">
        <f t="shared" si="11"/>
        <v>-9.6021601672605983E-2</v>
      </c>
    </row>
    <row r="135" spans="11:20" x14ac:dyDescent="0.25">
      <c r="K135" s="25">
        <v>39752</v>
      </c>
      <c r="L135" s="26">
        <v>163.772969049181</v>
      </c>
      <c r="M135" s="137">
        <v>145.84463301899299</v>
      </c>
      <c r="N135" s="138">
        <f t="shared" si="6"/>
        <v>-5.3602730698942613E-2</v>
      </c>
      <c r="O135" s="138">
        <f t="shared" si="8"/>
        <v>-5.2711812768426736E-2</v>
      </c>
      <c r="P135" s="138">
        <f t="shared" si="10"/>
        <v>-0.10037995865153149</v>
      </c>
      <c r="Q135" s="141">
        <v>167.06706675854801</v>
      </c>
      <c r="R135" s="115">
        <f t="shared" si="7"/>
        <v>-2.1329559654221231E-2</v>
      </c>
      <c r="S135" s="115">
        <f t="shared" si="9"/>
        <v>-5.1808632058479076E-2</v>
      </c>
      <c r="T135" s="115">
        <f t="shared" si="11"/>
        <v>-0.10275460501327482</v>
      </c>
    </row>
    <row r="136" spans="11:20" x14ac:dyDescent="0.25">
      <c r="K136" s="25">
        <v>39782</v>
      </c>
      <c r="L136" s="26">
        <v>157.933439069428</v>
      </c>
      <c r="M136" s="137">
        <v>135.58588784399001</v>
      </c>
      <c r="N136" s="138">
        <f t="shared" ref="N136:N199" si="12">M136/M135-1</f>
        <v>-7.0340230988595986E-2</v>
      </c>
      <c r="O136" s="138">
        <f t="shared" si="8"/>
        <v>-0.13228455317835996</v>
      </c>
      <c r="P136" s="138">
        <f t="shared" si="10"/>
        <v>-0.13275110942312651</v>
      </c>
      <c r="Q136" s="141">
        <v>161.80987451713</v>
      </c>
      <c r="R136" s="115">
        <f t="shared" ref="R136:R199" si="13">Q136/Q135-1</f>
        <v>-3.1467555775166134E-2</v>
      </c>
      <c r="S136" s="115">
        <f t="shared" si="9"/>
        <v>-7.3222889041123174E-2</v>
      </c>
      <c r="T136" s="115">
        <f t="shared" si="11"/>
        <v>-0.12060234922111979</v>
      </c>
    </row>
    <row r="137" spans="11:20" x14ac:dyDescent="0.25">
      <c r="K137" s="25">
        <v>39813</v>
      </c>
      <c r="L137" s="26">
        <v>155.15084998275199</v>
      </c>
      <c r="M137" s="137">
        <v>130.95350710556801</v>
      </c>
      <c r="N137" s="138">
        <f t="shared" si="12"/>
        <v>-3.4165655527160665E-2</v>
      </c>
      <c r="O137" s="138">
        <f t="shared" si="8"/>
        <v>-0.15023241538160303</v>
      </c>
      <c r="P137" s="138">
        <f t="shared" si="10"/>
        <v>-0.15155273100676225</v>
      </c>
      <c r="Q137" s="141">
        <v>159.19887676600101</v>
      </c>
      <c r="R137" s="115">
        <f t="shared" si="13"/>
        <v>-1.6136207749500309E-2</v>
      </c>
      <c r="S137" s="115">
        <f t="shared" si="9"/>
        <v>-6.7421019294552909E-2</v>
      </c>
      <c r="T137" s="115">
        <f t="shared" si="11"/>
        <v>-0.13405673543546026</v>
      </c>
    </row>
    <row r="138" spans="11:20" x14ac:dyDescent="0.25">
      <c r="K138" s="25">
        <v>39844</v>
      </c>
      <c r="L138" s="26">
        <v>151.497237313742</v>
      </c>
      <c r="M138" s="137">
        <v>128.85906880614399</v>
      </c>
      <c r="N138" s="138">
        <f t="shared" si="12"/>
        <v>-1.599375492659072E-2</v>
      </c>
      <c r="O138" s="138">
        <f t="shared" ref="O138:O201" si="14">M138/M135-1</f>
        <v>-0.11646341631671153</v>
      </c>
      <c r="P138" s="138">
        <f t="shared" si="10"/>
        <v>-0.16642288530870353</v>
      </c>
      <c r="Q138" s="141">
        <v>155.28371140313399</v>
      </c>
      <c r="R138" s="115">
        <f t="shared" si="13"/>
        <v>-2.4592920769294979E-2</v>
      </c>
      <c r="S138" s="115">
        <f t="shared" ref="S138:S201" si="15">Q138/Q135-1</f>
        <v>-7.0530689165949068E-2</v>
      </c>
      <c r="T138" s="115">
        <f t="shared" si="11"/>
        <v>-0.16309141429508223</v>
      </c>
    </row>
    <row r="139" spans="11:20" x14ac:dyDescent="0.25">
      <c r="K139" s="25">
        <v>39872</v>
      </c>
      <c r="L139" s="26">
        <v>149.064016130151</v>
      </c>
      <c r="M139" s="137">
        <v>126.71839524136099</v>
      </c>
      <c r="N139" s="138">
        <f t="shared" si="12"/>
        <v>-1.6612517726660281E-2</v>
      </c>
      <c r="O139" s="138">
        <f t="shared" si="14"/>
        <v>-6.540129466004807E-2</v>
      </c>
      <c r="P139" s="138">
        <f t="shared" si="10"/>
        <v>-0.20568583487264958</v>
      </c>
      <c r="Q139" s="141">
        <v>152.88648557913399</v>
      </c>
      <c r="R139" s="115">
        <f t="shared" si="13"/>
        <v>-1.5437715922287154E-2</v>
      </c>
      <c r="S139" s="115">
        <f t="shared" si="15"/>
        <v>-5.5147369495372356E-2</v>
      </c>
      <c r="T139" s="115">
        <f t="shared" si="11"/>
        <v>-0.17070587206794874</v>
      </c>
    </row>
    <row r="140" spans="11:20" x14ac:dyDescent="0.25">
      <c r="K140" s="25">
        <v>39903</v>
      </c>
      <c r="L140" s="26">
        <v>144.430408647766</v>
      </c>
      <c r="M140" s="137">
        <v>118.981328584119</v>
      </c>
      <c r="N140" s="138">
        <f t="shared" si="12"/>
        <v>-6.1057170448735376E-2</v>
      </c>
      <c r="O140" s="138">
        <f t="shared" si="14"/>
        <v>-9.142312249642659E-2</v>
      </c>
      <c r="P140" s="138">
        <f t="shared" si="10"/>
        <v>-0.26613714131899002</v>
      </c>
      <c r="Q140" s="141">
        <v>148.704245665667</v>
      </c>
      <c r="R140" s="115">
        <f t="shared" si="13"/>
        <v>-2.7355196881036714E-2</v>
      </c>
      <c r="S140" s="115">
        <f t="shared" si="15"/>
        <v>-6.5921514733797815E-2</v>
      </c>
      <c r="T140" s="115">
        <f t="shared" si="11"/>
        <v>-0.18097303440217927</v>
      </c>
    </row>
    <row r="141" spans="11:20" x14ac:dyDescent="0.25">
      <c r="K141" s="25">
        <v>39933</v>
      </c>
      <c r="L141" s="26">
        <v>141.26264334391999</v>
      </c>
      <c r="M141" s="137">
        <v>114.78428705937399</v>
      </c>
      <c r="N141" s="138">
        <f t="shared" si="12"/>
        <v>-3.5274791218840029E-2</v>
      </c>
      <c r="O141" s="138">
        <f t="shared" si="14"/>
        <v>-0.10922616372421678</v>
      </c>
      <c r="P141" s="138">
        <f t="shared" si="10"/>
        <v>-0.29198978912529372</v>
      </c>
      <c r="Q141" s="141">
        <v>145.655267618827</v>
      </c>
      <c r="R141" s="115">
        <f t="shared" si="13"/>
        <v>-2.0503638165752514E-2</v>
      </c>
      <c r="S141" s="115">
        <f t="shared" si="15"/>
        <v>-6.2005497532902631E-2</v>
      </c>
      <c r="T141" s="115">
        <f t="shared" si="11"/>
        <v>-0.18087601607900994</v>
      </c>
    </row>
    <row r="142" spans="11:20" x14ac:dyDescent="0.25">
      <c r="K142" s="25">
        <v>39964</v>
      </c>
      <c r="L142" s="26">
        <v>139.242891146414</v>
      </c>
      <c r="M142" s="137">
        <v>110.852156116142</v>
      </c>
      <c r="N142" s="138">
        <f t="shared" si="12"/>
        <v>-3.4256700494189052E-2</v>
      </c>
      <c r="O142" s="138">
        <f t="shared" si="14"/>
        <v>-0.12520864942298637</v>
      </c>
      <c r="P142" s="138">
        <f t="shared" si="10"/>
        <v>-0.29520804821575264</v>
      </c>
      <c r="Q142" s="141">
        <v>143.79565402535999</v>
      </c>
      <c r="R142" s="115">
        <f t="shared" si="13"/>
        <v>-1.2767225132794491E-2</v>
      </c>
      <c r="S142" s="115">
        <f t="shared" si="15"/>
        <v>-5.9461315493896882E-2</v>
      </c>
      <c r="T142" s="115">
        <f t="shared" si="11"/>
        <v>-0.18643941532906838</v>
      </c>
    </row>
    <row r="143" spans="11:20" x14ac:dyDescent="0.25">
      <c r="K143" s="25">
        <v>39994</v>
      </c>
      <c r="L143" s="26">
        <v>139.51772282345999</v>
      </c>
      <c r="M143" s="137">
        <v>111.53479783265</v>
      </c>
      <c r="N143" s="138">
        <f t="shared" si="12"/>
        <v>6.1581275495696808E-3</v>
      </c>
      <c r="O143" s="138">
        <f t="shared" si="14"/>
        <v>-6.2585708531606721E-2</v>
      </c>
      <c r="P143" s="138">
        <f t="shared" si="10"/>
        <v>-0.27660587019100291</v>
      </c>
      <c r="Q143" s="141">
        <v>144.097194068813</v>
      </c>
      <c r="R143" s="115">
        <f t="shared" si="13"/>
        <v>2.0970038732868179E-3</v>
      </c>
      <c r="S143" s="115">
        <f t="shared" si="15"/>
        <v>-3.0981305047685592E-2</v>
      </c>
      <c r="T143" s="115">
        <f t="shared" si="11"/>
        <v>-0.18389150942402122</v>
      </c>
    </row>
    <row r="144" spans="11:20" x14ac:dyDescent="0.25">
      <c r="K144" s="25">
        <v>40025</v>
      </c>
      <c r="L144" s="26">
        <v>139.87193088552399</v>
      </c>
      <c r="M144" s="137">
        <v>109.656912711372</v>
      </c>
      <c r="N144" s="138">
        <f t="shared" si="12"/>
        <v>-1.683676446964677E-2</v>
      </c>
      <c r="O144" s="138">
        <f t="shared" si="14"/>
        <v>-4.4669653655206143E-2</v>
      </c>
      <c r="P144" s="138">
        <f t="shared" si="10"/>
        <v>-0.28775782893403534</v>
      </c>
      <c r="Q144" s="141">
        <v>145.133980153154</v>
      </c>
      <c r="R144" s="115">
        <f t="shared" si="13"/>
        <v>7.1950470031074687E-3</v>
      </c>
      <c r="S144" s="115">
        <f t="shared" si="15"/>
        <v>-3.5789125528723487E-3</v>
      </c>
      <c r="T144" s="115">
        <f t="shared" si="11"/>
        <v>-0.17629015792141123</v>
      </c>
    </row>
    <row r="145" spans="11:20" x14ac:dyDescent="0.25">
      <c r="K145" s="25">
        <v>40056</v>
      </c>
      <c r="L145" s="26">
        <v>138.877426953694</v>
      </c>
      <c r="M145" s="137">
        <v>108.222322459042</v>
      </c>
      <c r="N145" s="138">
        <f t="shared" si="12"/>
        <v>-1.3082533666673446E-2</v>
      </c>
      <c r="O145" s="138">
        <f t="shared" si="14"/>
        <v>-2.3723793467261611E-2</v>
      </c>
      <c r="P145" s="138">
        <f t="shared" si="10"/>
        <v>-0.3074044623532276</v>
      </c>
      <c r="Q145" s="141">
        <v>144.83340535977501</v>
      </c>
      <c r="R145" s="115">
        <f t="shared" si="13"/>
        <v>-2.0710159885493074E-3</v>
      </c>
      <c r="S145" s="115">
        <f t="shared" si="15"/>
        <v>7.2168476957725769E-3</v>
      </c>
      <c r="T145" s="115">
        <f t="shared" si="11"/>
        <v>-0.17045677595245823</v>
      </c>
    </row>
    <row r="146" spans="11:20" x14ac:dyDescent="0.25">
      <c r="K146" s="25">
        <v>40086</v>
      </c>
      <c r="L146" s="26">
        <v>135.07482050798501</v>
      </c>
      <c r="M146" s="137">
        <v>104.916265508466</v>
      </c>
      <c r="N146" s="138">
        <f t="shared" si="12"/>
        <v>-3.0548752562829407E-2</v>
      </c>
      <c r="O146" s="138">
        <f t="shared" si="14"/>
        <v>-5.9340514824034019E-2</v>
      </c>
      <c r="P146" s="138">
        <f t="shared" si="10"/>
        <v>-0.31919011946400311</v>
      </c>
      <c r="Q146" s="141">
        <v>141.51781821726601</v>
      </c>
      <c r="R146" s="115">
        <f t="shared" si="13"/>
        <v>-2.2892419979167689E-2</v>
      </c>
      <c r="S146" s="115">
        <f t="shared" si="15"/>
        <v>-1.79002503706992E-2</v>
      </c>
      <c r="T146" s="115">
        <f t="shared" si="11"/>
        <v>-0.1709957673966328</v>
      </c>
    </row>
    <row r="147" spans="11:20" x14ac:dyDescent="0.25">
      <c r="K147" s="25">
        <v>40117</v>
      </c>
      <c r="L147" s="26">
        <v>130.33388654405499</v>
      </c>
      <c r="M147" s="137">
        <v>102.52350518027301</v>
      </c>
      <c r="N147" s="138">
        <f t="shared" si="12"/>
        <v>-2.2806381037265511E-2</v>
      </c>
      <c r="O147" s="138">
        <f t="shared" si="14"/>
        <v>-6.5052055130120578E-2</v>
      </c>
      <c r="P147" s="138">
        <f t="shared" ref="P147:P210" si="16">M147/M135-1</f>
        <v>-0.29703614690489422</v>
      </c>
      <c r="Q147" s="141">
        <v>136.516503402626</v>
      </c>
      <c r="R147" s="115">
        <f t="shared" si="13"/>
        <v>-3.5340530808365855E-2</v>
      </c>
      <c r="S147" s="115">
        <f t="shared" si="15"/>
        <v>-5.9376010645021404E-2</v>
      </c>
      <c r="T147" s="115">
        <f t="shared" ref="T147:T210" si="17">Q147/Q135-1</f>
        <v>-0.18286406739920147</v>
      </c>
    </row>
    <row r="148" spans="11:20" x14ac:dyDescent="0.25">
      <c r="K148" s="25">
        <v>40147</v>
      </c>
      <c r="L148" s="26">
        <v>128.34817422896299</v>
      </c>
      <c r="M148" s="137">
        <v>101.617925148468</v>
      </c>
      <c r="N148" s="138">
        <f t="shared" si="12"/>
        <v>-8.8329015888860551E-3</v>
      </c>
      <c r="O148" s="138">
        <f t="shared" si="14"/>
        <v>-6.1026201993341189E-2</v>
      </c>
      <c r="P148" s="138">
        <f t="shared" si="16"/>
        <v>-0.25052727268052233</v>
      </c>
      <c r="Q148" s="141">
        <v>134.063382401995</v>
      </c>
      <c r="R148" s="115">
        <f t="shared" si="13"/>
        <v>-1.7969409847804596E-2</v>
      </c>
      <c r="S148" s="115">
        <f t="shared" si="15"/>
        <v>-7.4361456399002823E-2</v>
      </c>
      <c r="T148" s="115">
        <f t="shared" si="17"/>
        <v>-0.17147588920599288</v>
      </c>
    </row>
    <row r="149" spans="11:20" x14ac:dyDescent="0.25">
      <c r="K149" s="25">
        <v>40178</v>
      </c>
      <c r="L149" s="26">
        <v>128.927505908488</v>
      </c>
      <c r="M149" s="137">
        <v>101.677849009768</v>
      </c>
      <c r="N149" s="138">
        <f t="shared" si="12"/>
        <v>5.8969774488537574E-4</v>
      </c>
      <c r="O149" s="138">
        <f t="shared" si="14"/>
        <v>-3.0866677183021607E-2</v>
      </c>
      <c r="P149" s="138">
        <f t="shared" si="16"/>
        <v>-0.22355764838126457</v>
      </c>
      <c r="Q149" s="141">
        <v>134.33800797810801</v>
      </c>
      <c r="R149" s="115">
        <f t="shared" si="13"/>
        <v>2.0484756627243694E-3</v>
      </c>
      <c r="S149" s="115">
        <f t="shared" si="15"/>
        <v>-5.0734319745766254E-2</v>
      </c>
      <c r="T149" s="115">
        <f t="shared" si="17"/>
        <v>-0.15616233790666012</v>
      </c>
    </row>
    <row r="150" spans="11:20" x14ac:dyDescent="0.25">
      <c r="K150" s="25">
        <v>40209</v>
      </c>
      <c r="L150" s="26">
        <v>131.21148932253101</v>
      </c>
      <c r="M150" s="137">
        <v>101.41005579581299</v>
      </c>
      <c r="N150" s="138">
        <f t="shared" si="12"/>
        <v>-2.6337419267128404E-3</v>
      </c>
      <c r="O150" s="138">
        <f t="shared" si="14"/>
        <v>-1.086043032280426E-2</v>
      </c>
      <c r="P150" s="138">
        <f t="shared" si="16"/>
        <v>-0.213015764157239</v>
      </c>
      <c r="Q150" s="141">
        <v>136.64634352312299</v>
      </c>
      <c r="R150" s="115">
        <f t="shared" si="13"/>
        <v>1.7183041342932137E-2</v>
      </c>
      <c r="S150" s="115">
        <f t="shared" si="15"/>
        <v>9.5109468277287945E-4</v>
      </c>
      <c r="T150" s="115">
        <f t="shared" si="17"/>
        <v>-0.12002139639505582</v>
      </c>
    </row>
    <row r="151" spans="11:20" x14ac:dyDescent="0.25">
      <c r="K151" s="25">
        <v>40237</v>
      </c>
      <c r="L151" s="26">
        <v>132.45279890362801</v>
      </c>
      <c r="M151" s="137">
        <v>101.301111271154</v>
      </c>
      <c r="N151" s="138">
        <f t="shared" si="12"/>
        <v>-1.0742970586502532E-3</v>
      </c>
      <c r="O151" s="138">
        <f t="shared" si="14"/>
        <v>-3.1176967729967808E-3</v>
      </c>
      <c r="P151" s="138">
        <f t="shared" si="16"/>
        <v>-0.20058085427766503</v>
      </c>
      <c r="Q151" s="141">
        <v>138.01006220209101</v>
      </c>
      <c r="R151" s="115">
        <f t="shared" si="13"/>
        <v>9.9799134305942339E-3</v>
      </c>
      <c r="S151" s="115">
        <f t="shared" si="15"/>
        <v>2.9438909636501087E-2</v>
      </c>
      <c r="T151" s="115">
        <f t="shared" si="17"/>
        <v>-9.7303717334407236E-2</v>
      </c>
    </row>
    <row r="152" spans="11:20" x14ac:dyDescent="0.25">
      <c r="K152" s="25">
        <v>40268</v>
      </c>
      <c r="L152" s="26">
        <v>131.76840150512999</v>
      </c>
      <c r="M152" s="137">
        <v>102.705924596499</v>
      </c>
      <c r="N152" s="138">
        <f t="shared" si="12"/>
        <v>1.386769905795715E-2</v>
      </c>
      <c r="O152" s="138">
        <f t="shared" si="14"/>
        <v>1.011110676261695E-2</v>
      </c>
      <c r="P152" s="138">
        <f t="shared" si="16"/>
        <v>-0.13678956338189985</v>
      </c>
      <c r="Q152" s="141">
        <v>137.05797718962901</v>
      </c>
      <c r="R152" s="115">
        <f t="shared" si="13"/>
        <v>-6.8986637442988163E-3</v>
      </c>
      <c r="S152" s="115">
        <f t="shared" si="15"/>
        <v>2.0247205183839379E-2</v>
      </c>
      <c r="T152" s="115">
        <f t="shared" si="17"/>
        <v>-7.8318331960893661E-2</v>
      </c>
    </row>
    <row r="153" spans="11:20" x14ac:dyDescent="0.25">
      <c r="K153" s="25">
        <v>40298</v>
      </c>
      <c r="L153" s="26">
        <v>129.24536313007201</v>
      </c>
      <c r="M153" s="137">
        <v>106.624427566497</v>
      </c>
      <c r="N153" s="138">
        <f t="shared" si="12"/>
        <v>3.8152647818445073E-2</v>
      </c>
      <c r="O153" s="138">
        <f t="shared" si="14"/>
        <v>5.1418685551096077E-2</v>
      </c>
      <c r="P153" s="138">
        <f t="shared" si="16"/>
        <v>-7.1088645509957082E-2</v>
      </c>
      <c r="Q153" s="141">
        <v>133.48901724089399</v>
      </c>
      <c r="R153" s="115">
        <f t="shared" si="13"/>
        <v>-2.6039782739512685E-2</v>
      </c>
      <c r="S153" s="115">
        <f t="shared" si="15"/>
        <v>-2.3105823403863912E-2</v>
      </c>
      <c r="T153" s="115">
        <f t="shared" si="17"/>
        <v>-8.3527706047484052E-2</v>
      </c>
    </row>
    <row r="154" spans="11:20" x14ac:dyDescent="0.25">
      <c r="K154" s="25">
        <v>40329</v>
      </c>
      <c r="L154" s="26">
        <v>125.859754306523</v>
      </c>
      <c r="M154" s="137">
        <v>108.51738953466599</v>
      </c>
      <c r="N154" s="138">
        <f t="shared" si="12"/>
        <v>1.7753548707104994E-2</v>
      </c>
      <c r="O154" s="138">
        <f t="shared" si="14"/>
        <v>7.1235923998860029E-2</v>
      </c>
      <c r="P154" s="138">
        <f t="shared" si="16"/>
        <v>-2.1061986192039583E-2</v>
      </c>
      <c r="Q154" s="141">
        <v>129.21188036564499</v>
      </c>
      <c r="R154" s="115">
        <f t="shared" si="13"/>
        <v>-3.2041114420151007E-2</v>
      </c>
      <c r="S154" s="115">
        <f t="shared" si="15"/>
        <v>-6.3750292522603558E-2</v>
      </c>
      <c r="T154" s="115">
        <f t="shared" si="17"/>
        <v>-0.10142012815730161</v>
      </c>
    </row>
    <row r="155" spans="11:20" x14ac:dyDescent="0.25">
      <c r="K155" s="25">
        <v>40359</v>
      </c>
      <c r="L155" s="26">
        <v>124.00507292016</v>
      </c>
      <c r="M155" s="137">
        <v>108.305655310185</v>
      </c>
      <c r="N155" s="138">
        <f t="shared" si="12"/>
        <v>-1.9511547908490634E-3</v>
      </c>
      <c r="O155" s="138">
        <f t="shared" si="14"/>
        <v>5.4521983378132077E-2</v>
      </c>
      <c r="P155" s="138">
        <f t="shared" si="16"/>
        <v>-2.895188394307302E-2</v>
      </c>
      <c r="Q155" s="141">
        <v>127.08243926256</v>
      </c>
      <c r="R155" s="115">
        <f t="shared" si="13"/>
        <v>-1.6480226872785053E-2</v>
      </c>
      <c r="S155" s="115">
        <f t="shared" si="15"/>
        <v>-7.278334418482757E-2</v>
      </c>
      <c r="T155" s="115">
        <f t="shared" si="17"/>
        <v>-0.11807832148437025</v>
      </c>
    </row>
    <row r="156" spans="11:20" x14ac:dyDescent="0.25">
      <c r="K156" s="25">
        <v>40390</v>
      </c>
      <c r="L156" s="26">
        <v>123.739799503903</v>
      </c>
      <c r="M156" s="137">
        <v>104.744660087695</v>
      </c>
      <c r="N156" s="138">
        <f t="shared" si="12"/>
        <v>-3.2879125400159359E-2</v>
      </c>
      <c r="O156" s="138">
        <f t="shared" si="14"/>
        <v>-1.7629801366386477E-2</v>
      </c>
      <c r="P156" s="138">
        <f t="shared" si="16"/>
        <v>-4.4796561404264135E-2</v>
      </c>
      <c r="Q156" s="141">
        <v>127.667968779861</v>
      </c>
      <c r="R156" s="115">
        <f t="shared" si="13"/>
        <v>4.6074777970799285E-3</v>
      </c>
      <c r="S156" s="115">
        <f t="shared" si="15"/>
        <v>-4.3606946708794281E-2</v>
      </c>
      <c r="T156" s="115">
        <f t="shared" si="17"/>
        <v>-0.12034405281838079</v>
      </c>
    </row>
    <row r="157" spans="11:20" x14ac:dyDescent="0.25">
      <c r="K157" s="25">
        <v>40421</v>
      </c>
      <c r="L157" s="26">
        <v>124.560341898815</v>
      </c>
      <c r="M157" s="137">
        <v>103.602471653333</v>
      </c>
      <c r="N157" s="138">
        <f t="shared" si="12"/>
        <v>-1.090450275370336E-2</v>
      </c>
      <c r="O157" s="138">
        <f t="shared" si="14"/>
        <v>-4.5291523343942264E-2</v>
      </c>
      <c r="P157" s="138">
        <f t="shared" si="16"/>
        <v>-4.2688520267687324E-2</v>
      </c>
      <c r="Q157" s="141">
        <v>129.01750425783899</v>
      </c>
      <c r="R157" s="115">
        <f t="shared" si="13"/>
        <v>1.0570666165332421E-2</v>
      </c>
      <c r="S157" s="115">
        <f t="shared" si="15"/>
        <v>-1.5043207115007506E-3</v>
      </c>
      <c r="T157" s="115">
        <f t="shared" si="17"/>
        <v>-0.10920064375099348</v>
      </c>
    </row>
    <row r="158" spans="11:20" x14ac:dyDescent="0.25">
      <c r="K158" s="25">
        <v>40451</v>
      </c>
      <c r="L158" s="26">
        <v>124.111901995718</v>
      </c>
      <c r="M158" s="137">
        <v>103.60371560894301</v>
      </c>
      <c r="N158" s="138">
        <f t="shared" si="12"/>
        <v>1.2007007073933096E-5</v>
      </c>
      <c r="O158" s="138">
        <f t="shared" si="14"/>
        <v>-4.3413612038778138E-2</v>
      </c>
      <c r="P158" s="138">
        <f t="shared" si="16"/>
        <v>-1.2510451960540681E-2</v>
      </c>
      <c r="Q158" s="141">
        <v>128.54658231891801</v>
      </c>
      <c r="R158" s="115">
        <f t="shared" si="13"/>
        <v>-3.6500623820768796E-3</v>
      </c>
      <c r="S158" s="115">
        <f t="shared" si="15"/>
        <v>1.1521206744647072E-2</v>
      </c>
      <c r="T158" s="115">
        <f t="shared" si="17"/>
        <v>-9.1657969729534994E-2</v>
      </c>
    </row>
    <row r="159" spans="11:20" x14ac:dyDescent="0.25">
      <c r="K159" s="25">
        <v>40482</v>
      </c>
      <c r="L159" s="26">
        <v>123.139253536103</v>
      </c>
      <c r="M159" s="137">
        <v>106.824851439776</v>
      </c>
      <c r="N159" s="138">
        <f t="shared" si="12"/>
        <v>3.1090929624486785E-2</v>
      </c>
      <c r="O159" s="138">
        <f t="shared" si="14"/>
        <v>1.9859641057972999E-2</v>
      </c>
      <c r="P159" s="138">
        <f t="shared" si="16"/>
        <v>4.1954732740942635E-2</v>
      </c>
      <c r="Q159" s="141">
        <v>126.416051831358</v>
      </c>
      <c r="R159" s="115">
        <f t="shared" si="13"/>
        <v>-1.65739955829729E-2</v>
      </c>
      <c r="S159" s="115">
        <f t="shared" si="15"/>
        <v>-9.8060379629105743E-3</v>
      </c>
      <c r="T159" s="115">
        <f t="shared" si="17"/>
        <v>-7.3987036874793799E-2</v>
      </c>
    </row>
    <row r="160" spans="11:20" x14ac:dyDescent="0.25">
      <c r="K160" s="25">
        <v>40512</v>
      </c>
      <c r="L160" s="26">
        <v>122.508398050141</v>
      </c>
      <c r="M160" s="137">
        <v>109.787509120918</v>
      </c>
      <c r="N160" s="138">
        <f t="shared" si="12"/>
        <v>2.7733787046848812E-2</v>
      </c>
      <c r="O160" s="138">
        <f t="shared" si="14"/>
        <v>5.9699709561765291E-2</v>
      </c>
      <c r="P160" s="138">
        <f t="shared" si="16"/>
        <v>8.0395107069091365E-2</v>
      </c>
      <c r="Q160" s="141">
        <v>124.78766214490599</v>
      </c>
      <c r="R160" s="115">
        <f t="shared" si="13"/>
        <v>-1.2881193984956241E-2</v>
      </c>
      <c r="S160" s="115">
        <f t="shared" si="15"/>
        <v>-3.2785025080625863E-2</v>
      </c>
      <c r="T160" s="115">
        <f t="shared" si="17"/>
        <v>-6.9189066327413284E-2</v>
      </c>
    </row>
    <row r="161" spans="11:20" x14ac:dyDescent="0.25">
      <c r="K161" s="25">
        <v>40543</v>
      </c>
      <c r="L161" s="26">
        <v>123.10871570553201</v>
      </c>
      <c r="M161" s="137">
        <v>112.637579353261</v>
      </c>
      <c r="N161" s="138">
        <f t="shared" si="12"/>
        <v>2.5959876994786191E-2</v>
      </c>
      <c r="O161" s="138">
        <f t="shared" si="14"/>
        <v>8.7196329699378072E-2</v>
      </c>
      <c r="P161" s="138">
        <f t="shared" si="16"/>
        <v>0.10778877061453307</v>
      </c>
      <c r="Q161" s="141">
        <v>124.70239432424501</v>
      </c>
      <c r="R161" s="115">
        <f t="shared" si="13"/>
        <v>-6.8330329453547556E-4</v>
      </c>
      <c r="S161" s="115">
        <f t="shared" si="15"/>
        <v>-2.9905019062550831E-2</v>
      </c>
      <c r="T161" s="115">
        <f t="shared" si="17"/>
        <v>-7.1726637895607626E-2</v>
      </c>
    </row>
    <row r="162" spans="11:20" x14ac:dyDescent="0.25">
      <c r="K162" s="25">
        <v>40574</v>
      </c>
      <c r="L162" s="26">
        <v>122.38039218062499</v>
      </c>
      <c r="M162" s="137">
        <v>111.331166401362</v>
      </c>
      <c r="N162" s="138">
        <f t="shared" si="12"/>
        <v>-1.1598375598979693E-2</v>
      </c>
      <c r="O162" s="138">
        <f t="shared" si="14"/>
        <v>4.2184144427539927E-2</v>
      </c>
      <c r="P162" s="138">
        <f t="shared" si="16"/>
        <v>9.7831625549294143E-2</v>
      </c>
      <c r="Q162" s="141">
        <v>124.106102413793</v>
      </c>
      <c r="R162" s="115">
        <f t="shared" si="13"/>
        <v>-4.7817198192807719E-3</v>
      </c>
      <c r="S162" s="115">
        <f t="shared" si="15"/>
        <v>-1.8272595798566216E-2</v>
      </c>
      <c r="T162" s="115">
        <f t="shared" si="17"/>
        <v>-9.1771508742990782E-2</v>
      </c>
    </row>
    <row r="163" spans="11:20" x14ac:dyDescent="0.25">
      <c r="K163" s="25">
        <v>40602</v>
      </c>
      <c r="L163" s="26">
        <v>120.874531219437</v>
      </c>
      <c r="M163" s="137">
        <v>106.644601895843</v>
      </c>
      <c r="N163" s="138">
        <f t="shared" si="12"/>
        <v>-4.2095710096338945E-2</v>
      </c>
      <c r="O163" s="138">
        <f t="shared" si="14"/>
        <v>-2.862718400518105E-2</v>
      </c>
      <c r="P163" s="138">
        <f t="shared" si="16"/>
        <v>5.2748588417613762E-2</v>
      </c>
      <c r="Q163" s="141">
        <v>123.48067209717399</v>
      </c>
      <c r="R163" s="115">
        <f t="shared" si="13"/>
        <v>-5.0394807705240741E-3</v>
      </c>
      <c r="S163" s="115">
        <f t="shared" si="15"/>
        <v>-1.0473712106364275E-2</v>
      </c>
      <c r="T163" s="115">
        <f t="shared" si="17"/>
        <v>-0.10527775926686656</v>
      </c>
    </row>
    <row r="164" spans="11:20" x14ac:dyDescent="0.25">
      <c r="K164" s="25">
        <v>40633</v>
      </c>
      <c r="L164" s="26">
        <v>119.563407001709</v>
      </c>
      <c r="M164" s="137">
        <v>102.09665724262599</v>
      </c>
      <c r="N164" s="138">
        <f t="shared" si="12"/>
        <v>-4.2645802716379966E-2</v>
      </c>
      <c r="O164" s="138">
        <f t="shared" si="14"/>
        <v>-9.358264063519961E-2</v>
      </c>
      <c r="P164" s="138">
        <f t="shared" si="16"/>
        <v>-5.9321539265299039E-3</v>
      </c>
      <c r="Q164" s="141">
        <v>123.039295549418</v>
      </c>
      <c r="R164" s="115">
        <f t="shared" si="13"/>
        <v>-3.5744585793041628E-3</v>
      </c>
      <c r="S164" s="115">
        <f t="shared" si="15"/>
        <v>-1.333654244442728E-2</v>
      </c>
      <c r="T164" s="115">
        <f t="shared" si="17"/>
        <v>-0.10228285815728344</v>
      </c>
    </row>
    <row r="165" spans="11:20" x14ac:dyDescent="0.25">
      <c r="K165" s="25">
        <v>40663</v>
      </c>
      <c r="L165" s="26">
        <v>120.079559843129</v>
      </c>
      <c r="M165" s="137">
        <v>101.231099654904</v>
      </c>
      <c r="N165" s="138">
        <f t="shared" si="12"/>
        <v>-8.4778249464627642E-3</v>
      </c>
      <c r="O165" s="138">
        <f t="shared" si="14"/>
        <v>-9.0720928136565737E-2</v>
      </c>
      <c r="P165" s="138">
        <f t="shared" si="16"/>
        <v>-5.0582479406320102E-2</v>
      </c>
      <c r="Q165" s="141">
        <v>123.972813741319</v>
      </c>
      <c r="R165" s="115">
        <f t="shared" si="13"/>
        <v>7.5871548819625989E-3</v>
      </c>
      <c r="S165" s="115">
        <f t="shared" si="15"/>
        <v>-1.0739896740096233E-3</v>
      </c>
      <c r="T165" s="115">
        <f t="shared" si="17"/>
        <v>-7.1288287952574136E-2</v>
      </c>
    </row>
    <row r="166" spans="11:20" x14ac:dyDescent="0.25">
      <c r="K166" s="25">
        <v>40694</v>
      </c>
      <c r="L166" s="26">
        <v>120.840078356744</v>
      </c>
      <c r="M166" s="137">
        <v>103.46288135722</v>
      </c>
      <c r="N166" s="138">
        <f t="shared" si="12"/>
        <v>2.2046403821791127E-2</v>
      </c>
      <c r="O166" s="138">
        <f t="shared" si="14"/>
        <v>-2.9834801593900617E-2</v>
      </c>
      <c r="P166" s="138">
        <f t="shared" si="16"/>
        <v>-4.657786368728789E-2</v>
      </c>
      <c r="Q166" s="141">
        <v>124.337303764685</v>
      </c>
      <c r="R166" s="115">
        <f t="shared" si="13"/>
        <v>2.9400802673280602E-3</v>
      </c>
      <c r="S166" s="115">
        <f t="shared" si="15"/>
        <v>6.9373745134533316E-3</v>
      </c>
      <c r="T166" s="115">
        <f t="shared" si="17"/>
        <v>-3.7725452080457744E-2</v>
      </c>
    </row>
    <row r="167" spans="11:20" x14ac:dyDescent="0.25">
      <c r="K167" s="25">
        <v>40724</v>
      </c>
      <c r="L167" s="26">
        <v>120.743680203073</v>
      </c>
      <c r="M167" s="137">
        <v>106.186962244337</v>
      </c>
      <c r="N167" s="138">
        <f t="shared" si="12"/>
        <v>2.6329064601552377E-2</v>
      </c>
      <c r="O167" s="138">
        <f t="shared" si="14"/>
        <v>4.0063064865979436E-2</v>
      </c>
      <c r="P167" s="138">
        <f t="shared" si="16"/>
        <v>-1.9562164688262329E-2</v>
      </c>
      <c r="Q167" s="141">
        <v>123.55030972927401</v>
      </c>
      <c r="R167" s="115">
        <f t="shared" si="13"/>
        <v>-6.3295086155352731E-3</v>
      </c>
      <c r="S167" s="115">
        <f t="shared" si="15"/>
        <v>4.1532599611704413E-3</v>
      </c>
      <c r="T167" s="115">
        <f t="shared" si="17"/>
        <v>-2.7794001703007942E-2</v>
      </c>
    </row>
    <row r="168" spans="11:20" x14ac:dyDescent="0.25">
      <c r="K168" s="25">
        <v>40755</v>
      </c>
      <c r="L168" s="26">
        <v>120.39377561720001</v>
      </c>
      <c r="M168" s="137">
        <v>108.943005122774</v>
      </c>
      <c r="N168" s="138">
        <f t="shared" si="12"/>
        <v>2.5954625880485471E-2</v>
      </c>
      <c r="O168" s="138">
        <f t="shared" si="14"/>
        <v>7.618118833204246E-2</v>
      </c>
      <c r="P168" s="138">
        <f t="shared" si="16"/>
        <v>4.0081709478688721E-2</v>
      </c>
      <c r="Q168" s="141">
        <v>122.486540796152</v>
      </c>
      <c r="R168" s="115">
        <f t="shared" si="13"/>
        <v>-8.6100062027603119E-3</v>
      </c>
      <c r="S168" s="115">
        <f t="shared" si="15"/>
        <v>-1.1988700589374734E-2</v>
      </c>
      <c r="T168" s="115">
        <f t="shared" si="17"/>
        <v>-4.0585183842341666E-2</v>
      </c>
    </row>
    <row r="169" spans="11:20" x14ac:dyDescent="0.25">
      <c r="K169" s="25">
        <v>40786</v>
      </c>
      <c r="L169" s="26">
        <v>121.143444857289</v>
      </c>
      <c r="M169" s="137">
        <v>111.110618456396</v>
      </c>
      <c r="N169" s="138">
        <f t="shared" si="12"/>
        <v>1.989676465395096E-2</v>
      </c>
      <c r="O169" s="138">
        <f t="shared" si="14"/>
        <v>7.3917689115685192E-2</v>
      </c>
      <c r="P169" s="138">
        <f t="shared" si="16"/>
        <v>7.2470730507146586E-2</v>
      </c>
      <c r="Q169" s="141">
        <v>122.89798498818099</v>
      </c>
      <c r="R169" s="115">
        <f t="shared" si="13"/>
        <v>3.3590971657346813E-3</v>
      </c>
      <c r="S169" s="115">
        <f t="shared" si="15"/>
        <v>-1.1575920764921865E-2</v>
      </c>
      <c r="T169" s="115">
        <f t="shared" si="17"/>
        <v>-4.7431697775119352E-2</v>
      </c>
    </row>
    <row r="170" spans="11:20" x14ac:dyDescent="0.25">
      <c r="K170" s="25">
        <v>40816</v>
      </c>
      <c r="L170" s="26">
        <v>122.720865617047</v>
      </c>
      <c r="M170" s="137">
        <v>112.57582042688099</v>
      </c>
      <c r="N170" s="138">
        <f t="shared" si="12"/>
        <v>1.3186876203555631E-2</v>
      </c>
      <c r="O170" s="138">
        <f t="shared" si="14"/>
        <v>6.0166126306948842E-2</v>
      </c>
      <c r="P170" s="138">
        <f t="shared" si="16"/>
        <v>8.6600222445724073E-2</v>
      </c>
      <c r="Q170" s="141">
        <v>124.390018492327</v>
      </c>
      <c r="R170" s="115">
        <f t="shared" si="13"/>
        <v>1.214042284167216E-2</v>
      </c>
      <c r="S170" s="115">
        <f t="shared" si="15"/>
        <v>6.7964925777441731E-3</v>
      </c>
      <c r="T170" s="115">
        <f t="shared" si="17"/>
        <v>-3.2335078472010781E-2</v>
      </c>
    </row>
    <row r="171" spans="11:20" x14ac:dyDescent="0.25">
      <c r="K171" s="25">
        <v>40847</v>
      </c>
      <c r="L171" s="26">
        <v>123.905884754127</v>
      </c>
      <c r="M171" s="137">
        <v>114.74534879707601</v>
      </c>
      <c r="N171" s="138">
        <f t="shared" si="12"/>
        <v>1.9271708275971466E-2</v>
      </c>
      <c r="O171" s="138">
        <f t="shared" si="14"/>
        <v>5.3260360018185793E-2</v>
      </c>
      <c r="P171" s="138">
        <f t="shared" si="16"/>
        <v>7.4144707439778745E-2</v>
      </c>
      <c r="Q171" s="141">
        <v>125.33473482510099</v>
      </c>
      <c r="R171" s="115">
        <f t="shared" si="13"/>
        <v>7.5947921241950045E-3</v>
      </c>
      <c r="S171" s="115">
        <f t="shared" si="15"/>
        <v>2.3253118346195256E-2</v>
      </c>
      <c r="T171" s="115">
        <f t="shared" si="17"/>
        <v>-8.5536369044297844E-3</v>
      </c>
    </row>
    <row r="172" spans="11:20" x14ac:dyDescent="0.25">
      <c r="K172" s="25">
        <v>40877</v>
      </c>
      <c r="L172" s="26">
        <v>124.043005011761</v>
      </c>
      <c r="M172" s="137">
        <v>114.72684505802999</v>
      </c>
      <c r="N172" s="138">
        <f t="shared" si="12"/>
        <v>-1.6125916422748965E-4</v>
      </c>
      <c r="O172" s="138">
        <f t="shared" si="14"/>
        <v>3.2546183720983723E-2</v>
      </c>
      <c r="P172" s="138">
        <f t="shared" si="16"/>
        <v>4.4989962671180495E-2</v>
      </c>
      <c r="Q172" s="141">
        <v>125.46806637995201</v>
      </c>
      <c r="R172" s="115">
        <f t="shared" si="13"/>
        <v>1.0638037016399426E-3</v>
      </c>
      <c r="S172" s="115">
        <f t="shared" si="15"/>
        <v>2.0912315136966342E-2</v>
      </c>
      <c r="T172" s="115">
        <f t="shared" si="17"/>
        <v>5.4524960508990361E-3</v>
      </c>
    </row>
    <row r="173" spans="11:20" x14ac:dyDescent="0.25">
      <c r="K173" s="25">
        <v>40908</v>
      </c>
      <c r="L173" s="26">
        <v>123.518642802136</v>
      </c>
      <c r="M173" s="137">
        <v>114.776671639344</v>
      </c>
      <c r="N173" s="138">
        <f t="shared" si="12"/>
        <v>4.3430621044970863E-4</v>
      </c>
      <c r="O173" s="138">
        <f t="shared" si="14"/>
        <v>1.9549946019647102E-2</v>
      </c>
      <c r="P173" s="138">
        <f t="shared" si="16"/>
        <v>1.8990929122990607E-2</v>
      </c>
      <c r="Q173" s="141">
        <v>124.81568559491799</v>
      </c>
      <c r="R173" s="115">
        <f t="shared" si="13"/>
        <v>-5.1995763054036859E-3</v>
      </c>
      <c r="S173" s="115">
        <f t="shared" si="15"/>
        <v>3.4220358494219116E-3</v>
      </c>
      <c r="T173" s="115">
        <f t="shared" si="17"/>
        <v>9.0849314711971552E-4</v>
      </c>
    </row>
    <row r="174" spans="11:20" x14ac:dyDescent="0.25">
      <c r="K174" s="25">
        <v>40939</v>
      </c>
      <c r="L174" s="26">
        <v>122.10328709485501</v>
      </c>
      <c r="M174" s="137">
        <v>111.478950051873</v>
      </c>
      <c r="N174" s="138">
        <f t="shared" si="12"/>
        <v>-2.873163631920983E-2</v>
      </c>
      <c r="O174" s="138">
        <f t="shared" si="14"/>
        <v>-2.8466502385029457E-2</v>
      </c>
      <c r="P174" s="138">
        <f t="shared" si="16"/>
        <v>1.327423894744939E-3</v>
      </c>
      <c r="Q174" s="141">
        <v>123.82428238036999</v>
      </c>
      <c r="R174" s="115">
        <f t="shared" si="13"/>
        <v>-7.9429376990768352E-3</v>
      </c>
      <c r="S174" s="115">
        <f t="shared" si="15"/>
        <v>-1.2051347512234134E-2</v>
      </c>
      <c r="T174" s="115">
        <f t="shared" si="17"/>
        <v>-2.270799162505055E-3</v>
      </c>
    </row>
    <row r="175" spans="11:20" x14ac:dyDescent="0.25">
      <c r="K175" s="25">
        <v>40968</v>
      </c>
      <c r="L175" s="26">
        <v>120.280966111244</v>
      </c>
      <c r="M175" s="137">
        <v>109.518941770702</v>
      </c>
      <c r="N175" s="138">
        <f t="shared" si="12"/>
        <v>-1.7581868866355266E-2</v>
      </c>
      <c r="O175" s="138">
        <f t="shared" si="14"/>
        <v>-4.5393937963636888E-2</v>
      </c>
      <c r="P175" s="138">
        <f t="shared" si="16"/>
        <v>2.6952511648609345E-2</v>
      </c>
      <c r="Q175" s="141">
        <v>122.069088127123</v>
      </c>
      <c r="R175" s="115">
        <f t="shared" si="13"/>
        <v>-1.4174879268472607E-2</v>
      </c>
      <c r="S175" s="115">
        <f t="shared" si="15"/>
        <v>-2.7090385234247338E-2</v>
      </c>
      <c r="T175" s="115">
        <f t="shared" si="17"/>
        <v>-1.1431618779497277E-2</v>
      </c>
    </row>
    <row r="176" spans="11:20" x14ac:dyDescent="0.25">
      <c r="K176" s="25">
        <v>40999</v>
      </c>
      <c r="L176" s="26">
        <v>120.257899831522</v>
      </c>
      <c r="M176" s="137">
        <v>108.608960733088</v>
      </c>
      <c r="N176" s="138">
        <f t="shared" si="12"/>
        <v>-8.3088918035677528E-3</v>
      </c>
      <c r="O176" s="138">
        <f t="shared" si="14"/>
        <v>-5.3736624508823883E-2</v>
      </c>
      <c r="P176" s="138">
        <f t="shared" si="16"/>
        <v>6.3785668075164725E-2</v>
      </c>
      <c r="Q176" s="141">
        <v>122.31739238441</v>
      </c>
      <c r="R176" s="115">
        <f t="shared" si="13"/>
        <v>2.0341288781351441E-3</v>
      </c>
      <c r="S176" s="115">
        <f t="shared" si="15"/>
        <v>-2.0015859373765377E-2</v>
      </c>
      <c r="T176" s="115">
        <f t="shared" si="17"/>
        <v>-5.867256974972257E-3</v>
      </c>
    </row>
    <row r="177" spans="11:20" x14ac:dyDescent="0.25">
      <c r="K177" s="25">
        <v>41029</v>
      </c>
      <c r="L177" s="26">
        <v>120.90171937389501</v>
      </c>
      <c r="M177" s="137">
        <v>110.449782786207</v>
      </c>
      <c r="N177" s="138">
        <f t="shared" si="12"/>
        <v>1.6949080818873696E-2</v>
      </c>
      <c r="O177" s="138">
        <f t="shared" si="14"/>
        <v>-9.231942579178587E-3</v>
      </c>
      <c r="P177" s="138">
        <f t="shared" si="16"/>
        <v>9.1065721529543842E-2</v>
      </c>
      <c r="Q177" s="141">
        <v>122.767212481633</v>
      </c>
      <c r="R177" s="115">
        <f t="shared" si="13"/>
        <v>3.6774827230565688E-3</v>
      </c>
      <c r="S177" s="115">
        <f t="shared" si="15"/>
        <v>-8.5368546331634487E-3</v>
      </c>
      <c r="T177" s="115">
        <f t="shared" si="17"/>
        <v>-9.7247228912752393E-3</v>
      </c>
    </row>
    <row r="178" spans="11:20" x14ac:dyDescent="0.25">
      <c r="K178" s="25">
        <v>41060</v>
      </c>
      <c r="L178" s="26">
        <v>122.40987330994599</v>
      </c>
      <c r="M178" s="137">
        <v>111.63007861508601</v>
      </c>
      <c r="N178" s="138">
        <f t="shared" si="12"/>
        <v>1.0686266637243369E-2</v>
      </c>
      <c r="O178" s="138">
        <f t="shared" si="14"/>
        <v>1.9276454011070143E-2</v>
      </c>
      <c r="P178" s="138">
        <f t="shared" si="16"/>
        <v>7.893842845597554E-2</v>
      </c>
      <c r="Q178" s="141">
        <v>124.41840402881699</v>
      </c>
      <c r="R178" s="115">
        <f t="shared" si="13"/>
        <v>1.3449776318990914E-2</v>
      </c>
      <c r="S178" s="115">
        <f t="shared" si="15"/>
        <v>1.9245788903144989E-2</v>
      </c>
      <c r="T178" s="115">
        <f t="shared" si="17"/>
        <v>6.5226011564067932E-4</v>
      </c>
    </row>
    <row r="179" spans="11:20" x14ac:dyDescent="0.25">
      <c r="K179" s="25">
        <v>41090</v>
      </c>
      <c r="L179" s="26">
        <v>123.096413269398</v>
      </c>
      <c r="M179" s="137">
        <v>113.144349877959</v>
      </c>
      <c r="N179" s="138">
        <f t="shared" si="12"/>
        <v>1.3565082831253683E-2</v>
      </c>
      <c r="O179" s="138">
        <f t="shared" si="14"/>
        <v>4.1758885401886436E-2</v>
      </c>
      <c r="P179" s="138">
        <f t="shared" si="16"/>
        <v>6.5520168263341061E-2</v>
      </c>
      <c r="Q179" s="141">
        <v>124.92139823941</v>
      </c>
      <c r="R179" s="115">
        <f t="shared" si="13"/>
        <v>4.0427637255056048E-3</v>
      </c>
      <c r="S179" s="115">
        <f t="shared" si="15"/>
        <v>2.1288925509598267E-2</v>
      </c>
      <c r="T179" s="115">
        <f t="shared" si="17"/>
        <v>1.1097410545876762E-2</v>
      </c>
    </row>
    <row r="180" spans="11:20" x14ac:dyDescent="0.25">
      <c r="K180" s="25">
        <v>41121</v>
      </c>
      <c r="L180" s="26">
        <v>124.207048176158</v>
      </c>
      <c r="M180" s="137">
        <v>114.763908519319</v>
      </c>
      <c r="N180" s="138">
        <f t="shared" si="12"/>
        <v>1.4314092070058404E-2</v>
      </c>
      <c r="O180" s="138">
        <f t="shared" si="14"/>
        <v>3.9059612651866304E-2</v>
      </c>
      <c r="P180" s="138">
        <f t="shared" si="16"/>
        <v>5.3430721779568202E-2</v>
      </c>
      <c r="Q180" s="141">
        <v>125.919891942001</v>
      </c>
      <c r="R180" s="115">
        <f t="shared" si="13"/>
        <v>7.9929757164374227E-3</v>
      </c>
      <c r="S180" s="115">
        <f t="shared" si="15"/>
        <v>2.5680142088749358E-2</v>
      </c>
      <c r="T180" s="115">
        <f t="shared" si="17"/>
        <v>2.8030436026134087E-2</v>
      </c>
    </row>
    <row r="181" spans="11:20" x14ac:dyDescent="0.25">
      <c r="K181" s="25">
        <v>41152</v>
      </c>
      <c r="L181" s="26">
        <v>125.51581139616999</v>
      </c>
      <c r="M181" s="137">
        <v>117.44814602714099</v>
      </c>
      <c r="N181" s="138">
        <f t="shared" si="12"/>
        <v>2.3389213058826241E-2</v>
      </c>
      <c r="O181" s="138">
        <f t="shared" si="14"/>
        <v>5.2119173293036836E-2</v>
      </c>
      <c r="P181" s="138">
        <f t="shared" si="16"/>
        <v>5.7038001037066355E-2</v>
      </c>
      <c r="Q181" s="141">
        <v>126.844339852925</v>
      </c>
      <c r="R181" s="115">
        <f t="shared" si="13"/>
        <v>7.3415557833371725E-3</v>
      </c>
      <c r="S181" s="115">
        <f t="shared" si="15"/>
        <v>1.9498207222993447E-2</v>
      </c>
      <c r="T181" s="115">
        <f t="shared" si="17"/>
        <v>3.2110818294730503E-2</v>
      </c>
    </row>
    <row r="182" spans="11:20" x14ac:dyDescent="0.25">
      <c r="K182" s="25">
        <v>41182</v>
      </c>
      <c r="L182" s="26">
        <v>126.805088864498</v>
      </c>
      <c r="M182" s="137">
        <v>118.050346865276</v>
      </c>
      <c r="N182" s="138">
        <f t="shared" si="12"/>
        <v>5.127376280557483E-3</v>
      </c>
      <c r="O182" s="138">
        <f t="shared" si="14"/>
        <v>4.3360512412760732E-2</v>
      </c>
      <c r="P182" s="138">
        <f t="shared" si="16"/>
        <v>4.8629682800764185E-2</v>
      </c>
      <c r="Q182" s="141">
        <v>128.25895516531699</v>
      </c>
      <c r="R182" s="115">
        <f t="shared" si="13"/>
        <v>1.1152372380448528E-2</v>
      </c>
      <c r="S182" s="115">
        <f t="shared" si="15"/>
        <v>2.6717255593878386E-2</v>
      </c>
      <c r="T182" s="115">
        <f t="shared" si="17"/>
        <v>3.1103272753582267E-2</v>
      </c>
    </row>
    <row r="183" spans="11:20" x14ac:dyDescent="0.25">
      <c r="K183" s="25">
        <v>41213</v>
      </c>
      <c r="L183" s="26">
        <v>128.632949406444</v>
      </c>
      <c r="M183" s="137">
        <v>118.415426226671</v>
      </c>
      <c r="N183" s="138">
        <f t="shared" si="12"/>
        <v>3.0925733899931362E-3</v>
      </c>
      <c r="O183" s="138">
        <f t="shared" si="14"/>
        <v>3.1817648548779776E-2</v>
      </c>
      <c r="P183" s="138">
        <f t="shared" si="16"/>
        <v>3.1984542014730666E-2</v>
      </c>
      <c r="Q183" s="141">
        <v>130.320587876182</v>
      </c>
      <c r="R183" s="115">
        <f t="shared" si="13"/>
        <v>1.6073986476871749E-2</v>
      </c>
      <c r="S183" s="115">
        <f t="shared" si="15"/>
        <v>3.494837762573666E-2</v>
      </c>
      <c r="T183" s="115">
        <f t="shared" si="17"/>
        <v>3.9780297600968684E-2</v>
      </c>
    </row>
    <row r="184" spans="11:20" x14ac:dyDescent="0.25">
      <c r="K184" s="25">
        <v>41243</v>
      </c>
      <c r="L184" s="26">
        <v>129.58029854919999</v>
      </c>
      <c r="M184" s="137">
        <v>117.17272538914899</v>
      </c>
      <c r="N184" s="138">
        <f t="shared" si="12"/>
        <v>-1.049441679281915E-2</v>
      </c>
      <c r="O184" s="138">
        <f t="shared" si="14"/>
        <v>-2.3450403204181569E-3</v>
      </c>
      <c r="P184" s="138">
        <f t="shared" si="16"/>
        <v>2.1319163181745759E-2</v>
      </c>
      <c r="Q184" s="141">
        <v>131.73346841826501</v>
      </c>
      <c r="R184" s="115">
        <f t="shared" si="13"/>
        <v>1.0841575879210863E-2</v>
      </c>
      <c r="S184" s="115">
        <f t="shared" si="15"/>
        <v>3.8544317949140705E-2</v>
      </c>
      <c r="T184" s="115">
        <f t="shared" si="17"/>
        <v>4.9936228548701944E-2</v>
      </c>
    </row>
    <row r="185" spans="11:20" x14ac:dyDescent="0.25">
      <c r="K185" s="25">
        <v>41274</v>
      </c>
      <c r="L185" s="26">
        <v>130.36057023793899</v>
      </c>
      <c r="M185" s="137">
        <v>117.722476663615</v>
      </c>
      <c r="N185" s="138">
        <f t="shared" si="12"/>
        <v>4.6918024023099303E-3</v>
      </c>
      <c r="O185" s="138">
        <f t="shared" si="14"/>
        <v>-2.7773760125853197E-3</v>
      </c>
      <c r="P185" s="138">
        <f t="shared" si="16"/>
        <v>2.566553797210136E-2</v>
      </c>
      <c r="Q185" s="141">
        <v>132.504490171475</v>
      </c>
      <c r="R185" s="115">
        <f t="shared" si="13"/>
        <v>5.8528919223619358E-3</v>
      </c>
      <c r="S185" s="115">
        <f t="shared" si="15"/>
        <v>3.310127546794539E-2</v>
      </c>
      <c r="T185" s="115">
        <f t="shared" si="17"/>
        <v>6.1601268621882754E-2</v>
      </c>
    </row>
    <row r="186" spans="11:20" x14ac:dyDescent="0.25">
      <c r="K186" s="25">
        <v>41305</v>
      </c>
      <c r="L186" s="26">
        <v>128.74012321900699</v>
      </c>
      <c r="M186" s="137">
        <v>116.196256880099</v>
      </c>
      <c r="N186" s="138">
        <f t="shared" si="12"/>
        <v>-1.2964557209215744E-2</v>
      </c>
      <c r="O186" s="138">
        <f t="shared" si="14"/>
        <v>-1.8740542658049142E-2</v>
      </c>
      <c r="P186" s="138">
        <f t="shared" si="16"/>
        <v>4.2315673282094624E-2</v>
      </c>
      <c r="Q186" s="141">
        <v>130.86829548855201</v>
      </c>
      <c r="R186" s="115">
        <f t="shared" si="13"/>
        <v>-1.234822065882879E-2</v>
      </c>
      <c r="S186" s="115">
        <f t="shared" si="15"/>
        <v>4.2027711913821264E-3</v>
      </c>
      <c r="T186" s="115">
        <f t="shared" si="17"/>
        <v>5.6887170858328506E-2</v>
      </c>
    </row>
    <row r="187" spans="11:20" x14ac:dyDescent="0.25">
      <c r="K187" s="25">
        <v>41333</v>
      </c>
      <c r="L187" s="26">
        <v>127.159964183696</v>
      </c>
      <c r="M187" s="137">
        <v>117.397832865152</v>
      </c>
      <c r="N187" s="138">
        <f t="shared" si="12"/>
        <v>1.0340918178568304E-2</v>
      </c>
      <c r="O187" s="138">
        <f t="shared" si="14"/>
        <v>1.9211593419490303E-3</v>
      </c>
      <c r="P187" s="138">
        <f t="shared" si="16"/>
        <v>7.1940898688976684E-2</v>
      </c>
      <c r="Q187" s="141">
        <v>128.77191161154499</v>
      </c>
      <c r="R187" s="115">
        <f t="shared" si="13"/>
        <v>-1.6019035543948124E-2</v>
      </c>
      <c r="S187" s="115">
        <f t="shared" si="15"/>
        <v>-2.2481430438898165E-2</v>
      </c>
      <c r="T187" s="115">
        <f t="shared" si="17"/>
        <v>5.491008073593262E-2</v>
      </c>
    </row>
    <row r="188" spans="11:20" x14ac:dyDescent="0.25">
      <c r="K188" s="25">
        <v>41364</v>
      </c>
      <c r="L188" s="26">
        <v>126.838016695771</v>
      </c>
      <c r="M188" s="137">
        <v>118.560341898803</v>
      </c>
      <c r="N188" s="138">
        <f t="shared" si="12"/>
        <v>9.9023040313386268E-3</v>
      </c>
      <c r="O188" s="138">
        <f t="shared" si="14"/>
        <v>7.1172919474176144E-3</v>
      </c>
      <c r="P188" s="138">
        <f t="shared" si="16"/>
        <v>9.162578389982956E-2</v>
      </c>
      <c r="Q188" s="141">
        <v>128.162178645566</v>
      </c>
      <c r="R188" s="115">
        <f t="shared" si="13"/>
        <v>-4.7349841929684722E-3</v>
      </c>
      <c r="S188" s="115">
        <f t="shared" si="15"/>
        <v>-3.2771051911445248E-2</v>
      </c>
      <c r="T188" s="115">
        <f t="shared" si="17"/>
        <v>4.7783770952109839E-2</v>
      </c>
    </row>
    <row r="189" spans="11:20" x14ac:dyDescent="0.25">
      <c r="K189" s="25">
        <v>41394</v>
      </c>
      <c r="L189" s="26">
        <v>129.143361879726</v>
      </c>
      <c r="M189" s="137">
        <v>122.779079931536</v>
      </c>
      <c r="N189" s="138">
        <f t="shared" si="12"/>
        <v>3.5583045436339056E-2</v>
      </c>
      <c r="O189" s="138">
        <f t="shared" si="14"/>
        <v>5.6652625722958705E-2</v>
      </c>
      <c r="P189" s="138">
        <f t="shared" si="16"/>
        <v>0.11162807960604426</v>
      </c>
      <c r="Q189" s="141">
        <v>130.012226450474</v>
      </c>
      <c r="R189" s="115">
        <f t="shared" si="13"/>
        <v>1.4435208767980878E-2</v>
      </c>
      <c r="S189" s="115">
        <f t="shared" si="15"/>
        <v>-6.5414547876715412E-3</v>
      </c>
      <c r="T189" s="115">
        <f t="shared" si="17"/>
        <v>5.9014241851625737E-2</v>
      </c>
    </row>
    <row r="190" spans="11:20" x14ac:dyDescent="0.25">
      <c r="K190" s="25">
        <v>41425</v>
      </c>
      <c r="L190" s="26">
        <v>131.915936349063</v>
      </c>
      <c r="M190" s="137">
        <v>123.95452113546</v>
      </c>
      <c r="N190" s="138">
        <f t="shared" si="12"/>
        <v>9.5736277269664605E-3</v>
      </c>
      <c r="O190" s="138">
        <f t="shared" si="14"/>
        <v>5.5850164439059879E-2</v>
      </c>
      <c r="P190" s="138">
        <f t="shared" si="16"/>
        <v>0.11040431641072446</v>
      </c>
      <c r="Q190" s="141">
        <v>133.02786235956901</v>
      </c>
      <c r="R190" s="115">
        <f t="shared" si="13"/>
        <v>2.3195017818141705E-2</v>
      </c>
      <c r="S190" s="115">
        <f t="shared" si="15"/>
        <v>3.3050303398947545E-2</v>
      </c>
      <c r="T190" s="115">
        <f t="shared" si="17"/>
        <v>6.9197627135274553E-2</v>
      </c>
    </row>
    <row r="191" spans="11:20" x14ac:dyDescent="0.25">
      <c r="K191" s="25">
        <v>41455</v>
      </c>
      <c r="L191" s="26">
        <v>134.388022889468</v>
      </c>
      <c r="M191" s="137">
        <v>125.21726007237299</v>
      </c>
      <c r="N191" s="138">
        <f t="shared" si="12"/>
        <v>1.0187114801024855E-2</v>
      </c>
      <c r="O191" s="138">
        <f t="shared" si="14"/>
        <v>5.6147933338889899E-2</v>
      </c>
      <c r="P191" s="138">
        <f t="shared" si="16"/>
        <v>0.10670360656485456</v>
      </c>
      <c r="Q191" s="141">
        <v>135.72825528372999</v>
      </c>
      <c r="R191" s="115">
        <f t="shared" si="13"/>
        <v>2.0299453635223674E-2</v>
      </c>
      <c r="S191" s="115">
        <f t="shared" si="15"/>
        <v>5.9035174948828484E-2</v>
      </c>
      <c r="T191" s="115">
        <f t="shared" si="17"/>
        <v>8.6509254592306295E-2</v>
      </c>
    </row>
    <row r="192" spans="11:20" x14ac:dyDescent="0.25">
      <c r="K192" s="25">
        <v>41486</v>
      </c>
      <c r="L192" s="26">
        <v>135.39860755285201</v>
      </c>
      <c r="M192" s="137">
        <v>124.37551764928099</v>
      </c>
      <c r="N192" s="138">
        <f t="shared" si="12"/>
        <v>-6.7222555628951852E-3</v>
      </c>
      <c r="O192" s="138">
        <f t="shared" si="14"/>
        <v>1.3002522242675285E-2</v>
      </c>
      <c r="P192" s="138">
        <f t="shared" si="16"/>
        <v>8.3751148370343254E-2</v>
      </c>
      <c r="Q192" s="141">
        <v>137.22789984505701</v>
      </c>
      <c r="R192" s="115">
        <f t="shared" si="13"/>
        <v>1.1048875255871504E-2</v>
      </c>
      <c r="S192" s="115">
        <f t="shared" si="15"/>
        <v>5.5499960208217125E-2</v>
      </c>
      <c r="T192" s="115">
        <f t="shared" si="17"/>
        <v>8.9803189382218429E-2</v>
      </c>
    </row>
    <row r="193" spans="11:20" x14ac:dyDescent="0.25">
      <c r="K193" s="25">
        <v>41517</v>
      </c>
      <c r="L193" s="26">
        <v>136.16656870137999</v>
      </c>
      <c r="M193" s="137">
        <v>124.972721766745</v>
      </c>
      <c r="N193" s="138">
        <f t="shared" si="12"/>
        <v>4.8016211610715231E-3</v>
      </c>
      <c r="O193" s="138">
        <f t="shared" si="14"/>
        <v>8.2143081346124358E-3</v>
      </c>
      <c r="P193" s="138">
        <f t="shared" si="16"/>
        <v>6.4067215993900417E-2</v>
      </c>
      <c r="Q193" s="141">
        <v>138.07734691370499</v>
      </c>
      <c r="R193" s="115">
        <f t="shared" si="13"/>
        <v>6.1900464089814644E-3</v>
      </c>
      <c r="S193" s="115">
        <f t="shared" si="15"/>
        <v>3.7958097383294254E-2</v>
      </c>
      <c r="T193" s="115">
        <f t="shared" si="17"/>
        <v>8.855741670305961E-2</v>
      </c>
    </row>
    <row r="194" spans="11:20" x14ac:dyDescent="0.25">
      <c r="K194" s="25">
        <v>41547</v>
      </c>
      <c r="L194" s="26">
        <v>136.86033145606501</v>
      </c>
      <c r="M194" s="137">
        <v>125.276417065424</v>
      </c>
      <c r="N194" s="138">
        <f t="shared" si="12"/>
        <v>2.4300926985156845E-3</v>
      </c>
      <c r="O194" s="138">
        <f t="shared" si="14"/>
        <v>4.7243481463188353E-4</v>
      </c>
      <c r="P194" s="138">
        <f t="shared" si="16"/>
        <v>6.1211765928944617E-2</v>
      </c>
      <c r="Q194" s="141">
        <v>138.80928307840901</v>
      </c>
      <c r="R194" s="115">
        <f t="shared" si="13"/>
        <v>5.3009141692261785E-3</v>
      </c>
      <c r="S194" s="115">
        <f t="shared" si="15"/>
        <v>2.2699973474486601E-2</v>
      </c>
      <c r="T194" s="115">
        <f t="shared" si="17"/>
        <v>8.2258021667908965E-2</v>
      </c>
    </row>
    <row r="195" spans="11:20" x14ac:dyDescent="0.25">
      <c r="K195" s="25">
        <v>41578</v>
      </c>
      <c r="L195" s="26">
        <v>137.513761156832</v>
      </c>
      <c r="M195" s="137">
        <v>126.228224577841</v>
      </c>
      <c r="N195" s="138">
        <f t="shared" si="12"/>
        <v>7.5976591182356223E-3</v>
      </c>
      <c r="O195" s="138">
        <f t="shared" si="14"/>
        <v>1.4896074111501179E-2</v>
      </c>
      <c r="P195" s="138">
        <f t="shared" si="16"/>
        <v>6.5977876363969123E-2</v>
      </c>
      <c r="Q195" s="141">
        <v>139.32953445061801</v>
      </c>
      <c r="R195" s="115">
        <f t="shared" si="13"/>
        <v>3.7479580664294687E-3</v>
      </c>
      <c r="S195" s="115">
        <f t="shared" si="15"/>
        <v>1.531492216913577E-2</v>
      </c>
      <c r="T195" s="115">
        <f t="shared" si="17"/>
        <v>6.9129112454552777E-2</v>
      </c>
    </row>
    <row r="196" spans="11:20" x14ac:dyDescent="0.25">
      <c r="K196" s="25">
        <v>41608</v>
      </c>
      <c r="L196" s="26">
        <v>138.392320539492</v>
      </c>
      <c r="M196" s="137">
        <v>127.350976180901</v>
      </c>
      <c r="N196" s="138">
        <f t="shared" si="12"/>
        <v>8.8946161352974062E-3</v>
      </c>
      <c r="O196" s="138">
        <f t="shared" si="14"/>
        <v>1.9030188192547204E-2</v>
      </c>
      <c r="P196" s="138">
        <f t="shared" si="16"/>
        <v>8.686535845222032E-2</v>
      </c>
      <c r="Q196" s="141">
        <v>140.102115853887</v>
      </c>
      <c r="R196" s="115">
        <f t="shared" si="13"/>
        <v>5.5449937898328638E-3</v>
      </c>
      <c r="S196" s="115">
        <f t="shared" si="15"/>
        <v>1.4664019735601164E-2</v>
      </c>
      <c r="T196" s="115">
        <f t="shared" si="17"/>
        <v>6.3527116807179373E-2</v>
      </c>
    </row>
    <row r="197" spans="11:20" x14ac:dyDescent="0.25">
      <c r="K197" s="25">
        <v>41639</v>
      </c>
      <c r="L197" s="26">
        <v>139.778865365369</v>
      </c>
      <c r="M197" s="137">
        <v>128.11909268553899</v>
      </c>
      <c r="N197" s="138">
        <f t="shared" si="12"/>
        <v>6.0314928685500924E-3</v>
      </c>
      <c r="O197" s="138">
        <f t="shared" si="14"/>
        <v>2.2691227021846005E-2</v>
      </c>
      <c r="P197" s="138">
        <f t="shared" si="16"/>
        <v>8.831462195305062E-2</v>
      </c>
      <c r="Q197" s="141">
        <v>141.682090216105</v>
      </c>
      <c r="R197" s="115">
        <f t="shared" si="13"/>
        <v>1.12773055038351E-2</v>
      </c>
      <c r="S197" s="115">
        <f t="shared" si="15"/>
        <v>2.069607359093717E-2</v>
      </c>
      <c r="T197" s="115">
        <f t="shared" si="17"/>
        <v>6.9262558821615805E-2</v>
      </c>
    </row>
    <row r="198" spans="11:20" x14ac:dyDescent="0.25">
      <c r="K198" s="25">
        <v>41670</v>
      </c>
      <c r="L198" s="26">
        <v>141.829177523368</v>
      </c>
      <c r="M198" s="137">
        <v>129.96229618328601</v>
      </c>
      <c r="N198" s="138">
        <f t="shared" si="12"/>
        <v>1.4386641827624169E-2</v>
      </c>
      <c r="O198" s="138">
        <f t="shared" si="14"/>
        <v>2.958190704126018E-2</v>
      </c>
      <c r="P198" s="138">
        <f t="shared" si="16"/>
        <v>0.11847231290240234</v>
      </c>
      <c r="Q198" s="141">
        <v>143.815328785476</v>
      </c>
      <c r="R198" s="115">
        <f t="shared" si="13"/>
        <v>1.5056515372671386E-2</v>
      </c>
      <c r="S198" s="115">
        <f t="shared" si="15"/>
        <v>3.2195573986130377E-2</v>
      </c>
      <c r="T198" s="115">
        <f t="shared" si="17"/>
        <v>9.8931779072927162E-2</v>
      </c>
    </row>
    <row r="199" spans="11:20" x14ac:dyDescent="0.25">
      <c r="K199" s="25">
        <v>41698</v>
      </c>
      <c r="L199" s="26">
        <v>142.59830268495</v>
      </c>
      <c r="M199" s="137">
        <v>131.067770842736</v>
      </c>
      <c r="N199" s="138">
        <f t="shared" si="12"/>
        <v>8.5061182505650201E-3</v>
      </c>
      <c r="O199" s="138">
        <f t="shared" si="14"/>
        <v>2.9185443043289405E-2</v>
      </c>
      <c r="P199" s="138">
        <f t="shared" si="16"/>
        <v>0.11644114413326401</v>
      </c>
      <c r="Q199" s="141">
        <v>144.57387913500901</v>
      </c>
      <c r="R199" s="115">
        <f t="shared" si="13"/>
        <v>5.2744749529760604E-3</v>
      </c>
      <c r="S199" s="115">
        <f t="shared" si="15"/>
        <v>3.1917885421413716E-2</v>
      </c>
      <c r="T199" s="115">
        <f t="shared" si="17"/>
        <v>0.12271284417313333</v>
      </c>
    </row>
    <row r="200" spans="11:20" x14ac:dyDescent="0.25">
      <c r="K200" s="25">
        <v>41729</v>
      </c>
      <c r="L200" s="26">
        <v>143.054818144493</v>
      </c>
      <c r="M200" s="137">
        <v>133.37464697782801</v>
      </c>
      <c r="N200" s="138">
        <f t="shared" ref="N200:N263" si="18">M200/M199-1</f>
        <v>1.760063606986928E-2</v>
      </c>
      <c r="O200" s="138">
        <f t="shared" si="14"/>
        <v>4.1020851632070698E-2</v>
      </c>
      <c r="P200" s="138">
        <f t="shared" si="16"/>
        <v>0.12495160558553153</v>
      </c>
      <c r="Q200" s="141">
        <v>144.600168386691</v>
      </c>
      <c r="R200" s="115">
        <f t="shared" ref="R200:R263" si="19">Q200/Q199-1</f>
        <v>1.8183956769557419E-4</v>
      </c>
      <c r="S200" s="115">
        <f t="shared" si="15"/>
        <v>2.0595956525875092E-2</v>
      </c>
      <c r="T200" s="115">
        <f t="shared" si="17"/>
        <v>0.12825928768411821</v>
      </c>
    </row>
    <row r="201" spans="11:20" x14ac:dyDescent="0.25">
      <c r="K201" s="25">
        <v>41759</v>
      </c>
      <c r="L201" s="26">
        <v>143.33338898782799</v>
      </c>
      <c r="M201" s="137">
        <v>134.867024996743</v>
      </c>
      <c r="N201" s="138">
        <f t="shared" si="18"/>
        <v>1.1189368090047003E-2</v>
      </c>
      <c r="O201" s="138">
        <f t="shared" si="14"/>
        <v>3.7739628780795398E-2</v>
      </c>
      <c r="P201" s="138">
        <f t="shared" si="16"/>
        <v>9.8452807041292889E-2</v>
      </c>
      <c r="Q201" s="141">
        <v>144.55239353375899</v>
      </c>
      <c r="R201" s="115">
        <f t="shared" si="19"/>
        <v>-3.3039278906121794E-4</v>
      </c>
      <c r="S201" s="115">
        <f t="shared" si="15"/>
        <v>5.1250777960007987E-3</v>
      </c>
      <c r="T201" s="115">
        <f t="shared" si="17"/>
        <v>0.11183692088238972</v>
      </c>
    </row>
    <row r="202" spans="11:20" x14ac:dyDescent="0.25">
      <c r="K202" s="25">
        <v>41790</v>
      </c>
      <c r="L202" s="26">
        <v>145.41162062473001</v>
      </c>
      <c r="M202" s="137">
        <v>136.299352823281</v>
      </c>
      <c r="N202" s="138">
        <f t="shared" si="18"/>
        <v>1.0620296744683122E-2</v>
      </c>
      <c r="O202" s="138">
        <f t="shared" ref="O202:O265" si="20">M202/M199-1</f>
        <v>3.9915090848857249E-2</v>
      </c>
      <c r="P202" s="138">
        <f t="shared" si="16"/>
        <v>9.9591620981136497E-2</v>
      </c>
      <c r="Q202" s="141">
        <v>146.69850565670399</v>
      </c>
      <c r="R202" s="115">
        <f t="shared" si="19"/>
        <v>1.4846603854012264E-2</v>
      </c>
      <c r="S202" s="115">
        <f t="shared" ref="S202:S265" si="21">Q202/Q199-1</f>
        <v>1.4695784151374403E-2</v>
      </c>
      <c r="T202" s="115">
        <f t="shared" si="17"/>
        <v>0.10276526326630564</v>
      </c>
    </row>
    <row r="203" spans="11:20" x14ac:dyDescent="0.25">
      <c r="K203" s="25">
        <v>41820</v>
      </c>
      <c r="L203" s="26">
        <v>147.77150634897799</v>
      </c>
      <c r="M203" s="137">
        <v>137.093706489928</v>
      </c>
      <c r="N203" s="138">
        <f t="shared" si="18"/>
        <v>5.8280076184729079E-3</v>
      </c>
      <c r="O203" s="138">
        <f t="shared" si="20"/>
        <v>2.7884306323361807E-2</v>
      </c>
      <c r="P203" s="138">
        <f t="shared" si="16"/>
        <v>9.4846720098257009E-2</v>
      </c>
      <c r="Q203" s="141">
        <v>149.3608712342</v>
      </c>
      <c r="R203" s="115">
        <f t="shared" si="19"/>
        <v>1.8148552812980556E-2</v>
      </c>
      <c r="S203" s="115">
        <f t="shared" si="21"/>
        <v>3.292321786775454E-2</v>
      </c>
      <c r="T203" s="115">
        <f t="shared" si="17"/>
        <v>0.10044051566103196</v>
      </c>
    </row>
    <row r="204" spans="11:20" x14ac:dyDescent="0.25">
      <c r="K204" s="25">
        <v>41851</v>
      </c>
      <c r="L204" s="26">
        <v>150.33328566812199</v>
      </c>
      <c r="M204" s="137">
        <v>137.736367657106</v>
      </c>
      <c r="N204" s="138">
        <f t="shared" si="18"/>
        <v>4.6877510546059487E-3</v>
      </c>
      <c r="O204" s="138">
        <f t="shared" si="20"/>
        <v>2.1275346293375241E-2</v>
      </c>
      <c r="P204" s="138">
        <f t="shared" si="16"/>
        <v>0.10742347256395313</v>
      </c>
      <c r="Q204" s="141">
        <v>152.36226357860599</v>
      </c>
      <c r="R204" s="115">
        <f t="shared" si="19"/>
        <v>2.0094903836626488E-2</v>
      </c>
      <c r="S204" s="115">
        <f t="shared" si="21"/>
        <v>5.4027953836842446E-2</v>
      </c>
      <c r="T204" s="115">
        <f t="shared" si="17"/>
        <v>0.11028634665863923</v>
      </c>
    </row>
    <row r="205" spans="11:20" x14ac:dyDescent="0.25">
      <c r="K205" s="25">
        <v>41882</v>
      </c>
      <c r="L205" s="26">
        <v>151.826962493922</v>
      </c>
      <c r="M205" s="137">
        <v>139.35800566943001</v>
      </c>
      <c r="N205" s="138">
        <f t="shared" si="18"/>
        <v>1.1773491924522705E-2</v>
      </c>
      <c r="O205" s="138">
        <f t="shared" si="20"/>
        <v>2.244069970100826E-2</v>
      </c>
      <c r="P205" s="138">
        <f t="shared" si="16"/>
        <v>0.11510739063148834</v>
      </c>
      <c r="Q205" s="141">
        <v>153.83864509748699</v>
      </c>
      <c r="R205" s="115">
        <f t="shared" si="19"/>
        <v>9.6899421431824173E-3</v>
      </c>
      <c r="S205" s="115">
        <f t="shared" si="21"/>
        <v>4.86722029568043E-2</v>
      </c>
      <c r="T205" s="115">
        <f t="shared" si="17"/>
        <v>0.11414832726784963</v>
      </c>
    </row>
    <row r="206" spans="11:20" x14ac:dyDescent="0.25">
      <c r="K206" s="25">
        <v>41912</v>
      </c>
      <c r="L206" s="26">
        <v>152.965760912333</v>
      </c>
      <c r="M206" s="137">
        <v>141.06739080776001</v>
      </c>
      <c r="N206" s="138">
        <f t="shared" si="18"/>
        <v>1.2266142372794997E-2</v>
      </c>
      <c r="O206" s="138">
        <f t="shared" si="20"/>
        <v>2.8985169484231132E-2</v>
      </c>
      <c r="P206" s="138">
        <f t="shared" si="16"/>
        <v>0.1260490530639089</v>
      </c>
      <c r="Q206" s="141">
        <v>154.783371985602</v>
      </c>
      <c r="R206" s="115">
        <f t="shared" si="19"/>
        <v>6.1410244969093419E-3</v>
      </c>
      <c r="S206" s="115">
        <f t="shared" si="21"/>
        <v>3.6304694171872098E-2</v>
      </c>
      <c r="T206" s="115">
        <f t="shared" si="17"/>
        <v>0.11507939925148758</v>
      </c>
    </row>
    <row r="207" spans="11:20" x14ac:dyDescent="0.25">
      <c r="K207" s="25">
        <v>41943</v>
      </c>
      <c r="L207" s="26">
        <v>153.472717504727</v>
      </c>
      <c r="M207" s="137">
        <v>142.76355867023699</v>
      </c>
      <c r="N207" s="138">
        <f t="shared" si="18"/>
        <v>1.2023812539273759E-2</v>
      </c>
      <c r="O207" s="138">
        <f t="shared" si="20"/>
        <v>3.6498646643899901E-2</v>
      </c>
      <c r="P207" s="138">
        <f t="shared" si="16"/>
        <v>0.13099553723184276</v>
      </c>
      <c r="Q207" s="141">
        <v>154.93303654564301</v>
      </c>
      <c r="R207" s="115">
        <f t="shared" si="19"/>
        <v>9.6692918703777941E-4</v>
      </c>
      <c r="S207" s="115">
        <f t="shared" si="21"/>
        <v>1.6872766961162355E-2</v>
      </c>
      <c r="T207" s="115">
        <f t="shared" si="17"/>
        <v>0.11198991051359086</v>
      </c>
    </row>
    <row r="208" spans="11:20" x14ac:dyDescent="0.25">
      <c r="K208" s="25">
        <v>41973</v>
      </c>
      <c r="L208" s="26">
        <v>154.44476422511701</v>
      </c>
      <c r="M208" s="137">
        <v>144.28241227658299</v>
      </c>
      <c r="N208" s="138">
        <f t="shared" si="18"/>
        <v>1.0638944703349251E-2</v>
      </c>
      <c r="O208" s="138">
        <f t="shared" si="20"/>
        <v>3.533637399227807E-2</v>
      </c>
      <c r="P208" s="138">
        <f t="shared" si="16"/>
        <v>0.13295097221422969</v>
      </c>
      <c r="Q208" s="141">
        <v>155.72301334738</v>
      </c>
      <c r="R208" s="115">
        <f t="shared" si="19"/>
        <v>5.0988273343772761E-3</v>
      </c>
      <c r="S208" s="115">
        <f t="shared" si="21"/>
        <v>1.2248991459193448E-2</v>
      </c>
      <c r="T208" s="115">
        <f t="shared" si="17"/>
        <v>0.11149651379843606</v>
      </c>
    </row>
    <row r="209" spans="11:20" x14ac:dyDescent="0.25">
      <c r="K209" s="25">
        <v>42004</v>
      </c>
      <c r="L209" s="26">
        <v>155.51082533116701</v>
      </c>
      <c r="M209" s="137">
        <v>146.00274826123601</v>
      </c>
      <c r="N209" s="138">
        <f t="shared" si="18"/>
        <v>1.1923393555100859E-2</v>
      </c>
      <c r="O209" s="138">
        <f t="shared" si="20"/>
        <v>3.498581369667253E-2</v>
      </c>
      <c r="P209" s="138">
        <f t="shared" si="16"/>
        <v>0.13958618657713595</v>
      </c>
      <c r="Q209" s="141">
        <v>156.686137448312</v>
      </c>
      <c r="R209" s="115">
        <f t="shared" si="19"/>
        <v>6.1848539931828039E-3</v>
      </c>
      <c r="S209" s="115">
        <f t="shared" si="21"/>
        <v>1.2293087030608163E-2</v>
      </c>
      <c r="T209" s="115">
        <f t="shared" si="17"/>
        <v>0.10589939214844746</v>
      </c>
    </row>
    <row r="210" spans="11:20" x14ac:dyDescent="0.25">
      <c r="K210" s="25">
        <v>42035</v>
      </c>
      <c r="L210" s="26">
        <v>157.145924402101</v>
      </c>
      <c r="M210" s="137">
        <v>148.57867771541501</v>
      </c>
      <c r="N210" s="138">
        <f t="shared" si="18"/>
        <v>1.7643020318836911E-2</v>
      </c>
      <c r="O210" s="138">
        <f t="shared" si="20"/>
        <v>4.0732516752472581E-2</v>
      </c>
      <c r="P210" s="138">
        <f t="shared" si="16"/>
        <v>0.14324447996728451</v>
      </c>
      <c r="Q210" s="141">
        <v>158.174430145983</v>
      </c>
      <c r="R210" s="115">
        <f t="shared" si="19"/>
        <v>9.498560127324307E-3</v>
      </c>
      <c r="S210" s="115">
        <f t="shared" si="21"/>
        <v>2.092125522489896E-2</v>
      </c>
      <c r="T210" s="115">
        <f t="shared" si="17"/>
        <v>9.9844025541435455E-2</v>
      </c>
    </row>
    <row r="211" spans="11:20" x14ac:dyDescent="0.25">
      <c r="K211" s="25">
        <v>42063</v>
      </c>
      <c r="L211" s="26">
        <v>157.82648816311101</v>
      </c>
      <c r="M211" s="137">
        <v>149.562316705938</v>
      </c>
      <c r="N211" s="138">
        <f t="shared" si="18"/>
        <v>6.6203240306597078E-3</v>
      </c>
      <c r="O211" s="138">
        <f t="shared" si="20"/>
        <v>3.6594234501940992E-2</v>
      </c>
      <c r="P211" s="138">
        <f t="shared" ref="P211:P274" si="22">M211/M199-1</f>
        <v>0.14110674000394052</v>
      </c>
      <c r="Q211" s="141">
        <v>158.904611707611</v>
      </c>
      <c r="R211" s="115">
        <f t="shared" si="19"/>
        <v>4.616305941194776E-3</v>
      </c>
      <c r="S211" s="115">
        <f t="shared" si="21"/>
        <v>2.0431137902100716E-2</v>
      </c>
      <c r="T211" s="115">
        <f t="shared" ref="T211:T274" si="23">Q211/Q199-1</f>
        <v>9.912394035729899E-2</v>
      </c>
    </row>
    <row r="212" spans="11:20" x14ac:dyDescent="0.25">
      <c r="K212" s="25">
        <v>42094</v>
      </c>
      <c r="L212" s="26">
        <v>158.753771531073</v>
      </c>
      <c r="M212" s="137">
        <v>150.866557231467</v>
      </c>
      <c r="N212" s="138">
        <f t="shared" si="18"/>
        <v>8.720381940146904E-3</v>
      </c>
      <c r="O212" s="138">
        <f t="shared" si="20"/>
        <v>3.3313132993417316E-2</v>
      </c>
      <c r="P212" s="138">
        <f t="shared" si="22"/>
        <v>0.13114869017457886</v>
      </c>
      <c r="Q212" s="141">
        <v>159.78814032277799</v>
      </c>
      <c r="R212" s="115">
        <f t="shared" si="19"/>
        <v>5.5601194054248904E-3</v>
      </c>
      <c r="S212" s="115">
        <f t="shared" si="21"/>
        <v>1.9797557875783856E-2</v>
      </c>
      <c r="T212" s="115">
        <f t="shared" si="23"/>
        <v>0.10503426175460029</v>
      </c>
    </row>
    <row r="213" spans="11:20" x14ac:dyDescent="0.25">
      <c r="K213" s="25">
        <v>42124</v>
      </c>
      <c r="L213" s="26">
        <v>159.457843703598</v>
      </c>
      <c r="M213" s="137">
        <v>150.95168384863999</v>
      </c>
      <c r="N213" s="138">
        <f t="shared" si="18"/>
        <v>5.6425107548774278E-4</v>
      </c>
      <c r="O213" s="138">
        <f t="shared" si="20"/>
        <v>1.5971377385456176E-2</v>
      </c>
      <c r="P213" s="138">
        <f t="shared" si="22"/>
        <v>0.11926309527688805</v>
      </c>
      <c r="Q213" s="141">
        <v>160.681178900763</v>
      </c>
      <c r="R213" s="115">
        <f t="shared" si="19"/>
        <v>5.5888914920785293E-3</v>
      </c>
      <c r="S213" s="115">
        <f t="shared" si="21"/>
        <v>1.5848002439246667E-2</v>
      </c>
      <c r="T213" s="115">
        <f t="shared" si="23"/>
        <v>0.11157743550775079</v>
      </c>
    </row>
    <row r="214" spans="11:20" x14ac:dyDescent="0.25">
      <c r="K214" s="25">
        <v>42155</v>
      </c>
      <c r="L214" s="26">
        <v>161.410769117896</v>
      </c>
      <c r="M214" s="137">
        <v>151.975801783712</v>
      </c>
      <c r="N214" s="138">
        <f t="shared" si="18"/>
        <v>6.7844088185124996E-3</v>
      </c>
      <c r="O214" s="138">
        <f t="shared" si="20"/>
        <v>1.6136986447724544E-2</v>
      </c>
      <c r="P214" s="138">
        <f t="shared" si="22"/>
        <v>0.11501484516038984</v>
      </c>
      <c r="Q214" s="141">
        <v>162.77280026440599</v>
      </c>
      <c r="R214" s="115">
        <f t="shared" si="19"/>
        <v>1.3017214448835857E-2</v>
      </c>
      <c r="S214" s="115">
        <f t="shared" si="21"/>
        <v>2.434283382481417E-2</v>
      </c>
      <c r="T214" s="115">
        <f t="shared" si="23"/>
        <v>0.10957367653981565</v>
      </c>
    </row>
    <row r="215" spans="11:20" x14ac:dyDescent="0.25">
      <c r="K215" s="25">
        <v>42185</v>
      </c>
      <c r="L215" s="26">
        <v>163.55444467881401</v>
      </c>
      <c r="M215" s="137">
        <v>151.97862739201699</v>
      </c>
      <c r="N215" s="138">
        <f t="shared" si="18"/>
        <v>1.8592488223889703E-5</v>
      </c>
      <c r="O215" s="138">
        <f t="shared" si="20"/>
        <v>7.3712171932431847E-3</v>
      </c>
      <c r="P215" s="138">
        <f t="shared" si="22"/>
        <v>0.10857479371733647</v>
      </c>
      <c r="Q215" s="141">
        <v>165.34729329664799</v>
      </c>
      <c r="R215" s="115">
        <f t="shared" si="19"/>
        <v>1.5816481795853043E-2</v>
      </c>
      <c r="S215" s="115">
        <f t="shared" si="21"/>
        <v>3.4790773349262949E-2</v>
      </c>
      <c r="T215" s="115">
        <f t="shared" si="23"/>
        <v>0.10703219611902925</v>
      </c>
    </row>
    <row r="216" spans="11:20" x14ac:dyDescent="0.25">
      <c r="K216" s="25">
        <v>42216</v>
      </c>
      <c r="L216" s="26">
        <v>165.857297895876</v>
      </c>
      <c r="M216" s="137">
        <v>153.64958935954201</v>
      </c>
      <c r="N216" s="138">
        <f t="shared" si="18"/>
        <v>1.0994716798006676E-2</v>
      </c>
      <c r="O216" s="138">
        <f t="shared" si="20"/>
        <v>1.7872642703391284E-2</v>
      </c>
      <c r="P216" s="138">
        <f t="shared" si="22"/>
        <v>0.11553391434026983</v>
      </c>
      <c r="Q216" s="141">
        <v>167.75034482599801</v>
      </c>
      <c r="R216" s="115">
        <f t="shared" si="19"/>
        <v>1.4533358735051793E-2</v>
      </c>
      <c r="S216" s="115">
        <f t="shared" si="21"/>
        <v>4.3994984189162256E-2</v>
      </c>
      <c r="T216" s="115">
        <f t="shared" si="23"/>
        <v>0.10099666994940049</v>
      </c>
    </row>
    <row r="217" spans="11:20" x14ac:dyDescent="0.25">
      <c r="K217" s="25">
        <v>42247</v>
      </c>
      <c r="L217" s="26">
        <v>167.17484291602801</v>
      </c>
      <c r="M217" s="137">
        <v>155.42739239510101</v>
      </c>
      <c r="N217" s="138">
        <f t="shared" si="18"/>
        <v>1.1570503006024468E-2</v>
      </c>
      <c r="O217" s="138">
        <f t="shared" si="20"/>
        <v>2.271144860483254E-2</v>
      </c>
      <c r="P217" s="138">
        <f t="shared" si="22"/>
        <v>0.11531010829610366</v>
      </c>
      <c r="Q217" s="141">
        <v>168.95379463499901</v>
      </c>
      <c r="R217" s="115">
        <f t="shared" si="19"/>
        <v>7.1740526688592876E-3</v>
      </c>
      <c r="S217" s="115">
        <f t="shared" si="21"/>
        <v>3.7973140233212854E-2</v>
      </c>
      <c r="T217" s="115">
        <f t="shared" si="23"/>
        <v>9.82532674279184E-2</v>
      </c>
    </row>
    <row r="218" spans="11:20" x14ac:dyDescent="0.25">
      <c r="K218" s="25">
        <v>42277</v>
      </c>
      <c r="L218" s="26">
        <v>167.332037081202</v>
      </c>
      <c r="M218" s="137">
        <v>156.19386213857101</v>
      </c>
      <c r="N218" s="138">
        <f t="shared" si="18"/>
        <v>4.9313684779681566E-3</v>
      </c>
      <c r="O218" s="138">
        <f t="shared" si="20"/>
        <v>2.77357074405018E-2</v>
      </c>
      <c r="P218" s="138">
        <f t="shared" si="22"/>
        <v>0.10722868867281066</v>
      </c>
      <c r="Q218" s="141">
        <v>168.96221537030601</v>
      </c>
      <c r="R218" s="115">
        <f t="shared" si="19"/>
        <v>4.9840462744255021E-5</v>
      </c>
      <c r="S218" s="115">
        <f t="shared" si="21"/>
        <v>2.186260205162549E-2</v>
      </c>
      <c r="T218" s="115">
        <f t="shared" si="23"/>
        <v>9.1604435300859821E-2</v>
      </c>
    </row>
    <row r="219" spans="11:20" x14ac:dyDescent="0.25">
      <c r="K219" s="25">
        <v>42308</v>
      </c>
      <c r="L219" s="26">
        <v>166.140573593147</v>
      </c>
      <c r="M219" s="137">
        <v>154.38091589256601</v>
      </c>
      <c r="N219" s="138">
        <f t="shared" si="18"/>
        <v>-1.1607026173644397E-2</v>
      </c>
      <c r="O219" s="138">
        <f t="shared" si="20"/>
        <v>4.7597037914151041E-3</v>
      </c>
      <c r="P219" s="138">
        <f t="shared" si="22"/>
        <v>8.1374808323203984E-2</v>
      </c>
      <c r="Q219" s="141">
        <v>167.92026016853401</v>
      </c>
      <c r="R219" s="115">
        <f t="shared" si="19"/>
        <v>-6.1667941526950543E-3</v>
      </c>
      <c r="S219" s="115">
        <f t="shared" si="21"/>
        <v>1.0129060701022929E-3</v>
      </c>
      <c r="T219" s="115">
        <f t="shared" si="23"/>
        <v>8.3824753664238694E-2</v>
      </c>
    </row>
    <row r="220" spans="11:20" x14ac:dyDescent="0.25">
      <c r="K220" s="25">
        <v>42338</v>
      </c>
      <c r="L220" s="26">
        <v>166.09183192366601</v>
      </c>
      <c r="M220" s="137">
        <v>153.68720766603801</v>
      </c>
      <c r="N220" s="138">
        <f t="shared" si="18"/>
        <v>-4.4934843307365968E-3</v>
      </c>
      <c r="O220" s="138">
        <f t="shared" si="20"/>
        <v>-1.1196126385749294E-2</v>
      </c>
      <c r="P220" s="138">
        <f t="shared" si="22"/>
        <v>6.5183241956243698E-2</v>
      </c>
      <c r="Q220" s="141">
        <v>168.032947413329</v>
      </c>
      <c r="R220" s="115">
        <f t="shared" si="19"/>
        <v>6.7107593021753509E-4</v>
      </c>
      <c r="S220" s="115">
        <f t="shared" si="21"/>
        <v>-5.4502902622540761E-3</v>
      </c>
      <c r="T220" s="115">
        <f t="shared" si="23"/>
        <v>7.9050191756105725E-2</v>
      </c>
    </row>
    <row r="221" spans="11:20" x14ac:dyDescent="0.25">
      <c r="K221" s="25">
        <v>42369</v>
      </c>
      <c r="L221" s="26">
        <v>167.32320701370301</v>
      </c>
      <c r="M221" s="137">
        <v>155.052846545086</v>
      </c>
      <c r="N221" s="138">
        <f t="shared" si="18"/>
        <v>8.8858331138108593E-3</v>
      </c>
      <c r="O221" s="138">
        <f t="shared" si="20"/>
        <v>-7.3051244002964033E-3</v>
      </c>
      <c r="P221" s="138">
        <f t="shared" si="22"/>
        <v>6.1985807744228572E-2</v>
      </c>
      <c r="Q221" s="141">
        <v>169.218113992795</v>
      </c>
      <c r="R221" s="115">
        <f t="shared" si="19"/>
        <v>7.0531797347499481E-3</v>
      </c>
      <c r="S221" s="115">
        <f t="shared" si="21"/>
        <v>1.5145316479672211E-3</v>
      </c>
      <c r="T221" s="115">
        <f t="shared" si="23"/>
        <v>7.9981399430546718E-2</v>
      </c>
    </row>
    <row r="222" spans="11:20" x14ac:dyDescent="0.25">
      <c r="K222" s="25">
        <v>42400</v>
      </c>
      <c r="L222" s="26">
        <v>170.51279809980699</v>
      </c>
      <c r="M222" s="137">
        <v>159.609541061817</v>
      </c>
      <c r="N222" s="138">
        <f t="shared" si="18"/>
        <v>2.9388009432035789E-2</v>
      </c>
      <c r="O222" s="138">
        <f t="shared" si="20"/>
        <v>3.386833883593221E-2</v>
      </c>
      <c r="P222" s="138">
        <f t="shared" si="22"/>
        <v>7.4242573133746159E-2</v>
      </c>
      <c r="Q222" s="141">
        <v>172.134860481647</v>
      </c>
      <c r="R222" s="115">
        <f t="shared" si="19"/>
        <v>1.7236609131432434E-2</v>
      </c>
      <c r="S222" s="115">
        <f t="shared" si="21"/>
        <v>2.5098819575928299E-2</v>
      </c>
      <c r="T222" s="115">
        <f t="shared" si="23"/>
        <v>8.8259716332024007E-2</v>
      </c>
    </row>
    <row r="223" spans="11:20" x14ac:dyDescent="0.25">
      <c r="K223" s="25">
        <v>42429</v>
      </c>
      <c r="L223" s="26">
        <v>171.71115630955299</v>
      </c>
      <c r="M223" s="137">
        <v>161.45693825391299</v>
      </c>
      <c r="N223" s="138">
        <f t="shared" si="18"/>
        <v>1.1574478441614522E-2</v>
      </c>
      <c r="O223" s="138">
        <f t="shared" si="20"/>
        <v>5.0555480224213634E-2</v>
      </c>
      <c r="P223" s="138">
        <f t="shared" si="22"/>
        <v>7.9529535313106914E-2</v>
      </c>
      <c r="Q223" s="141">
        <v>173.238345719394</v>
      </c>
      <c r="R223" s="115">
        <f t="shared" si="19"/>
        <v>6.4105854831459919E-3</v>
      </c>
      <c r="S223" s="115">
        <f t="shared" si="21"/>
        <v>3.0978438372926576E-2</v>
      </c>
      <c r="T223" s="115">
        <f t="shared" si="23"/>
        <v>9.0203385903975475E-2</v>
      </c>
    </row>
    <row r="224" spans="11:20" x14ac:dyDescent="0.25">
      <c r="K224" s="25">
        <v>42460</v>
      </c>
      <c r="L224" s="26">
        <v>171.77112337392799</v>
      </c>
      <c r="M224" s="137">
        <v>161.03290154038399</v>
      </c>
      <c r="N224" s="138">
        <f t="shared" si="18"/>
        <v>-2.6263145957973189E-3</v>
      </c>
      <c r="O224" s="138">
        <f t="shared" si="20"/>
        <v>3.8567850436458162E-2</v>
      </c>
      <c r="P224" s="138">
        <f t="shared" si="22"/>
        <v>6.7386334622319799E-2</v>
      </c>
      <c r="Q224" s="141">
        <v>173.53989308341801</v>
      </c>
      <c r="R224" s="115">
        <f t="shared" si="19"/>
        <v>1.7406502167391924E-3</v>
      </c>
      <c r="S224" s="115">
        <f t="shared" si="21"/>
        <v>2.5539695418228314E-2</v>
      </c>
      <c r="T224" s="115">
        <f t="shared" si="23"/>
        <v>8.6062411971632891E-2</v>
      </c>
    </row>
    <row r="225" spans="11:20" x14ac:dyDescent="0.25">
      <c r="K225" s="25">
        <v>42490</v>
      </c>
      <c r="L225" s="26">
        <v>170.64838798380401</v>
      </c>
      <c r="M225" s="137">
        <v>158.74511944474901</v>
      </c>
      <c r="N225" s="138">
        <f t="shared" si="18"/>
        <v>-1.4206923391126058E-2</v>
      </c>
      <c r="O225" s="138">
        <f t="shared" si="20"/>
        <v>-5.4158517800211303E-3</v>
      </c>
      <c r="P225" s="138">
        <f t="shared" si="22"/>
        <v>5.1628676126087791E-2</v>
      </c>
      <c r="Q225" s="141">
        <v>172.625914239357</v>
      </c>
      <c r="R225" s="115">
        <f t="shared" si="19"/>
        <v>-5.2666786167816504E-3</v>
      </c>
      <c r="S225" s="115">
        <f t="shared" si="21"/>
        <v>2.8527269626617002E-3</v>
      </c>
      <c r="T225" s="115">
        <f t="shared" si="23"/>
        <v>7.4338111160928699E-2</v>
      </c>
    </row>
    <row r="226" spans="11:20" x14ac:dyDescent="0.25">
      <c r="K226" s="25">
        <v>42521</v>
      </c>
      <c r="L226" s="26">
        <v>172.34435274383</v>
      </c>
      <c r="M226" s="137">
        <v>159.92614804068501</v>
      </c>
      <c r="N226" s="138">
        <f t="shared" si="18"/>
        <v>7.4397789366182909E-3</v>
      </c>
      <c r="O226" s="138">
        <f t="shared" si="20"/>
        <v>-9.4811051775341992E-3</v>
      </c>
      <c r="P226" s="138">
        <f t="shared" si="22"/>
        <v>5.2313237789577416E-2</v>
      </c>
      <c r="Q226" s="141">
        <v>174.39585872336701</v>
      </c>
      <c r="R226" s="115">
        <f t="shared" si="19"/>
        <v>1.0253063636528337E-2</v>
      </c>
      <c r="S226" s="115">
        <f t="shared" si="21"/>
        <v>6.681621203240562E-3</v>
      </c>
      <c r="T226" s="115">
        <f t="shared" si="23"/>
        <v>7.140663821031934E-2</v>
      </c>
    </row>
    <row r="227" spans="11:20" x14ac:dyDescent="0.25">
      <c r="K227" s="25">
        <v>42551</v>
      </c>
      <c r="L227" s="26">
        <v>174.92288668611201</v>
      </c>
      <c r="M227" s="137">
        <v>162.59305771729501</v>
      </c>
      <c r="N227" s="138">
        <f t="shared" si="18"/>
        <v>1.6675882645104112E-2</v>
      </c>
      <c r="O227" s="138">
        <f t="shared" si="20"/>
        <v>9.6884311341789431E-3</v>
      </c>
      <c r="P227" s="138">
        <f t="shared" si="22"/>
        <v>6.9841598831518192E-2</v>
      </c>
      <c r="Q227" s="141">
        <v>176.85438619304</v>
      </c>
      <c r="R227" s="115">
        <f t="shared" si="19"/>
        <v>1.4097395933998502E-2</v>
      </c>
      <c r="S227" s="115">
        <f t="shared" si="21"/>
        <v>1.9099315153022323E-2</v>
      </c>
      <c r="T227" s="115">
        <f t="shared" si="23"/>
        <v>6.9593476052536518E-2</v>
      </c>
    </row>
    <row r="228" spans="11:20" x14ac:dyDescent="0.25">
      <c r="K228" s="25">
        <v>42582</v>
      </c>
      <c r="L228" s="26">
        <v>179.180462452266</v>
      </c>
      <c r="M228" s="137">
        <v>166.72028697694401</v>
      </c>
      <c r="N228" s="138">
        <f t="shared" si="18"/>
        <v>2.5383797547033904E-2</v>
      </c>
      <c r="O228" s="138">
        <f t="shared" si="20"/>
        <v>5.0238820318320165E-2</v>
      </c>
      <c r="P228" s="138">
        <f t="shared" si="22"/>
        <v>8.5068223559103817E-2</v>
      </c>
      <c r="Q228" s="141">
        <v>181.13361879515799</v>
      </c>
      <c r="R228" s="115">
        <f t="shared" si="19"/>
        <v>2.4196361165999658E-2</v>
      </c>
      <c r="S228" s="115">
        <f t="shared" si="21"/>
        <v>4.9284052126753686E-2</v>
      </c>
      <c r="T228" s="115">
        <f t="shared" si="23"/>
        <v>7.9780902883043403E-2</v>
      </c>
    </row>
    <row r="229" spans="11:20" x14ac:dyDescent="0.25">
      <c r="K229" s="25">
        <v>42613</v>
      </c>
      <c r="L229" s="26">
        <v>181.44722005490399</v>
      </c>
      <c r="M229" s="137">
        <v>169.01091682295501</v>
      </c>
      <c r="N229" s="138">
        <f t="shared" si="18"/>
        <v>1.3739358823967152E-2</v>
      </c>
      <c r="O229" s="138">
        <f t="shared" si="20"/>
        <v>5.6806025115785586E-2</v>
      </c>
      <c r="P229" s="138">
        <f t="shared" si="22"/>
        <v>8.7394662025367387E-2</v>
      </c>
      <c r="Q229" s="141">
        <v>183.311144831082</v>
      </c>
      <c r="R229" s="115">
        <f t="shared" si="19"/>
        <v>1.2021655893633687E-2</v>
      </c>
      <c r="S229" s="115">
        <f t="shared" si="21"/>
        <v>5.1120973703032258E-2</v>
      </c>
      <c r="T229" s="115">
        <f t="shared" si="23"/>
        <v>8.4977968249248415E-2</v>
      </c>
    </row>
    <row r="230" spans="11:20" x14ac:dyDescent="0.25">
      <c r="K230" s="25">
        <v>42643</v>
      </c>
      <c r="L230" s="26">
        <v>182.839852215506</v>
      </c>
      <c r="M230" s="137">
        <v>170.25996863740701</v>
      </c>
      <c r="N230" s="138">
        <f t="shared" si="18"/>
        <v>7.3903617466346549E-3</v>
      </c>
      <c r="O230" s="138">
        <f t="shared" si="20"/>
        <v>4.715398693985251E-2</v>
      </c>
      <c r="P230" s="138">
        <f t="shared" si="22"/>
        <v>9.0055436918237808E-2</v>
      </c>
      <c r="Q230" s="141">
        <v>184.70558477947699</v>
      </c>
      <c r="R230" s="115">
        <f t="shared" si="19"/>
        <v>7.6069567383911796E-3</v>
      </c>
      <c r="S230" s="115">
        <f t="shared" si="21"/>
        <v>4.4393575728832957E-2</v>
      </c>
      <c r="T230" s="115">
        <f t="shared" si="23"/>
        <v>9.317686427505123E-2</v>
      </c>
    </row>
    <row r="231" spans="11:20" x14ac:dyDescent="0.25">
      <c r="K231" s="25">
        <v>42674</v>
      </c>
      <c r="L231" s="26">
        <v>181.86160694924001</v>
      </c>
      <c r="M231" s="137">
        <v>169.019868410969</v>
      </c>
      <c r="N231" s="138">
        <f t="shared" si="18"/>
        <v>-7.2835689819665816E-3</v>
      </c>
      <c r="O231" s="138">
        <f t="shared" si="20"/>
        <v>1.3793051078079044E-2</v>
      </c>
      <c r="P231" s="138">
        <f t="shared" si="22"/>
        <v>9.4823589002349662E-2</v>
      </c>
      <c r="Q231" s="141">
        <v>183.76927052337601</v>
      </c>
      <c r="R231" s="115">
        <f t="shared" si="19"/>
        <v>-5.0692254769603151E-3</v>
      </c>
      <c r="S231" s="115">
        <f t="shared" si="21"/>
        <v>1.4550869936511557E-2</v>
      </c>
      <c r="T231" s="115">
        <f t="shared" si="23"/>
        <v>9.4384146016299963E-2</v>
      </c>
    </row>
    <row r="232" spans="11:20" x14ac:dyDescent="0.25">
      <c r="K232" s="25">
        <v>42704</v>
      </c>
      <c r="L232" s="26">
        <v>181.43975540911001</v>
      </c>
      <c r="M232" s="137">
        <v>167.53948106017</v>
      </c>
      <c r="N232" s="138">
        <f t="shared" si="18"/>
        <v>-8.7586587583861064E-3</v>
      </c>
      <c r="O232" s="138">
        <f t="shared" si="20"/>
        <v>-8.7061581017656708E-3</v>
      </c>
      <c r="P232" s="138">
        <f t="shared" si="22"/>
        <v>9.0132897880693896E-2</v>
      </c>
      <c r="Q232" s="141">
        <v>183.64090883141699</v>
      </c>
      <c r="R232" s="115">
        <f t="shared" si="19"/>
        <v>-6.9849377751485253E-4</v>
      </c>
      <c r="S232" s="115">
        <f t="shared" si="21"/>
        <v>1.7989304504035797E-3</v>
      </c>
      <c r="T232" s="115">
        <f t="shared" si="23"/>
        <v>9.2886315799099783E-2</v>
      </c>
    </row>
    <row r="233" spans="11:20" x14ac:dyDescent="0.25">
      <c r="K233" s="25">
        <v>42735</v>
      </c>
      <c r="L233" s="26">
        <v>182.34609327048699</v>
      </c>
      <c r="M233" s="137">
        <v>165.77459624512699</v>
      </c>
      <c r="N233" s="138">
        <f t="shared" si="18"/>
        <v>-1.0534142781600142E-2</v>
      </c>
      <c r="O233" s="138">
        <f t="shared" si="20"/>
        <v>-2.6344257127359549E-2</v>
      </c>
      <c r="P233" s="138">
        <f t="shared" si="22"/>
        <v>6.9149002671959003E-2</v>
      </c>
      <c r="Q233" s="141">
        <v>185.29921911882201</v>
      </c>
      <c r="R233" s="115">
        <f t="shared" si="19"/>
        <v>9.0301790486526645E-3</v>
      </c>
      <c r="S233" s="115">
        <f t="shared" si="21"/>
        <v>3.2139490533205084E-3</v>
      </c>
      <c r="T233" s="115">
        <f t="shared" si="23"/>
        <v>9.5031818678180668E-2</v>
      </c>
    </row>
    <row r="234" spans="11:20" x14ac:dyDescent="0.25">
      <c r="K234" s="25">
        <v>42766</v>
      </c>
      <c r="L234" s="26">
        <v>185.97515059313801</v>
      </c>
      <c r="M234" s="137">
        <v>167.02808369067299</v>
      </c>
      <c r="N234" s="138">
        <f t="shared" si="18"/>
        <v>7.5613964620520058E-3</v>
      </c>
      <c r="O234" s="138">
        <f t="shared" si="20"/>
        <v>-1.1784322985348816E-2</v>
      </c>
      <c r="P234" s="138">
        <f t="shared" si="22"/>
        <v>4.6479318087775168E-2</v>
      </c>
      <c r="Q234" s="141">
        <v>189.553544955966</v>
      </c>
      <c r="R234" s="115">
        <f t="shared" si="19"/>
        <v>2.2959221616664971E-2</v>
      </c>
      <c r="S234" s="115">
        <f t="shared" si="21"/>
        <v>3.1475743556669489E-2</v>
      </c>
      <c r="T234" s="115">
        <f t="shared" si="23"/>
        <v>0.10119207942876973</v>
      </c>
    </row>
    <row r="235" spans="11:20" x14ac:dyDescent="0.25">
      <c r="K235" s="25">
        <v>42794</v>
      </c>
      <c r="L235" s="26">
        <v>190.71341182444999</v>
      </c>
      <c r="M235" s="137">
        <v>169.94158515750701</v>
      </c>
      <c r="N235" s="138">
        <f t="shared" si="18"/>
        <v>1.7443183220791081E-2</v>
      </c>
      <c r="O235" s="138">
        <f t="shared" si="20"/>
        <v>1.4337540513655433E-2</v>
      </c>
      <c r="P235" s="138">
        <f t="shared" si="22"/>
        <v>5.2550525207227361E-2</v>
      </c>
      <c r="Q235" s="141">
        <v>194.784994999486</v>
      </c>
      <c r="R235" s="115">
        <f t="shared" si="19"/>
        <v>2.7598798243184008E-2</v>
      </c>
      <c r="S235" s="115">
        <f t="shared" si="21"/>
        <v>6.068411575058863E-2</v>
      </c>
      <c r="T235" s="115">
        <f t="shared" si="23"/>
        <v>0.1243757505915728</v>
      </c>
    </row>
    <row r="236" spans="11:20" x14ac:dyDescent="0.25">
      <c r="K236" s="25">
        <v>42825</v>
      </c>
      <c r="L236" s="26">
        <v>193.787018589864</v>
      </c>
      <c r="M236" s="137">
        <v>173.90643925601299</v>
      </c>
      <c r="N236" s="138">
        <f t="shared" si="18"/>
        <v>2.3330687982174858E-2</v>
      </c>
      <c r="O236" s="138">
        <f t="shared" si="20"/>
        <v>4.9053613732598977E-2</v>
      </c>
      <c r="P236" s="138">
        <f t="shared" si="22"/>
        <v>7.9943524537440913E-2</v>
      </c>
      <c r="Q236" s="141">
        <v>197.577425841744</v>
      </c>
      <c r="R236" s="115">
        <f t="shared" si="19"/>
        <v>1.4335964853275041E-2</v>
      </c>
      <c r="S236" s="115">
        <f t="shared" si="21"/>
        <v>6.6261513574154218E-2</v>
      </c>
      <c r="T236" s="115">
        <f t="shared" si="23"/>
        <v>0.13851300891819451</v>
      </c>
    </row>
    <row r="237" spans="11:20" x14ac:dyDescent="0.25">
      <c r="K237" s="25">
        <v>42855</v>
      </c>
      <c r="L237" s="26">
        <v>195.84883053704399</v>
      </c>
      <c r="M237" s="137">
        <v>176.313013782154</v>
      </c>
      <c r="N237" s="138">
        <f t="shared" si="18"/>
        <v>1.3838329025863239E-2</v>
      </c>
      <c r="O237" s="138">
        <f t="shared" si="20"/>
        <v>5.5589035605989601E-2</v>
      </c>
      <c r="P237" s="138">
        <f t="shared" si="22"/>
        <v>0.11066730365540134</v>
      </c>
      <c r="Q237" s="141">
        <v>199.59487524891901</v>
      </c>
      <c r="R237" s="115">
        <f t="shared" si="19"/>
        <v>1.0210930720349287E-2</v>
      </c>
      <c r="S237" s="115">
        <f t="shared" si="21"/>
        <v>5.2973582189062451E-2</v>
      </c>
      <c r="T237" s="115">
        <f t="shared" si="23"/>
        <v>0.15622776643006109</v>
      </c>
    </row>
    <row r="238" spans="11:20" x14ac:dyDescent="0.25">
      <c r="K238" s="25">
        <v>42886</v>
      </c>
      <c r="L238" s="26">
        <v>197.93565689456301</v>
      </c>
      <c r="M238" s="137">
        <v>176.92963840162</v>
      </c>
      <c r="N238" s="138">
        <f t="shared" si="18"/>
        <v>3.497329018650186E-3</v>
      </c>
      <c r="O238" s="138">
        <f t="shared" si="20"/>
        <v>4.1120325184893725E-2</v>
      </c>
      <c r="P238" s="138">
        <f t="shared" si="22"/>
        <v>0.10632088979351462</v>
      </c>
      <c r="Q238" s="141">
        <v>202.32101805985999</v>
      </c>
      <c r="R238" s="115">
        <f t="shared" si="19"/>
        <v>1.3658380795304348E-2</v>
      </c>
      <c r="S238" s="115">
        <f t="shared" si="21"/>
        <v>3.8688930122127152E-2</v>
      </c>
      <c r="T238" s="115">
        <f t="shared" si="23"/>
        <v>0.16012512877836671</v>
      </c>
    </row>
    <row r="239" spans="11:20" x14ac:dyDescent="0.25">
      <c r="K239" s="25">
        <v>42916</v>
      </c>
      <c r="L239" s="26">
        <v>202.073372960374</v>
      </c>
      <c r="M239" s="137">
        <v>177.14175426179401</v>
      </c>
      <c r="N239" s="138">
        <f t="shared" si="18"/>
        <v>1.198871269337598E-3</v>
      </c>
      <c r="O239" s="138">
        <f t="shared" si="20"/>
        <v>1.8603767747887856E-2</v>
      </c>
      <c r="P239" s="138">
        <f t="shared" si="22"/>
        <v>8.9479198858509745E-2</v>
      </c>
      <c r="Q239" s="141">
        <v>207.96881289962101</v>
      </c>
      <c r="R239" s="115">
        <f t="shared" si="19"/>
        <v>2.7915017895422167E-2</v>
      </c>
      <c r="S239" s="115">
        <f t="shared" si="21"/>
        <v>5.2593999611070696E-2</v>
      </c>
      <c r="T239" s="115">
        <f t="shared" si="23"/>
        <v>0.17593245707018546</v>
      </c>
    </row>
    <row r="240" spans="11:20" x14ac:dyDescent="0.25">
      <c r="K240" s="25">
        <v>42947</v>
      </c>
      <c r="L240" s="26">
        <v>204.40815697040799</v>
      </c>
      <c r="M240" s="137">
        <v>176.078095108399</v>
      </c>
      <c r="N240" s="138">
        <f t="shared" si="18"/>
        <v>-6.0045648629122317E-3</v>
      </c>
      <c r="O240" s="138">
        <f t="shared" si="20"/>
        <v>-1.3323955431063794E-3</v>
      </c>
      <c r="P240" s="138">
        <f t="shared" si="22"/>
        <v>5.6128790929619088E-2</v>
      </c>
      <c r="Q240" s="141">
        <v>211.708082535388</v>
      </c>
      <c r="R240" s="115">
        <f t="shared" si="19"/>
        <v>1.7979953742255583E-2</v>
      </c>
      <c r="S240" s="115">
        <f t="shared" si="21"/>
        <v>6.0688969450555019E-2</v>
      </c>
      <c r="T240" s="115">
        <f t="shared" si="23"/>
        <v>0.16879508035891644</v>
      </c>
    </row>
    <row r="241" spans="11:20" x14ac:dyDescent="0.25">
      <c r="K241" s="25">
        <v>42978</v>
      </c>
      <c r="L241" s="26">
        <v>204.74222783244099</v>
      </c>
      <c r="M241" s="137">
        <v>177.69657762191201</v>
      </c>
      <c r="N241" s="138">
        <f t="shared" si="18"/>
        <v>9.1918447465975106E-3</v>
      </c>
      <c r="O241" s="138">
        <f t="shared" si="20"/>
        <v>4.3347130939763723E-3</v>
      </c>
      <c r="P241" s="138">
        <f t="shared" si="22"/>
        <v>5.1391122906312203E-2</v>
      </c>
      <c r="Q241" s="141">
        <v>211.48563174333</v>
      </c>
      <c r="R241" s="115">
        <f t="shared" si="19"/>
        <v>-1.050743029713197E-3</v>
      </c>
      <c r="S241" s="115">
        <f t="shared" si="21"/>
        <v>4.5297388137689687E-2</v>
      </c>
      <c r="T241" s="115">
        <f t="shared" si="23"/>
        <v>0.1536976212668919</v>
      </c>
    </row>
    <row r="242" spans="11:20" x14ac:dyDescent="0.25">
      <c r="K242" s="25">
        <v>43008</v>
      </c>
      <c r="L242" s="26">
        <v>202.90566995688499</v>
      </c>
      <c r="M242" s="137">
        <v>179.205505951942</v>
      </c>
      <c r="N242" s="138">
        <f t="shared" si="18"/>
        <v>8.4916004023474212E-3</v>
      </c>
      <c r="O242" s="138">
        <f t="shared" si="20"/>
        <v>1.1650283688045882E-2</v>
      </c>
      <c r="P242" s="138">
        <f t="shared" si="22"/>
        <v>5.2540461425702345E-2</v>
      </c>
      <c r="Q242" s="141">
        <v>208.390626975109</v>
      </c>
      <c r="R242" s="115">
        <f t="shared" si="19"/>
        <v>-1.46345864856543E-2</v>
      </c>
      <c r="S242" s="115">
        <f t="shared" si="21"/>
        <v>2.0282563986724345E-3</v>
      </c>
      <c r="T242" s="115">
        <f t="shared" si="23"/>
        <v>0.12823132675663262</v>
      </c>
    </row>
    <row r="243" spans="11:20" x14ac:dyDescent="0.25">
      <c r="K243" s="25">
        <v>43039</v>
      </c>
      <c r="L243" s="26">
        <v>202.542409131477</v>
      </c>
      <c r="M243" s="137">
        <v>182.36002039553699</v>
      </c>
      <c r="N243" s="138">
        <f t="shared" si="18"/>
        <v>1.7602776359119998E-2</v>
      </c>
      <c r="O243" s="138">
        <f t="shared" si="20"/>
        <v>3.5676926668650299E-2</v>
      </c>
      <c r="P243" s="138">
        <f t="shared" si="22"/>
        <v>7.8926531596460903E-2</v>
      </c>
      <c r="Q243" s="141">
        <v>206.65446084556399</v>
      </c>
      <c r="R243" s="115">
        <f t="shared" si="19"/>
        <v>-8.3313062336166643E-3</v>
      </c>
      <c r="S243" s="115">
        <f t="shared" si="21"/>
        <v>-2.3870707387750656E-2</v>
      </c>
      <c r="T243" s="115">
        <f t="shared" si="23"/>
        <v>0.12453219331507825</v>
      </c>
    </row>
    <row r="244" spans="11:20" x14ac:dyDescent="0.25">
      <c r="K244" s="25">
        <v>43069</v>
      </c>
      <c r="L244" s="26">
        <v>204.16004277653599</v>
      </c>
      <c r="M244" s="137">
        <v>181.68663502152901</v>
      </c>
      <c r="N244" s="138">
        <f t="shared" si="18"/>
        <v>-3.6926151496771142E-3</v>
      </c>
      <c r="O244" s="138">
        <f t="shared" si="20"/>
        <v>2.2454328907260734E-2</v>
      </c>
      <c r="P244" s="138">
        <f t="shared" si="22"/>
        <v>8.44407173272681E-2</v>
      </c>
      <c r="Q244" s="141">
        <v>208.97355839978499</v>
      </c>
      <c r="R244" s="115">
        <f t="shared" si="19"/>
        <v>1.122210256063183E-2</v>
      </c>
      <c r="S244" s="115">
        <f t="shared" si="21"/>
        <v>-1.1878222283175255E-2</v>
      </c>
      <c r="T244" s="115">
        <f t="shared" si="23"/>
        <v>0.13794665758065627</v>
      </c>
    </row>
    <row r="245" spans="11:20" x14ac:dyDescent="0.25">
      <c r="K245" s="25">
        <v>43100</v>
      </c>
      <c r="L245" s="26">
        <v>207.179244396245</v>
      </c>
      <c r="M245" s="137">
        <v>182.54156266227599</v>
      </c>
      <c r="N245" s="138">
        <f t="shared" si="18"/>
        <v>4.7055064927901125E-3</v>
      </c>
      <c r="O245" s="138">
        <f t="shared" si="20"/>
        <v>1.8615815918226586E-2</v>
      </c>
      <c r="P245" s="138">
        <f t="shared" si="22"/>
        <v>0.10114315942809537</v>
      </c>
      <c r="Q245" s="141">
        <v>212.58336842175299</v>
      </c>
      <c r="R245" s="115">
        <f t="shared" si="19"/>
        <v>1.7274003704631946E-2</v>
      </c>
      <c r="S245" s="115">
        <f t="shared" si="21"/>
        <v>2.0119625856036105E-2</v>
      </c>
      <c r="T245" s="115">
        <f t="shared" si="23"/>
        <v>0.14724373601075569</v>
      </c>
    </row>
    <row r="246" spans="11:20" x14ac:dyDescent="0.25">
      <c r="K246" s="25">
        <v>43131</v>
      </c>
      <c r="L246" s="26">
        <v>209.44194487041</v>
      </c>
      <c r="M246" s="137">
        <v>183.558280907739</v>
      </c>
      <c r="N246" s="138">
        <f t="shared" si="18"/>
        <v>5.5697904117544272E-3</v>
      </c>
      <c r="O246" s="138">
        <f t="shared" si="20"/>
        <v>6.5708509442090612E-3</v>
      </c>
      <c r="P246" s="138">
        <f t="shared" si="22"/>
        <v>9.896657407432774E-2</v>
      </c>
      <c r="Q246" s="141">
        <v>215.01368162336701</v>
      </c>
      <c r="R246" s="115">
        <f t="shared" si="19"/>
        <v>1.1432282871689292E-2</v>
      </c>
      <c r="S246" s="115">
        <f t="shared" si="21"/>
        <v>4.0450231481090393E-2</v>
      </c>
      <c r="T246" s="115">
        <f t="shared" si="23"/>
        <v>0.13431633089908979</v>
      </c>
    </row>
    <row r="247" spans="11:20" x14ac:dyDescent="0.25">
      <c r="K247" s="25">
        <v>43159</v>
      </c>
      <c r="L247" s="26">
        <v>208.37858623748099</v>
      </c>
      <c r="M247" s="137">
        <v>188.106110011429</v>
      </c>
      <c r="N247" s="138">
        <f t="shared" si="18"/>
        <v>2.4775940814001363E-2</v>
      </c>
      <c r="O247" s="138">
        <f t="shared" si="20"/>
        <v>3.5332675896272203E-2</v>
      </c>
      <c r="P247" s="138">
        <f t="shared" si="22"/>
        <v>0.10688687431676347</v>
      </c>
      <c r="Q247" s="141">
        <v>212.188116045925</v>
      </c>
      <c r="R247" s="115">
        <f t="shared" si="19"/>
        <v>-1.3141329221976972E-2</v>
      </c>
      <c r="S247" s="115">
        <f t="shared" si="21"/>
        <v>1.538260472164743E-2</v>
      </c>
      <c r="T247" s="115">
        <f t="shared" si="23"/>
        <v>8.9345285793112073E-2</v>
      </c>
    </row>
    <row r="248" spans="11:20" x14ac:dyDescent="0.25">
      <c r="K248" s="25">
        <v>43190</v>
      </c>
      <c r="L248" s="26">
        <v>206.026573895729</v>
      </c>
      <c r="M248" s="137">
        <v>190.702828176911</v>
      </c>
      <c r="N248" s="138">
        <f t="shared" si="18"/>
        <v>1.3804539179105957E-2</v>
      </c>
      <c r="O248" s="138">
        <f t="shared" si="20"/>
        <v>4.4709081020273267E-2</v>
      </c>
      <c r="P248" s="138">
        <f t="shared" si="22"/>
        <v>9.6582903961201394E-2</v>
      </c>
      <c r="Q248" s="141">
        <v>208.371326898945</v>
      </c>
      <c r="R248" s="115">
        <f t="shared" si="19"/>
        <v>-1.7987761134341307E-2</v>
      </c>
      <c r="S248" s="115">
        <f t="shared" si="21"/>
        <v>-1.9813598561725487E-2</v>
      </c>
      <c r="T248" s="115">
        <f t="shared" si="23"/>
        <v>5.4631246516222642E-2</v>
      </c>
    </row>
    <row r="249" spans="11:20" x14ac:dyDescent="0.25">
      <c r="K249" s="25">
        <v>43220</v>
      </c>
      <c r="L249" s="26">
        <v>205.462208659889</v>
      </c>
      <c r="M249" s="137">
        <v>190.421978054346</v>
      </c>
      <c r="N249" s="138">
        <f t="shared" si="18"/>
        <v>-1.4727108415217849E-3</v>
      </c>
      <c r="O249" s="138">
        <f t="shared" si="20"/>
        <v>3.7392468008876412E-2</v>
      </c>
      <c r="P249" s="138">
        <f t="shared" si="22"/>
        <v>8.0022251163062386E-2</v>
      </c>
      <c r="Q249" s="141">
        <v>207.891884253136</v>
      </c>
      <c r="R249" s="115">
        <f t="shared" si="19"/>
        <v>-2.3009050858591173E-3</v>
      </c>
      <c r="S249" s="115">
        <f t="shared" si="21"/>
        <v>-3.3122531163882196E-2</v>
      </c>
      <c r="T249" s="115">
        <f t="shared" si="23"/>
        <v>4.156924867870293E-2</v>
      </c>
    </row>
    <row r="250" spans="11:20" x14ac:dyDescent="0.25">
      <c r="K250" s="25">
        <v>43251</v>
      </c>
      <c r="L250" s="26">
        <v>207.466730073447</v>
      </c>
      <c r="M250" s="137">
        <v>188.31392796819301</v>
      </c>
      <c r="N250" s="138">
        <f t="shared" si="18"/>
        <v>-1.1070413760492226E-2</v>
      </c>
      <c r="O250" s="138">
        <f t="shared" si="20"/>
        <v>1.104791103018421E-3</v>
      </c>
      <c r="P250" s="138">
        <f t="shared" si="22"/>
        <v>6.4343598220278686E-2</v>
      </c>
      <c r="Q250" s="141">
        <v>210.944840519211</v>
      </c>
      <c r="R250" s="115">
        <f t="shared" si="19"/>
        <v>1.4685307591698171E-2</v>
      </c>
      <c r="S250" s="115">
        <f t="shared" si="21"/>
        <v>-5.8593080040585388E-3</v>
      </c>
      <c r="T250" s="115">
        <f t="shared" si="23"/>
        <v>4.2624451685981057E-2</v>
      </c>
    </row>
    <row r="251" spans="11:20" x14ac:dyDescent="0.25">
      <c r="K251" s="25">
        <v>43281</v>
      </c>
      <c r="L251" s="26">
        <v>211.99511021534499</v>
      </c>
      <c r="M251" s="137">
        <v>188.36811235161801</v>
      </c>
      <c r="N251" s="138">
        <f t="shared" si="18"/>
        <v>2.8773433813222837E-4</v>
      </c>
      <c r="O251" s="138">
        <f t="shared" si="20"/>
        <v>-1.224269114209009E-2</v>
      </c>
      <c r="P251" s="138">
        <f t="shared" si="22"/>
        <v>6.3374996688995155E-2</v>
      </c>
      <c r="Q251" s="141">
        <v>216.77488477099701</v>
      </c>
      <c r="R251" s="115">
        <f t="shared" si="19"/>
        <v>2.7637766524349017E-2</v>
      </c>
      <c r="S251" s="115">
        <f t="shared" si="21"/>
        <v>4.0329722889980602E-2</v>
      </c>
      <c r="T251" s="115">
        <f t="shared" si="23"/>
        <v>4.2343232855910795E-2</v>
      </c>
    </row>
    <row r="252" spans="11:20" x14ac:dyDescent="0.25">
      <c r="K252" s="25">
        <v>43312</v>
      </c>
      <c r="L252" s="26">
        <v>214.34423692727799</v>
      </c>
      <c r="M252" s="137">
        <v>191.03199029310301</v>
      </c>
      <c r="N252" s="138">
        <f t="shared" si="18"/>
        <v>1.4141873102770486E-2</v>
      </c>
      <c r="O252" s="138">
        <f t="shared" si="20"/>
        <v>3.2034760114869609E-3</v>
      </c>
      <c r="P252" s="138">
        <f t="shared" si="22"/>
        <v>8.4927629274373695E-2</v>
      </c>
      <c r="Q252" s="141">
        <v>219.080386973618</v>
      </c>
      <c r="R252" s="115">
        <f t="shared" si="19"/>
        <v>1.0635467319272562E-2</v>
      </c>
      <c r="S252" s="115">
        <f t="shared" si="21"/>
        <v>5.3818852817065777E-2</v>
      </c>
      <c r="T252" s="115">
        <f t="shared" si="23"/>
        <v>3.4822971092743682E-2</v>
      </c>
    </row>
    <row r="253" spans="11:20" x14ac:dyDescent="0.25">
      <c r="K253" s="25">
        <v>43343</v>
      </c>
      <c r="L253" s="26">
        <v>215.64256408769799</v>
      </c>
      <c r="M253" s="137">
        <v>194.91160727389999</v>
      </c>
      <c r="N253" s="138">
        <f t="shared" si="18"/>
        <v>2.0308729312009222E-2</v>
      </c>
      <c r="O253" s="138">
        <f t="shared" si="20"/>
        <v>3.5035535485306024E-2</v>
      </c>
      <c r="P253" s="138">
        <f t="shared" si="22"/>
        <v>9.6878791265280872E-2</v>
      </c>
      <c r="Q253" s="141">
        <v>219.590353779553</v>
      </c>
      <c r="R253" s="115">
        <f t="shared" si="19"/>
        <v>2.3277611153589284E-3</v>
      </c>
      <c r="S253" s="115">
        <f t="shared" si="21"/>
        <v>4.0984710690540105E-2</v>
      </c>
      <c r="T253" s="115">
        <f t="shared" si="23"/>
        <v>3.832280221315143E-2</v>
      </c>
    </row>
    <row r="254" spans="11:20" x14ac:dyDescent="0.25">
      <c r="K254" s="25">
        <v>43373</v>
      </c>
      <c r="L254" s="26">
        <v>214.32791978305801</v>
      </c>
      <c r="M254" s="137">
        <v>197.43100631920299</v>
      </c>
      <c r="N254" s="138">
        <f t="shared" si="18"/>
        <v>1.2925854342592302E-2</v>
      </c>
      <c r="O254" s="138">
        <f t="shared" si="20"/>
        <v>4.8112676049265168E-2</v>
      </c>
      <c r="P254" s="138">
        <f t="shared" si="22"/>
        <v>0.10170167635445626</v>
      </c>
      <c r="Q254" s="141">
        <v>217.21189488213901</v>
      </c>
      <c r="R254" s="115">
        <f t="shared" si="19"/>
        <v>-1.0831345077214727E-2</v>
      </c>
      <c r="S254" s="115">
        <f t="shared" si="21"/>
        <v>2.0159628344569303E-3</v>
      </c>
      <c r="T254" s="115">
        <f t="shared" si="23"/>
        <v>4.2330444680142243E-2</v>
      </c>
    </row>
    <row r="255" spans="11:20" x14ac:dyDescent="0.25">
      <c r="K255" s="25">
        <v>43404</v>
      </c>
      <c r="L255" s="26">
        <v>214.942599076492</v>
      </c>
      <c r="M255" s="137">
        <v>197.91647331256499</v>
      </c>
      <c r="N255" s="138">
        <f t="shared" si="18"/>
        <v>2.4589197128292994E-3</v>
      </c>
      <c r="O255" s="138">
        <f t="shared" si="20"/>
        <v>3.6038377702598545E-2</v>
      </c>
      <c r="P255" s="138">
        <f t="shared" si="22"/>
        <v>8.5306268793380324E-2</v>
      </c>
      <c r="Q255" s="141">
        <v>217.96255672504</v>
      </c>
      <c r="R255" s="115">
        <f t="shared" si="19"/>
        <v>3.4558965719087009E-3</v>
      </c>
      <c r="S255" s="115">
        <f t="shared" si="21"/>
        <v>-5.1023748132807967E-3</v>
      </c>
      <c r="T255" s="115">
        <f t="shared" si="23"/>
        <v>5.4719824741294776E-2</v>
      </c>
    </row>
    <row r="256" spans="11:20" x14ac:dyDescent="0.25">
      <c r="K256" s="25">
        <v>43434</v>
      </c>
      <c r="L256" s="26">
        <v>216.08956000564001</v>
      </c>
      <c r="M256" s="137">
        <v>196.38470526426599</v>
      </c>
      <c r="N256" s="138">
        <f t="shared" si="18"/>
        <v>-7.7394671735075971E-3</v>
      </c>
      <c r="O256" s="138">
        <f t="shared" si="20"/>
        <v>7.5577745777650751E-3</v>
      </c>
      <c r="P256" s="138">
        <f t="shared" si="22"/>
        <v>8.0897916574850459E-2</v>
      </c>
      <c r="Q256" s="141">
        <v>219.85575767716</v>
      </c>
      <c r="R256" s="115">
        <f t="shared" si="19"/>
        <v>8.6858999112782165E-3</v>
      </c>
      <c r="S256" s="115">
        <f t="shared" si="21"/>
        <v>1.2086318594550782E-3</v>
      </c>
      <c r="T256" s="115">
        <f t="shared" si="23"/>
        <v>5.207452732635387E-2</v>
      </c>
    </row>
    <row r="257" spans="11:20" x14ac:dyDescent="0.25">
      <c r="K257" s="25">
        <v>43465</v>
      </c>
      <c r="L257" s="26">
        <v>218.11279577227899</v>
      </c>
      <c r="M257" s="137">
        <v>194.90405843077599</v>
      </c>
      <c r="N257" s="138">
        <f t="shared" si="18"/>
        <v>-7.5395221409811919E-3</v>
      </c>
      <c r="O257" s="138">
        <f t="shared" si="20"/>
        <v>-1.2799144042965005E-2</v>
      </c>
      <c r="P257" s="138">
        <f t="shared" si="22"/>
        <v>6.7724279272069809E-2</v>
      </c>
      <c r="Q257" s="141">
        <v>222.974384342181</v>
      </c>
      <c r="R257" s="115">
        <f t="shared" si="19"/>
        <v>1.4184876020397086E-2</v>
      </c>
      <c r="S257" s="115">
        <f t="shared" si="21"/>
        <v>2.6529345748623756E-2</v>
      </c>
      <c r="T257" s="115">
        <f t="shared" si="23"/>
        <v>4.8879721859580449E-2</v>
      </c>
    </row>
    <row r="258" spans="11:20" x14ac:dyDescent="0.25">
      <c r="K258" s="25">
        <v>43496</v>
      </c>
      <c r="L258" s="26">
        <v>219.573987176949</v>
      </c>
      <c r="M258" s="137">
        <v>195.87363925666301</v>
      </c>
      <c r="N258" s="138">
        <f t="shared" si="18"/>
        <v>4.9746569347677294E-3</v>
      </c>
      <c r="O258" s="138">
        <f t="shared" si="20"/>
        <v>-1.0321697945151698E-2</v>
      </c>
      <c r="P258" s="138">
        <f t="shared" si="22"/>
        <v>6.7092360464598322E-2</v>
      </c>
      <c r="Q258" s="141">
        <v>224.38383213455501</v>
      </c>
      <c r="R258" s="115">
        <f t="shared" si="19"/>
        <v>6.3211197848227485E-3</v>
      </c>
      <c r="S258" s="115">
        <f t="shared" si="21"/>
        <v>2.9460451859240511E-2</v>
      </c>
      <c r="T258" s="115">
        <f t="shared" si="23"/>
        <v>4.3579322210766991E-2</v>
      </c>
    </row>
    <row r="259" spans="11:20" x14ac:dyDescent="0.25">
      <c r="K259" s="25">
        <v>43524</v>
      </c>
      <c r="L259" s="26">
        <v>219.88040735133001</v>
      </c>
      <c r="M259" s="137">
        <v>199.64812279136001</v>
      </c>
      <c r="N259" s="138">
        <f t="shared" si="18"/>
        <v>1.9269992373762479E-2</v>
      </c>
      <c r="O259" s="138">
        <f t="shared" si="20"/>
        <v>1.6617472947817236E-2</v>
      </c>
      <c r="P259" s="138">
        <f t="shared" si="22"/>
        <v>6.1359053032512989E-2</v>
      </c>
      <c r="Q259" s="141">
        <v>223.55765146421101</v>
      </c>
      <c r="R259" s="115">
        <f t="shared" si="19"/>
        <v>-3.6819973279027529E-3</v>
      </c>
      <c r="S259" s="115">
        <f t="shared" si="21"/>
        <v>1.6837829612299293E-2</v>
      </c>
      <c r="T259" s="115">
        <f t="shared" si="23"/>
        <v>5.358233830505954E-2</v>
      </c>
    </row>
    <row r="260" spans="11:20" x14ac:dyDescent="0.25">
      <c r="K260" s="25">
        <v>43555</v>
      </c>
      <c r="L260" s="26">
        <v>220.188186488345</v>
      </c>
      <c r="M260" s="137">
        <v>203.88479656203</v>
      </c>
      <c r="N260" s="138">
        <f t="shared" si="18"/>
        <v>2.1220704264259371E-2</v>
      </c>
      <c r="O260" s="138">
        <f t="shared" si="20"/>
        <v>4.6077737957640919E-2</v>
      </c>
      <c r="P260" s="138">
        <f t="shared" si="22"/>
        <v>6.912308805871703E-2</v>
      </c>
      <c r="Q260" s="141">
        <v>222.60850725429299</v>
      </c>
      <c r="R260" s="115">
        <f t="shared" si="19"/>
        <v>-4.2456350910000662E-3</v>
      </c>
      <c r="S260" s="115">
        <f t="shared" si="21"/>
        <v>-1.6408929167689434E-3</v>
      </c>
      <c r="T260" s="115">
        <f t="shared" si="23"/>
        <v>6.832600515258358E-2</v>
      </c>
    </row>
    <row r="261" spans="11:20" x14ac:dyDescent="0.25">
      <c r="K261" s="25">
        <v>43585</v>
      </c>
      <c r="L261" s="26">
        <v>220.33204518055101</v>
      </c>
      <c r="M261" s="137">
        <v>204.80468688238901</v>
      </c>
      <c r="N261" s="138">
        <f t="shared" si="18"/>
        <v>4.5118142003253148E-3</v>
      </c>
      <c r="O261" s="138">
        <f t="shared" si="20"/>
        <v>4.5595965131495886E-2</v>
      </c>
      <c r="P261" s="138">
        <f t="shared" si="22"/>
        <v>7.5530718538898034E-2</v>
      </c>
      <c r="Q261" s="141">
        <v>222.60162594804299</v>
      </c>
      <c r="R261" s="115">
        <f t="shared" si="19"/>
        <v>-3.0912144081463033E-5</v>
      </c>
      <c r="S261" s="115">
        <f t="shared" si="21"/>
        <v>-7.9426675690398296E-3</v>
      </c>
      <c r="T261" s="115">
        <f t="shared" si="23"/>
        <v>7.0756690419891077E-2</v>
      </c>
    </row>
    <row r="262" spans="11:20" x14ac:dyDescent="0.25">
      <c r="K262" s="25">
        <v>43616</v>
      </c>
      <c r="L262" s="26">
        <v>221.782772413983</v>
      </c>
      <c r="M262" s="137">
        <v>205.58548244325701</v>
      </c>
      <c r="N262" s="138">
        <f t="shared" si="18"/>
        <v>3.812391077340882E-3</v>
      </c>
      <c r="O262" s="138">
        <f t="shared" si="20"/>
        <v>2.9739120853651935E-2</v>
      </c>
      <c r="P262" s="138">
        <f t="shared" si="22"/>
        <v>9.1716819150951201E-2</v>
      </c>
      <c r="Q262" s="141">
        <v>224.13626600607799</v>
      </c>
      <c r="R262" s="115">
        <f t="shared" si="19"/>
        <v>6.8941098318535676E-3</v>
      </c>
      <c r="S262" s="115">
        <f t="shared" si="21"/>
        <v>2.5882117569104857E-3</v>
      </c>
      <c r="T262" s="115">
        <f t="shared" si="23"/>
        <v>6.2534952049067227E-2</v>
      </c>
    </row>
    <row r="263" spans="11:20" x14ac:dyDescent="0.25">
      <c r="K263" s="25">
        <v>43646</v>
      </c>
      <c r="L263" s="26">
        <v>223.17481252241501</v>
      </c>
      <c r="M263" s="137">
        <v>205.55359021511899</v>
      </c>
      <c r="N263" s="138">
        <f t="shared" si="18"/>
        <v>-1.5512879488865927E-4</v>
      </c>
      <c r="O263" s="138">
        <f t="shared" si="20"/>
        <v>8.1849832907048281E-3</v>
      </c>
      <c r="P263" s="138">
        <f t="shared" si="22"/>
        <v>9.1233477094157189E-2</v>
      </c>
      <c r="Q263" s="141">
        <v>225.95605605820899</v>
      </c>
      <c r="R263" s="115">
        <f t="shared" si="19"/>
        <v>8.1191236231339392E-3</v>
      </c>
      <c r="S263" s="115">
        <f t="shared" si="21"/>
        <v>1.5037829619386489E-2</v>
      </c>
      <c r="T263" s="115">
        <f t="shared" si="23"/>
        <v>4.2353482493652672E-2</v>
      </c>
    </row>
    <row r="264" spans="11:20" x14ac:dyDescent="0.25">
      <c r="K264" s="25">
        <v>43677</v>
      </c>
      <c r="L264" s="26">
        <v>225.11436046872399</v>
      </c>
      <c r="M264" s="137">
        <v>205.986568602609</v>
      </c>
      <c r="N264" s="138">
        <f t="shared" ref="N264:N327" si="24">M264/M263-1</f>
        <v>2.1064014840941336E-3</v>
      </c>
      <c r="O264" s="138">
        <f t="shared" si="20"/>
        <v>5.7707747718620528E-3</v>
      </c>
      <c r="P264" s="138">
        <f t="shared" si="22"/>
        <v>7.8283109999330414E-2</v>
      </c>
      <c r="Q264" s="141">
        <v>228.250137050738</v>
      </c>
      <c r="R264" s="115">
        <f t="shared" ref="R264:R327" si="25">Q264/Q263-1</f>
        <v>1.0152774980007884E-2</v>
      </c>
      <c r="S264" s="115">
        <f t="shared" si="21"/>
        <v>2.5374976838729024E-2</v>
      </c>
      <c r="T264" s="115">
        <f t="shared" si="23"/>
        <v>4.1855641227364737E-2</v>
      </c>
    </row>
    <row r="265" spans="11:20" x14ac:dyDescent="0.25">
      <c r="K265" s="25">
        <v>43708</v>
      </c>
      <c r="L265" s="26">
        <v>226.77447459962099</v>
      </c>
      <c r="M265" s="137">
        <v>203.807904198041</v>
      </c>
      <c r="N265" s="138">
        <f t="shared" si="24"/>
        <v>-1.0576730411831381E-2</v>
      </c>
      <c r="O265" s="138">
        <f t="shared" si="20"/>
        <v>-8.6464191152535452E-3</v>
      </c>
      <c r="P265" s="138">
        <f t="shared" si="22"/>
        <v>4.564272517459389E-2</v>
      </c>
      <c r="Q265" s="141">
        <v>231.22880135285601</v>
      </c>
      <c r="R265" s="115">
        <f t="shared" si="25"/>
        <v>1.3050000059609435E-2</v>
      </c>
      <c r="S265" s="115">
        <f t="shared" si="21"/>
        <v>3.1643854308635921E-2</v>
      </c>
      <c r="T265" s="115">
        <f t="shared" si="23"/>
        <v>5.3000723269414962E-2</v>
      </c>
    </row>
    <row r="266" spans="11:20" x14ac:dyDescent="0.25">
      <c r="K266" s="25">
        <v>43738</v>
      </c>
      <c r="L266" s="26">
        <v>227.34630111112901</v>
      </c>
      <c r="M266" s="137">
        <v>202.89298499882901</v>
      </c>
      <c r="N266" s="138">
        <f t="shared" si="24"/>
        <v>-4.4891252025385242E-3</v>
      </c>
      <c r="O266" s="138">
        <f t="shared" ref="O266:O329" si="26">M266/M263-1</f>
        <v>-1.2943608591343803E-2</v>
      </c>
      <c r="P266" s="138">
        <f t="shared" si="22"/>
        <v>2.7665252694884179E-2</v>
      </c>
      <c r="Q266" s="141">
        <v>232.16336709722501</v>
      </c>
      <c r="R266" s="115">
        <f t="shared" si="25"/>
        <v>4.0417358862785413E-3</v>
      </c>
      <c r="S266" s="115">
        <f t="shared" ref="S266:S329" si="27">Q266/Q263-1</f>
        <v>2.7471319633127766E-2</v>
      </c>
      <c r="T266" s="115">
        <f t="shared" si="23"/>
        <v>6.8833579409630419E-2</v>
      </c>
    </row>
    <row r="267" spans="11:20" x14ac:dyDescent="0.25">
      <c r="K267" s="25">
        <v>43769</v>
      </c>
      <c r="L267" s="26">
        <v>226.56538377285699</v>
      </c>
      <c r="M267" s="137">
        <v>202.95919908168</v>
      </c>
      <c r="N267" s="138">
        <f t="shared" si="24"/>
        <v>3.2634978903467449E-4</v>
      </c>
      <c r="O267" s="138">
        <f t="shared" si="26"/>
        <v>-1.469692680190926E-2</v>
      </c>
      <c r="P267" s="138">
        <f t="shared" si="22"/>
        <v>2.5479060356694783E-2</v>
      </c>
      <c r="Q267" s="141">
        <v>231.16594899833299</v>
      </c>
      <c r="R267" s="115">
        <f t="shared" si="25"/>
        <v>-4.2961907012415423E-3</v>
      </c>
      <c r="S267" s="115">
        <f t="shared" si="27"/>
        <v>1.2774633940074498E-2</v>
      </c>
      <c r="T267" s="115">
        <f t="shared" si="23"/>
        <v>6.0576424096314252E-2</v>
      </c>
    </row>
    <row r="268" spans="11:20" x14ac:dyDescent="0.25">
      <c r="K268" s="25">
        <v>43799</v>
      </c>
      <c r="L268" s="26">
        <v>225.74686385750701</v>
      </c>
      <c r="M268" s="137">
        <v>207.169351964058</v>
      </c>
      <c r="N268" s="138">
        <f t="shared" si="24"/>
        <v>2.0743838670173487E-2</v>
      </c>
      <c r="O268" s="138">
        <f t="shared" si="26"/>
        <v>1.649321589976549E-2</v>
      </c>
      <c r="P268" s="138">
        <f t="shared" si="22"/>
        <v>5.4915919675514457E-2</v>
      </c>
      <c r="Q268" s="141">
        <v>228.80467487731599</v>
      </c>
      <c r="R268" s="115">
        <f t="shared" si="25"/>
        <v>-1.0214627765242512E-2</v>
      </c>
      <c r="S268" s="115">
        <f t="shared" si="27"/>
        <v>-1.0483670119626587E-2</v>
      </c>
      <c r="T268" s="115">
        <f t="shared" si="23"/>
        <v>4.0703583543610034E-2</v>
      </c>
    </row>
    <row r="269" spans="11:20" x14ac:dyDescent="0.25">
      <c r="K269" s="25">
        <v>43830</v>
      </c>
      <c r="L269" s="26">
        <v>226.7316398982</v>
      </c>
      <c r="M269" s="137">
        <v>210.49259050639299</v>
      </c>
      <c r="N269" s="138">
        <f t="shared" si="24"/>
        <v>1.6041168786933069E-2</v>
      </c>
      <c r="O269" s="138">
        <f t="shared" si="26"/>
        <v>3.7456226037621887E-2</v>
      </c>
      <c r="P269" s="138">
        <f t="shared" si="22"/>
        <v>7.9980541201267963E-2</v>
      </c>
      <c r="Q269" s="141">
        <v>229.151908254098</v>
      </c>
      <c r="R269" s="115">
        <f t="shared" si="25"/>
        <v>1.5175973872396664E-3</v>
      </c>
      <c r="S269" s="115">
        <f t="shared" si="27"/>
        <v>-1.2971292072387453E-2</v>
      </c>
      <c r="T269" s="115">
        <f t="shared" si="23"/>
        <v>2.7705083389475194E-2</v>
      </c>
    </row>
    <row r="270" spans="11:20" x14ac:dyDescent="0.25">
      <c r="K270" s="25">
        <v>43861</v>
      </c>
      <c r="L270" s="26">
        <v>229.487544585428</v>
      </c>
      <c r="M270" s="137">
        <v>216.16378005180201</v>
      </c>
      <c r="N270" s="138">
        <f t="shared" si="24"/>
        <v>2.6942466391646214E-2</v>
      </c>
      <c r="O270" s="138">
        <f t="shared" si="26"/>
        <v>6.5060273344929254E-2</v>
      </c>
      <c r="P270" s="138">
        <f t="shared" si="22"/>
        <v>0.10358790938964391</v>
      </c>
      <c r="Q270" s="141">
        <v>231.27228575829099</v>
      </c>
      <c r="R270" s="115">
        <f t="shared" si="25"/>
        <v>9.25315228813961E-3</v>
      </c>
      <c r="S270" s="115">
        <f t="shared" si="27"/>
        <v>4.6000183166583497E-4</v>
      </c>
      <c r="T270" s="115">
        <f t="shared" si="23"/>
        <v>3.0699420534030297E-2</v>
      </c>
    </row>
    <row r="271" spans="11:20" x14ac:dyDescent="0.25">
      <c r="K271" s="25">
        <v>43890</v>
      </c>
      <c r="L271" s="26">
        <v>233.148185725909</v>
      </c>
      <c r="M271" s="137">
        <v>218.86739312760201</v>
      </c>
      <c r="N271" s="138">
        <f t="shared" si="24"/>
        <v>1.2507243698052006E-2</v>
      </c>
      <c r="O271" s="138">
        <f t="shared" si="26"/>
        <v>5.6466079816543058E-2</v>
      </c>
      <c r="P271" s="138">
        <f t="shared" si="22"/>
        <v>9.6265720245849229E-2</v>
      </c>
      <c r="Q271" s="141">
        <v>235.205706724941</v>
      </c>
      <c r="R271" s="115">
        <f t="shared" si="25"/>
        <v>1.7007748912729381E-2</v>
      </c>
      <c r="S271" s="115">
        <f t="shared" si="27"/>
        <v>2.797596618625553E-2</v>
      </c>
      <c r="T271" s="115">
        <f t="shared" si="23"/>
        <v>5.2103138427336271E-2</v>
      </c>
    </row>
    <row r="272" spans="11:20" x14ac:dyDescent="0.25">
      <c r="K272" s="25">
        <v>43921</v>
      </c>
      <c r="L272" s="26">
        <v>234.503932519697</v>
      </c>
      <c r="M272" s="137">
        <v>219.92998490663601</v>
      </c>
      <c r="N272" s="138">
        <f t="shared" si="24"/>
        <v>4.8549569849105634E-3</v>
      </c>
      <c r="O272" s="138">
        <f t="shared" si="26"/>
        <v>4.483480571709908E-2</v>
      </c>
      <c r="P272" s="138">
        <f t="shared" si="22"/>
        <v>7.8697326211493168E-2</v>
      </c>
      <c r="Q272" s="141">
        <v>236.74125254325199</v>
      </c>
      <c r="R272" s="115">
        <f t="shared" si="25"/>
        <v>6.5285227968840953E-3</v>
      </c>
      <c r="S272" s="115">
        <f t="shared" si="27"/>
        <v>3.3119271608851086E-2</v>
      </c>
      <c r="T272" s="115">
        <f t="shared" si="23"/>
        <v>6.3486995457971096E-2</v>
      </c>
    </row>
    <row r="273" spans="11:20" x14ac:dyDescent="0.25">
      <c r="K273" s="25">
        <v>43951</v>
      </c>
      <c r="L273" s="26">
        <v>233.87325443608901</v>
      </c>
      <c r="M273" s="137">
        <v>214.24834422704299</v>
      </c>
      <c r="N273" s="138">
        <f t="shared" si="24"/>
        <v>-2.5833861089950783E-2</v>
      </c>
      <c r="O273" s="138">
        <f t="shared" si="26"/>
        <v>-8.8610396445695239E-3</v>
      </c>
      <c r="P273" s="138">
        <f t="shared" si="22"/>
        <v>4.6110552880447964E-2</v>
      </c>
      <c r="Q273" s="141">
        <v>237.14081533047499</v>
      </c>
      <c r="R273" s="115">
        <f t="shared" si="25"/>
        <v>1.687761566396162E-3</v>
      </c>
      <c r="S273" s="115">
        <f t="shared" si="27"/>
        <v>2.537497976872749E-2</v>
      </c>
      <c r="T273" s="115">
        <f t="shared" si="23"/>
        <v>6.5314839101065614E-2</v>
      </c>
    </row>
    <row r="274" spans="11:20" x14ac:dyDescent="0.25">
      <c r="K274" s="25">
        <v>43982</v>
      </c>
      <c r="L274" s="26">
        <v>230.82389428069399</v>
      </c>
      <c r="M274" s="137">
        <v>207.025867754355</v>
      </c>
      <c r="N274" s="138">
        <f t="shared" si="24"/>
        <v>-3.3710769148508346E-2</v>
      </c>
      <c r="O274" s="138">
        <f t="shared" si="26"/>
        <v>-5.4103652462947127E-2</v>
      </c>
      <c r="P274" s="138">
        <f t="shared" si="22"/>
        <v>7.006259848603591E-3</v>
      </c>
      <c r="Q274" s="141">
        <v>235.05488080925301</v>
      </c>
      <c r="R274" s="115">
        <f t="shared" si="25"/>
        <v>-8.796185162453285E-3</v>
      </c>
      <c r="S274" s="115">
        <f t="shared" si="27"/>
        <v>-6.4125108947454823E-4</v>
      </c>
      <c r="T274" s="115">
        <f t="shared" si="23"/>
        <v>4.8714181768687581E-2</v>
      </c>
    </row>
    <row r="275" spans="11:20" x14ac:dyDescent="0.25">
      <c r="K275" s="25">
        <v>44012</v>
      </c>
      <c r="L275" s="26">
        <v>229.85572260322201</v>
      </c>
      <c r="M275" s="137">
        <v>205.50328923048599</v>
      </c>
      <c r="N275" s="138">
        <f t="shared" si="24"/>
        <v>-7.3545327469687338E-3</v>
      </c>
      <c r="O275" s="138">
        <f t="shared" si="26"/>
        <v>-6.5596765635547172E-2</v>
      </c>
      <c r="P275" s="138">
        <f t="shared" ref="P275:P332" si="28">M275/M263-1</f>
        <v>-2.4470983250812761E-4</v>
      </c>
      <c r="Q275" s="141">
        <v>234.137042519738</v>
      </c>
      <c r="R275" s="115">
        <f t="shared" si="25"/>
        <v>-3.904782944115226E-3</v>
      </c>
      <c r="S275" s="115">
        <f t="shared" si="27"/>
        <v>-1.1000237582329264E-2</v>
      </c>
      <c r="T275" s="115">
        <f t="shared" ref="T275:T332" si="29">Q275/Q263-1</f>
        <v>3.620609513303541E-2</v>
      </c>
    </row>
    <row r="276" spans="11:20" x14ac:dyDescent="0.25">
      <c r="K276" s="25">
        <v>44043</v>
      </c>
      <c r="L276" s="26">
        <v>229.34878194801101</v>
      </c>
      <c r="M276" s="137">
        <v>204.47393893970201</v>
      </c>
      <c r="N276" s="138">
        <f t="shared" si="24"/>
        <v>-5.0089236753261268E-3</v>
      </c>
      <c r="O276" s="138">
        <f t="shared" si="26"/>
        <v>-4.5621847499474066E-2</v>
      </c>
      <c r="P276" s="138">
        <f t="shared" si="28"/>
        <v>-7.3433412341810111E-3</v>
      </c>
      <c r="Q276" s="141">
        <v>233.86732629206</v>
      </c>
      <c r="R276" s="115">
        <f t="shared" si="25"/>
        <v>-1.1519588048749529E-3</v>
      </c>
      <c r="S276" s="115">
        <f t="shared" si="27"/>
        <v>-1.3803988292159342E-2</v>
      </c>
      <c r="T276" s="115">
        <f t="shared" si="29"/>
        <v>2.4609795700027748E-2</v>
      </c>
    </row>
    <row r="277" spans="11:20" x14ac:dyDescent="0.25">
      <c r="K277" s="25">
        <v>44074</v>
      </c>
      <c r="L277" s="26">
        <v>231.66572873637099</v>
      </c>
      <c r="M277" s="137">
        <v>208.893752247805</v>
      </c>
      <c r="N277" s="138">
        <f t="shared" si="24"/>
        <v>2.1615533651974994E-2</v>
      </c>
      <c r="O277" s="138">
        <f t="shared" si="26"/>
        <v>9.0224690938927044E-3</v>
      </c>
      <c r="P277" s="138">
        <f t="shared" si="28"/>
        <v>2.4954125649719883E-2</v>
      </c>
      <c r="Q277" s="141">
        <v>235.690248929609</v>
      </c>
      <c r="R277" s="115">
        <f t="shared" si="25"/>
        <v>7.7946871264629181E-3</v>
      </c>
      <c r="S277" s="115">
        <f t="shared" si="27"/>
        <v>2.7030628684183711E-3</v>
      </c>
      <c r="T277" s="115">
        <f t="shared" si="29"/>
        <v>1.9294515002673984E-2</v>
      </c>
    </row>
    <row r="278" spans="11:20" x14ac:dyDescent="0.25">
      <c r="K278" s="25">
        <v>44104</v>
      </c>
      <c r="L278" s="26">
        <v>234.74934882403801</v>
      </c>
      <c r="M278" s="137">
        <v>210.46339215567801</v>
      </c>
      <c r="N278" s="138">
        <f t="shared" si="24"/>
        <v>7.5140586589252933E-3</v>
      </c>
      <c r="O278" s="138">
        <f t="shared" si="26"/>
        <v>2.4136367567474393E-2</v>
      </c>
      <c r="P278" s="138">
        <f t="shared" si="28"/>
        <v>3.7312315932917617E-2</v>
      </c>
      <c r="Q278" s="141">
        <v>239.10288115669101</v>
      </c>
      <c r="R278" s="115">
        <f t="shared" si="25"/>
        <v>1.4479310207276441E-2</v>
      </c>
      <c r="S278" s="115">
        <f t="shared" si="27"/>
        <v>2.1209111482367815E-2</v>
      </c>
      <c r="T278" s="115">
        <f t="shared" si="29"/>
        <v>2.9890650476997571E-2</v>
      </c>
    </row>
    <row r="279" spans="11:20" x14ac:dyDescent="0.25">
      <c r="K279" s="25">
        <v>44135</v>
      </c>
      <c r="L279" s="26">
        <v>241.07986552749199</v>
      </c>
      <c r="M279" s="137">
        <v>218.53586455736601</v>
      </c>
      <c r="N279" s="138">
        <f t="shared" si="24"/>
        <v>3.8355707940489925E-2</v>
      </c>
      <c r="O279" s="138">
        <f t="shared" si="26"/>
        <v>6.8771236523255785E-2</v>
      </c>
      <c r="P279" s="138">
        <f t="shared" si="28"/>
        <v>7.6747767759062002E-2</v>
      </c>
      <c r="Q279" s="141">
        <v>244.78094252829499</v>
      </c>
      <c r="R279" s="115">
        <f t="shared" si="25"/>
        <v>2.3747356552692445E-2</v>
      </c>
      <c r="S279" s="115">
        <f t="shared" si="27"/>
        <v>4.6665844302704151E-2</v>
      </c>
      <c r="T279" s="115">
        <f t="shared" si="29"/>
        <v>5.8897054643892055E-2</v>
      </c>
    </row>
    <row r="280" spans="11:20" x14ac:dyDescent="0.25">
      <c r="K280" s="25">
        <v>44165</v>
      </c>
      <c r="L280" s="26">
        <v>245.38526898026799</v>
      </c>
      <c r="M280" s="137">
        <v>224.84419765338001</v>
      </c>
      <c r="N280" s="138">
        <f t="shared" si="24"/>
        <v>2.8866351565639992E-2</v>
      </c>
      <c r="O280" s="138">
        <f t="shared" si="26"/>
        <v>7.6356737499039262E-2</v>
      </c>
      <c r="P280" s="138">
        <f t="shared" si="28"/>
        <v>8.5315928836753985E-2</v>
      </c>
      <c r="Q280" s="141">
        <v>248.58556975746899</v>
      </c>
      <c r="R280" s="115">
        <f t="shared" si="25"/>
        <v>1.5542987905335925E-2</v>
      </c>
      <c r="S280" s="115">
        <f t="shared" si="27"/>
        <v>5.4713001010539442E-2</v>
      </c>
      <c r="T280" s="115">
        <f t="shared" si="29"/>
        <v>8.6453193715379406E-2</v>
      </c>
    </row>
    <row r="281" spans="11:20" x14ac:dyDescent="0.25">
      <c r="K281" s="25">
        <v>44196</v>
      </c>
      <c r="L281" s="26">
        <v>247.460157041743</v>
      </c>
      <c r="M281" s="137">
        <v>230.504816430951</v>
      </c>
      <c r="N281" s="138">
        <f t="shared" si="24"/>
        <v>2.5175738741087805E-2</v>
      </c>
      <c r="O281" s="138">
        <f t="shared" si="26"/>
        <v>9.5225226914752437E-2</v>
      </c>
      <c r="P281" s="138">
        <f t="shared" si="28"/>
        <v>9.5073303418488742E-2</v>
      </c>
      <c r="Q281" s="141">
        <v>249.86852618194999</v>
      </c>
      <c r="R281" s="115">
        <f t="shared" si="25"/>
        <v>5.1610253392129213E-3</v>
      </c>
      <c r="S281" s="115">
        <f t="shared" si="27"/>
        <v>4.502515809587404E-2</v>
      </c>
      <c r="T281" s="115">
        <f t="shared" si="29"/>
        <v>9.0405609474044191E-2</v>
      </c>
    </row>
    <row r="282" spans="11:20" x14ac:dyDescent="0.25">
      <c r="K282" s="25">
        <v>44227</v>
      </c>
      <c r="L282" s="28">
        <v>246.05949944789299</v>
      </c>
      <c r="M282" s="137">
        <v>230.58791848085599</v>
      </c>
      <c r="N282" s="138">
        <f t="shared" si="24"/>
        <v>3.6052196735725239E-4</v>
      </c>
      <c r="O282" s="138">
        <f t="shared" si="26"/>
        <v>5.5149089362978687E-2</v>
      </c>
      <c r="P282" s="138">
        <f t="shared" si="28"/>
        <v>6.6727822883173804E-2</v>
      </c>
      <c r="Q282" s="141">
        <v>248.42710735215499</v>
      </c>
      <c r="R282" s="115">
        <f t="shared" si="25"/>
        <v>-5.7687090559992438E-3</v>
      </c>
      <c r="S282" s="115">
        <f t="shared" si="27"/>
        <v>1.489562376139042E-2</v>
      </c>
      <c r="T282" s="115">
        <f t="shared" si="29"/>
        <v>7.4175863906983608E-2</v>
      </c>
    </row>
    <row r="283" spans="11:20" x14ac:dyDescent="0.25">
      <c r="K283" s="25">
        <v>44255</v>
      </c>
      <c r="L283" s="28">
        <v>245.04566448000699</v>
      </c>
      <c r="M283" s="137">
        <v>228.78770429927701</v>
      </c>
      <c r="N283" s="138">
        <f t="shared" si="24"/>
        <v>-7.8070620240602295E-3</v>
      </c>
      <c r="O283" s="138">
        <f t="shared" si="26"/>
        <v>1.7538841059960619E-2</v>
      </c>
      <c r="P283" s="138">
        <f t="shared" si="28"/>
        <v>4.5325669712213967E-2</v>
      </c>
      <c r="Q283" s="141">
        <v>247.86319349057399</v>
      </c>
      <c r="R283" s="115">
        <f t="shared" si="25"/>
        <v>-2.2699369146605974E-3</v>
      </c>
      <c r="S283" s="115">
        <f t="shared" si="27"/>
        <v>-2.9059460997666875E-3</v>
      </c>
      <c r="T283" s="115">
        <f t="shared" si="29"/>
        <v>5.3814539374400283E-2</v>
      </c>
    </row>
    <row r="284" spans="11:20" x14ac:dyDescent="0.25">
      <c r="K284" s="25">
        <v>44286</v>
      </c>
      <c r="L284" s="28">
        <v>246.76026111208299</v>
      </c>
      <c r="M284" s="137">
        <v>228.60807391985699</v>
      </c>
      <c r="N284" s="138">
        <f t="shared" si="24"/>
        <v>-7.85140005535645E-4</v>
      </c>
      <c r="O284" s="138">
        <f t="shared" si="26"/>
        <v>-8.2286458932288031E-3</v>
      </c>
      <c r="P284" s="138">
        <f t="shared" si="28"/>
        <v>3.9458416808899388E-2</v>
      </c>
      <c r="Q284" s="141">
        <v>249.86004612703101</v>
      </c>
      <c r="R284" s="115">
        <f t="shared" si="25"/>
        <v>8.0562693005605812E-3</v>
      </c>
      <c r="S284" s="115">
        <f t="shared" si="27"/>
        <v>-3.3938067545147277E-5</v>
      </c>
      <c r="T284" s="115">
        <f t="shared" si="29"/>
        <v>5.5414058356315632E-2</v>
      </c>
    </row>
    <row r="285" spans="11:20" x14ac:dyDescent="0.25">
      <c r="K285" s="25">
        <v>44316</v>
      </c>
      <c r="L285" s="28">
        <v>251.10078329560201</v>
      </c>
      <c r="M285" s="137">
        <v>232.768643382541</v>
      </c>
      <c r="N285" s="138">
        <f t="shared" si="24"/>
        <v>1.8199573581738848E-2</v>
      </c>
      <c r="O285" s="138">
        <f t="shared" si="26"/>
        <v>9.4572383325715048E-3</v>
      </c>
      <c r="P285" s="138">
        <f t="shared" si="28"/>
        <v>8.6443137856279995E-2</v>
      </c>
      <c r="Q285" s="141">
        <v>254.15613826269501</v>
      </c>
      <c r="R285" s="115">
        <f t="shared" si="25"/>
        <v>1.7193994006868163E-2</v>
      </c>
      <c r="S285" s="115">
        <f t="shared" si="27"/>
        <v>2.3061214903649319E-2</v>
      </c>
      <c r="T285" s="115">
        <f t="shared" si="29"/>
        <v>7.1751979550664036E-2</v>
      </c>
    </row>
    <row r="286" spans="11:20" x14ac:dyDescent="0.25">
      <c r="K286" s="25">
        <v>44347</v>
      </c>
      <c r="L286" s="28">
        <v>255.59480365624901</v>
      </c>
      <c r="M286" s="137">
        <v>237.752815476546</v>
      </c>
      <c r="N286" s="138">
        <f t="shared" si="24"/>
        <v>2.1412558073012455E-2</v>
      </c>
      <c r="O286" s="138">
        <f t="shared" si="26"/>
        <v>3.9185284037562385E-2</v>
      </c>
      <c r="P286" s="138">
        <f t="shared" si="28"/>
        <v>0.14842081357026271</v>
      </c>
      <c r="Q286" s="141">
        <v>258.249773592775</v>
      </c>
      <c r="R286" s="115">
        <f t="shared" si="25"/>
        <v>1.6106773411267428E-2</v>
      </c>
      <c r="S286" s="115">
        <f t="shared" si="27"/>
        <v>4.1904487535766366E-2</v>
      </c>
      <c r="T286" s="115">
        <f t="shared" si="29"/>
        <v>9.8678626470831032E-2</v>
      </c>
    </row>
    <row r="287" spans="11:20" x14ac:dyDescent="0.25">
      <c r="K287" s="25">
        <v>44377</v>
      </c>
      <c r="L287" s="28">
        <v>259.78408218335102</v>
      </c>
      <c r="M287" s="137">
        <v>241.22325215540801</v>
      </c>
      <c r="N287" s="138">
        <f t="shared" si="24"/>
        <v>1.4596826842643074E-2</v>
      </c>
      <c r="O287" s="138">
        <f t="shared" si="26"/>
        <v>5.5182557725294901E-2</v>
      </c>
      <c r="P287" s="138">
        <f t="shared" si="28"/>
        <v>0.17381698881159813</v>
      </c>
      <c r="Q287" s="141">
        <v>262.54679653339798</v>
      </c>
      <c r="R287" s="115">
        <f t="shared" si="25"/>
        <v>1.6639019197743021E-2</v>
      </c>
      <c r="S287" s="115">
        <f t="shared" si="27"/>
        <v>5.0775426495826892E-2</v>
      </c>
      <c r="T287" s="115">
        <f t="shared" si="29"/>
        <v>0.12133814328531556</v>
      </c>
    </row>
    <row r="288" spans="11:20" x14ac:dyDescent="0.25">
      <c r="K288" s="25">
        <v>44408</v>
      </c>
      <c r="L288" s="28">
        <v>263.24590353605203</v>
      </c>
      <c r="M288" s="137">
        <v>245.646194330182</v>
      </c>
      <c r="N288" s="138">
        <f t="shared" si="24"/>
        <v>1.8335471954936233E-2</v>
      </c>
      <c r="O288" s="138">
        <f t="shared" si="26"/>
        <v>5.5323392191093168E-2</v>
      </c>
      <c r="P288" s="138">
        <f t="shared" si="28"/>
        <v>0.20135698272346292</v>
      </c>
      <c r="Q288" s="141">
        <v>265.90502526005002</v>
      </c>
      <c r="R288" s="115">
        <f t="shared" si="25"/>
        <v>1.2790972013344781E-2</v>
      </c>
      <c r="S288" s="115">
        <f t="shared" si="27"/>
        <v>4.622704404334077E-2</v>
      </c>
      <c r="T288" s="115">
        <f t="shared" si="29"/>
        <v>0.13699091478892811</v>
      </c>
    </row>
    <row r="289" spans="11:20" x14ac:dyDescent="0.25">
      <c r="K289" s="25">
        <v>44439</v>
      </c>
      <c r="L289" s="28">
        <v>267.331480396411</v>
      </c>
      <c r="M289" s="137">
        <v>250.68025974143401</v>
      </c>
      <c r="N289" s="138">
        <f t="shared" si="24"/>
        <v>2.0493154493920418E-2</v>
      </c>
      <c r="O289" s="138">
        <f t="shared" si="26"/>
        <v>5.4373464469712252E-2</v>
      </c>
      <c r="P289" s="138">
        <f t="shared" si="28"/>
        <v>0.20003713392087863</v>
      </c>
      <c r="Q289" s="141">
        <v>270.00566357688399</v>
      </c>
      <c r="R289" s="115">
        <f t="shared" si="25"/>
        <v>1.5421439714513152E-2</v>
      </c>
      <c r="S289" s="115">
        <f t="shared" si="27"/>
        <v>4.5521395122872121E-2</v>
      </c>
      <c r="T289" s="115">
        <f t="shared" si="29"/>
        <v>0.14559539396779875</v>
      </c>
    </row>
    <row r="290" spans="11:20" x14ac:dyDescent="0.25">
      <c r="K290" s="25">
        <v>44469</v>
      </c>
      <c r="L290" s="28">
        <v>269.57943537744899</v>
      </c>
      <c r="M290" s="137">
        <v>256.15017260282502</v>
      </c>
      <c r="N290" s="138">
        <f t="shared" si="24"/>
        <v>2.1820277619917006E-2</v>
      </c>
      <c r="O290" s="138">
        <f t="shared" si="26"/>
        <v>6.1880106142505609E-2</v>
      </c>
      <c r="P290" s="138">
        <f t="shared" si="28"/>
        <v>0.21707708870031373</v>
      </c>
      <c r="Q290" s="141">
        <v>271.702740122911</v>
      </c>
      <c r="R290" s="115">
        <f t="shared" si="25"/>
        <v>6.2853368464390602E-3</v>
      </c>
      <c r="S290" s="115">
        <f t="shared" si="27"/>
        <v>3.4873568104451413E-2</v>
      </c>
      <c r="T290" s="115">
        <f t="shared" si="29"/>
        <v>0.1363423929001355</v>
      </c>
    </row>
    <row r="291" spans="11:20" x14ac:dyDescent="0.25">
      <c r="K291" s="25">
        <v>44500</v>
      </c>
      <c r="L291" s="28">
        <v>275.75135006867202</v>
      </c>
      <c r="M291" s="137">
        <v>264.34824290179199</v>
      </c>
      <c r="N291" s="138">
        <f t="shared" si="24"/>
        <v>3.2004937633512753E-2</v>
      </c>
      <c r="O291" s="138">
        <f t="shared" si="26"/>
        <v>7.6134086353773833E-2</v>
      </c>
      <c r="P291" s="138">
        <f t="shared" si="28"/>
        <v>0.20963322627714565</v>
      </c>
      <c r="Q291" s="141">
        <v>277.090105713448</v>
      </c>
      <c r="R291" s="115">
        <f t="shared" si="25"/>
        <v>1.9828160688036833E-2</v>
      </c>
      <c r="S291" s="115">
        <f t="shared" si="27"/>
        <v>4.206419356858393E-2</v>
      </c>
      <c r="T291" s="115">
        <f t="shared" si="29"/>
        <v>0.13199215123300823</v>
      </c>
    </row>
    <row r="292" spans="11:20" x14ac:dyDescent="0.25">
      <c r="K292" s="25">
        <v>44530</v>
      </c>
      <c r="L292" s="28">
        <v>280.03112818171098</v>
      </c>
      <c r="M292" s="137">
        <v>269.04389691139102</v>
      </c>
      <c r="N292" s="138">
        <f t="shared" si="24"/>
        <v>1.7763136830621917E-2</v>
      </c>
      <c r="O292" s="138">
        <f t="shared" si="26"/>
        <v>7.3255218376182984E-2</v>
      </c>
      <c r="P292" s="138">
        <f t="shared" si="28"/>
        <v>0.19657923005933786</v>
      </c>
      <c r="Q292" s="141">
        <v>281.02086710505199</v>
      </c>
      <c r="R292" s="115">
        <f t="shared" si="25"/>
        <v>1.4185859799948908E-2</v>
      </c>
      <c r="S292" s="115">
        <f t="shared" si="27"/>
        <v>4.079619435475812E-2</v>
      </c>
      <c r="T292" s="115">
        <f t="shared" si="29"/>
        <v>0.13047940545876546</v>
      </c>
    </row>
    <row r="293" spans="11:20" x14ac:dyDescent="0.25">
      <c r="K293" s="25">
        <v>44561</v>
      </c>
      <c r="L293" s="28">
        <v>283.81143004214601</v>
      </c>
      <c r="M293" s="137">
        <v>269.56970448440097</v>
      </c>
      <c r="N293" s="138">
        <f t="shared" si="24"/>
        <v>1.9543560699433193E-3</v>
      </c>
      <c r="O293" s="138">
        <f t="shared" si="26"/>
        <v>5.2389314226165551E-2</v>
      </c>
      <c r="P293" s="138">
        <f t="shared" si="28"/>
        <v>0.16947536567051347</v>
      </c>
      <c r="Q293" s="141">
        <v>285.19054810613301</v>
      </c>
      <c r="R293" s="115">
        <f t="shared" si="25"/>
        <v>1.4837620579692734E-2</v>
      </c>
      <c r="S293" s="115">
        <f t="shared" si="27"/>
        <v>4.9641781224291304E-2</v>
      </c>
      <c r="T293" s="115">
        <f t="shared" si="29"/>
        <v>0.1413624295300886</v>
      </c>
    </row>
    <row r="294" spans="11:20" x14ac:dyDescent="0.25">
      <c r="K294" s="25">
        <v>44592</v>
      </c>
      <c r="L294" s="28">
        <v>282.31879496631802</v>
      </c>
      <c r="M294" s="137">
        <v>262.84521295132998</v>
      </c>
      <c r="N294" s="138">
        <f t="shared" si="24"/>
        <v>-2.4945279166042611E-2</v>
      </c>
      <c r="O294" s="138">
        <f t="shared" si="26"/>
        <v>-5.6857951237466731E-3</v>
      </c>
      <c r="P294" s="138">
        <f t="shared" si="28"/>
        <v>0.13989152026259388</v>
      </c>
      <c r="Q294" s="141">
        <v>285.24849306882498</v>
      </c>
      <c r="R294" s="115">
        <f t="shared" si="25"/>
        <v>2.0317981460737933E-4</v>
      </c>
      <c r="S294" s="115">
        <f t="shared" si="27"/>
        <v>2.9443084351102655E-2</v>
      </c>
      <c r="T294" s="115">
        <f t="shared" si="29"/>
        <v>0.14821806730001597</v>
      </c>
    </row>
    <row r="295" spans="11:20" x14ac:dyDescent="0.25">
      <c r="K295" s="25">
        <v>44620</v>
      </c>
      <c r="L295" s="28">
        <v>282.092395063428</v>
      </c>
      <c r="M295" s="137">
        <v>258.66405738252001</v>
      </c>
      <c r="N295" s="138">
        <f t="shared" si="24"/>
        <v>-1.590729205931618E-2</v>
      </c>
      <c r="O295" s="138">
        <f t="shared" si="26"/>
        <v>-3.858046827313677E-2</v>
      </c>
      <c r="P295" s="138">
        <f t="shared" si="28"/>
        <v>0.13058548393038549</v>
      </c>
      <c r="Q295" s="141">
        <v>286.284955592122</v>
      </c>
      <c r="R295" s="115">
        <f t="shared" si="25"/>
        <v>3.6335425023505952E-3</v>
      </c>
      <c r="S295" s="115">
        <f t="shared" si="27"/>
        <v>1.8732019943209943E-2</v>
      </c>
      <c r="T295" s="115">
        <f t="shared" si="29"/>
        <v>0.15501197075881756</v>
      </c>
    </row>
    <row r="296" spans="11:20" x14ac:dyDescent="0.25">
      <c r="K296" s="25">
        <v>44651</v>
      </c>
      <c r="L296" s="28">
        <v>285.32395902030902</v>
      </c>
      <c r="M296" s="137">
        <v>263.05015150994802</v>
      </c>
      <c r="N296" s="138">
        <f t="shared" si="24"/>
        <v>1.6956720511585033E-2</v>
      </c>
      <c r="O296" s="138">
        <f t="shared" si="26"/>
        <v>-2.4185035877539507E-2</v>
      </c>
      <c r="P296" s="138">
        <f t="shared" si="28"/>
        <v>0.15065993514369658</v>
      </c>
      <c r="Q296" s="141">
        <v>289.63809217651999</v>
      </c>
      <c r="R296" s="115">
        <f t="shared" si="25"/>
        <v>1.1712583979352598E-2</v>
      </c>
      <c r="S296" s="115">
        <f t="shared" si="27"/>
        <v>1.5594991138106806E-2</v>
      </c>
      <c r="T296" s="115">
        <f t="shared" si="29"/>
        <v>0.15920130755625284</v>
      </c>
    </row>
    <row r="297" spans="11:20" x14ac:dyDescent="0.25">
      <c r="K297" s="25">
        <v>44681</v>
      </c>
      <c r="L297" s="28">
        <v>294.35578302925097</v>
      </c>
      <c r="M297" s="137">
        <v>281.33909039980301</v>
      </c>
      <c r="N297" s="138">
        <f t="shared" si="24"/>
        <v>6.9526433590224812E-2</v>
      </c>
      <c r="O297" s="138">
        <f t="shared" si="26"/>
        <v>7.0360335806828989E-2</v>
      </c>
      <c r="P297" s="138">
        <f t="shared" si="28"/>
        <v>0.20866404646024184</v>
      </c>
      <c r="Q297" s="141">
        <v>296.89202759690301</v>
      </c>
      <c r="R297" s="115">
        <f t="shared" si="25"/>
        <v>2.5044825305513108E-2</v>
      </c>
      <c r="S297" s="115">
        <f t="shared" si="27"/>
        <v>4.0818916877743749E-2</v>
      </c>
      <c r="T297" s="115">
        <f t="shared" si="29"/>
        <v>0.16814816917794184</v>
      </c>
    </row>
    <row r="298" spans="11:20" x14ac:dyDescent="0.25">
      <c r="K298" s="25">
        <v>44712</v>
      </c>
      <c r="L298" s="28">
        <v>301.01501137564202</v>
      </c>
      <c r="M298" s="137">
        <v>293.13111728743502</v>
      </c>
      <c r="N298" s="138">
        <f t="shared" si="24"/>
        <v>4.1913929809308303E-2</v>
      </c>
      <c r="O298" s="138">
        <f t="shared" si="26"/>
        <v>0.13325028708547659</v>
      </c>
      <c r="P298" s="138">
        <f t="shared" si="28"/>
        <v>0.23292385286748374</v>
      </c>
      <c r="Q298" s="141">
        <v>302.12591376784502</v>
      </c>
      <c r="R298" s="115">
        <f t="shared" si="25"/>
        <v>1.7628921238828976E-2</v>
      </c>
      <c r="S298" s="115">
        <f t="shared" si="27"/>
        <v>5.5332834877610759E-2</v>
      </c>
      <c r="T298" s="115">
        <f t="shared" si="29"/>
        <v>0.16989807799118051</v>
      </c>
    </row>
    <row r="299" spans="11:20" x14ac:dyDescent="0.25">
      <c r="K299" s="25">
        <v>44742</v>
      </c>
      <c r="L299" s="28">
        <v>302.94294301804803</v>
      </c>
      <c r="M299" s="137">
        <v>294.31827016861899</v>
      </c>
      <c r="N299" s="138">
        <f t="shared" si="24"/>
        <v>4.0499039889370092E-3</v>
      </c>
      <c r="O299" s="138">
        <f t="shared" si="26"/>
        <v>0.11886751814886698</v>
      </c>
      <c r="P299" s="138">
        <f t="shared" si="28"/>
        <v>0.22010737994281149</v>
      </c>
      <c r="Q299" s="141">
        <v>303.93099688397399</v>
      </c>
      <c r="R299" s="115">
        <f t="shared" si="25"/>
        <v>5.9746054008329441E-3</v>
      </c>
      <c r="S299" s="115">
        <f t="shared" si="27"/>
        <v>4.9347461861968034E-2</v>
      </c>
      <c r="T299" s="115">
        <f t="shared" si="29"/>
        <v>0.15762599619192685</v>
      </c>
    </row>
    <row r="300" spans="11:20" x14ac:dyDescent="0.25">
      <c r="K300" s="25">
        <v>44773</v>
      </c>
      <c r="L300" s="28">
        <v>301.210601113525</v>
      </c>
      <c r="M300" s="137">
        <v>285.44389413547299</v>
      </c>
      <c r="N300" s="138">
        <f t="shared" si="24"/>
        <v>-3.0152311061293458E-2</v>
      </c>
      <c r="O300" s="138">
        <f t="shared" si="26"/>
        <v>1.4590236038073412E-2</v>
      </c>
      <c r="P300" s="138">
        <f t="shared" si="28"/>
        <v>0.16201227913914851</v>
      </c>
      <c r="Q300" s="141">
        <v>303.599497363843</v>
      </c>
      <c r="R300" s="115">
        <f t="shared" si="25"/>
        <v>-1.0907065206565703E-3</v>
      </c>
      <c r="S300" s="115">
        <f t="shared" si="27"/>
        <v>2.259228656704404E-2</v>
      </c>
      <c r="T300" s="115">
        <f t="shared" si="29"/>
        <v>0.14175915655196247</v>
      </c>
    </row>
    <row r="301" spans="11:20" x14ac:dyDescent="0.25">
      <c r="K301" s="25">
        <v>44804</v>
      </c>
      <c r="L301" s="28">
        <v>301.46321599429399</v>
      </c>
      <c r="M301" s="137">
        <v>281.57774718485399</v>
      </c>
      <c r="N301" s="138">
        <f t="shared" si="24"/>
        <v>-1.354433228403229E-2</v>
      </c>
      <c r="O301" s="138">
        <f t="shared" si="26"/>
        <v>-3.9413659694314096E-2</v>
      </c>
      <c r="P301" s="138">
        <f t="shared" si="28"/>
        <v>0.12325456928794232</v>
      </c>
      <c r="Q301" s="141">
        <v>304.75691821505501</v>
      </c>
      <c r="R301" s="115">
        <f t="shared" si="25"/>
        <v>3.8123279559483247E-3</v>
      </c>
      <c r="S301" s="115">
        <f t="shared" si="27"/>
        <v>8.7083044760989381E-3</v>
      </c>
      <c r="T301" s="115">
        <f t="shared" si="29"/>
        <v>0.12870565075489848</v>
      </c>
    </row>
    <row r="302" spans="11:20" x14ac:dyDescent="0.25">
      <c r="K302" s="25">
        <v>44834</v>
      </c>
      <c r="L302" s="28">
        <v>300.61904805997398</v>
      </c>
      <c r="M302" s="137">
        <v>278.79874358177301</v>
      </c>
      <c r="N302" s="138">
        <f t="shared" si="24"/>
        <v>-9.8694006570646531E-3</v>
      </c>
      <c r="O302" s="138">
        <f t="shared" si="26"/>
        <v>-5.2730421995055288E-2</v>
      </c>
      <c r="P302" s="138">
        <f t="shared" si="28"/>
        <v>8.8419112697869728E-2</v>
      </c>
      <c r="Q302" s="141">
        <v>304.35300122321303</v>
      </c>
      <c r="R302" s="115">
        <f t="shared" si="25"/>
        <v>-1.3253743153976982E-3</v>
      </c>
      <c r="S302" s="115">
        <f t="shared" si="27"/>
        <v>1.3884873328668945E-3</v>
      </c>
      <c r="T302" s="115">
        <f t="shared" si="29"/>
        <v>0.12016905344985451</v>
      </c>
    </row>
    <row r="303" spans="11:20" x14ac:dyDescent="0.25">
      <c r="K303" s="25">
        <v>44865</v>
      </c>
      <c r="L303" s="28">
        <v>302.61571249350499</v>
      </c>
      <c r="M303" s="137">
        <v>279.89462671775101</v>
      </c>
      <c r="N303" s="138">
        <f t="shared" si="24"/>
        <v>3.9307319749688485E-3</v>
      </c>
      <c r="O303" s="138">
        <f t="shared" si="26"/>
        <v>-1.9440834194506484E-2</v>
      </c>
      <c r="P303" s="138">
        <f t="shared" si="28"/>
        <v>5.8810240784292533E-2</v>
      </c>
      <c r="Q303" s="141">
        <v>306.65110990857198</v>
      </c>
      <c r="R303" s="115">
        <f t="shared" si="25"/>
        <v>7.5508001436579431E-3</v>
      </c>
      <c r="S303" s="115">
        <f t="shared" si="27"/>
        <v>1.0051441360167557E-2</v>
      </c>
      <c r="T303" s="115">
        <f t="shared" si="29"/>
        <v>0.10668372340113219</v>
      </c>
    </row>
    <row r="304" spans="11:20" x14ac:dyDescent="0.25">
      <c r="K304" s="25">
        <v>44895</v>
      </c>
      <c r="L304" s="28">
        <v>300.19974098504099</v>
      </c>
      <c r="M304" s="137">
        <v>272.21038143826001</v>
      </c>
      <c r="N304" s="138">
        <f t="shared" si="24"/>
        <v>-2.7454065015831364E-2</v>
      </c>
      <c r="O304" s="138">
        <f t="shared" si="26"/>
        <v>-3.3267422018418147E-2</v>
      </c>
      <c r="P304" s="138">
        <f t="shared" si="28"/>
        <v>1.1769397348239785E-2</v>
      </c>
      <c r="Q304" s="141">
        <v>305.56235371583398</v>
      </c>
      <c r="R304" s="115">
        <f t="shared" si="25"/>
        <v>-3.5504720431718262E-3</v>
      </c>
      <c r="S304" s="115">
        <f t="shared" si="27"/>
        <v>2.6428784799910066E-3</v>
      </c>
      <c r="T304" s="115">
        <f t="shared" si="29"/>
        <v>8.7329766161485134E-2</v>
      </c>
    </row>
    <row r="305" spans="11:20" x14ac:dyDescent="0.25">
      <c r="K305" s="25">
        <v>44926</v>
      </c>
      <c r="L305" s="28">
        <v>297.97188950119801</v>
      </c>
      <c r="M305" s="137">
        <v>266.681949040549</v>
      </c>
      <c r="N305" s="138">
        <f t="shared" si="24"/>
        <v>-2.030941056876967E-2</v>
      </c>
      <c r="O305" s="138">
        <f t="shared" si="26"/>
        <v>-4.3460721470827246E-2</v>
      </c>
      <c r="P305" s="138">
        <f t="shared" si="28"/>
        <v>-1.0712462846577342E-2</v>
      </c>
      <c r="Q305" s="141">
        <v>304.44547103432501</v>
      </c>
      <c r="R305" s="115">
        <f t="shared" si="25"/>
        <v>-3.6551710900474266E-3</v>
      </c>
      <c r="S305" s="115">
        <f t="shared" si="27"/>
        <v>3.0382421313523977E-4</v>
      </c>
      <c r="T305" s="115">
        <f t="shared" si="29"/>
        <v>6.7515992574292305E-2</v>
      </c>
    </row>
    <row r="306" spans="11:20" x14ac:dyDescent="0.25">
      <c r="K306" s="25">
        <v>44957</v>
      </c>
      <c r="L306" s="28">
        <v>296.323166195748</v>
      </c>
      <c r="M306" s="137">
        <v>260.28019553719298</v>
      </c>
      <c r="N306" s="138">
        <f t="shared" si="24"/>
        <v>-2.400519992593364E-2</v>
      </c>
      <c r="O306" s="138">
        <f t="shared" si="26"/>
        <v>-7.007791257221041E-2</v>
      </c>
      <c r="P306" s="138">
        <f t="shared" si="28"/>
        <v>-9.758661325180551E-3</v>
      </c>
      <c r="Q306" s="141">
        <v>303.73836842430097</v>
      </c>
      <c r="R306" s="115">
        <f t="shared" si="25"/>
        <v>-2.3225919821429075E-3</v>
      </c>
      <c r="S306" s="115">
        <f t="shared" si="27"/>
        <v>-9.4985519052562806E-3</v>
      </c>
      <c r="T306" s="115">
        <f t="shared" si="29"/>
        <v>6.4820238510479022E-2</v>
      </c>
    </row>
    <row r="307" spans="11:20" x14ac:dyDescent="0.25">
      <c r="K307" s="25">
        <v>44985</v>
      </c>
      <c r="L307" s="28">
        <v>296.814975527954</v>
      </c>
      <c r="M307" s="137">
        <v>259.58804440236202</v>
      </c>
      <c r="N307" s="138">
        <f t="shared" si="24"/>
        <v>-2.6592539374823421E-3</v>
      </c>
      <c r="O307" s="138">
        <f t="shared" si="26"/>
        <v>-4.6369785638615935E-2</v>
      </c>
      <c r="P307" s="138">
        <f t="shared" si="28"/>
        <v>3.572150801282703E-3</v>
      </c>
      <c r="Q307" s="141">
        <v>304.12049112879799</v>
      </c>
      <c r="R307" s="115">
        <f t="shared" si="25"/>
        <v>1.2580653095601857E-3</v>
      </c>
      <c r="S307" s="115">
        <f t="shared" si="27"/>
        <v>-4.7187180276039298E-3</v>
      </c>
      <c r="T307" s="115">
        <f t="shared" si="29"/>
        <v>6.2299939931481196E-2</v>
      </c>
    </row>
    <row r="308" spans="11:20" x14ac:dyDescent="0.25">
      <c r="K308" s="25">
        <v>45016</v>
      </c>
      <c r="L308" s="28">
        <v>298.04378801189802</v>
      </c>
      <c r="M308" s="137">
        <v>251.823383463195</v>
      </c>
      <c r="N308" s="138">
        <f t="shared" si="24"/>
        <v>-2.9911473608282835E-2</v>
      </c>
      <c r="O308" s="138">
        <f t="shared" si="26"/>
        <v>-5.5716427867769758E-2</v>
      </c>
      <c r="P308" s="138">
        <f t="shared" si="28"/>
        <v>-4.2679192474551542E-2</v>
      </c>
      <c r="Q308" s="141">
        <v>305.94548160242198</v>
      </c>
      <c r="R308" s="115">
        <f t="shared" si="25"/>
        <v>6.0008796738759695E-3</v>
      </c>
      <c r="S308" s="115">
        <f t="shared" si="27"/>
        <v>4.9270253980155942E-3</v>
      </c>
      <c r="T308" s="115">
        <f t="shared" si="29"/>
        <v>5.6302640662207581E-2</v>
      </c>
    </row>
    <row r="309" spans="11:20" x14ac:dyDescent="0.25">
      <c r="K309" s="25">
        <v>45046</v>
      </c>
      <c r="L309" s="28">
        <v>298.91499834806501</v>
      </c>
      <c r="M309" s="137">
        <v>249.12908591650401</v>
      </c>
      <c r="N309" s="138">
        <f t="shared" si="24"/>
        <v>-1.0699155533682836E-2</v>
      </c>
      <c r="O309" s="138">
        <f t="shared" si="26"/>
        <v>-4.2842712630033808E-2</v>
      </c>
      <c r="P309" s="138">
        <f t="shared" si="28"/>
        <v>-0.11448819443301061</v>
      </c>
      <c r="Q309" s="141">
        <v>306.88963221332199</v>
      </c>
      <c r="R309" s="115">
        <f t="shared" si="25"/>
        <v>3.0860093306654957E-3</v>
      </c>
      <c r="S309" s="115">
        <f t="shared" si="27"/>
        <v>1.0374928282418816E-2</v>
      </c>
      <c r="T309" s="115">
        <f t="shared" si="29"/>
        <v>3.3674210443915831E-2</v>
      </c>
    </row>
    <row r="310" spans="11:20" x14ac:dyDescent="0.25">
      <c r="K310" s="25">
        <v>45077</v>
      </c>
      <c r="L310" s="28">
        <v>302.32463308776698</v>
      </c>
      <c r="M310" s="137">
        <v>255.25524183176699</v>
      </c>
      <c r="N310" s="138">
        <f t="shared" si="24"/>
        <v>2.4590287772806141E-2</v>
      </c>
      <c r="O310" s="138">
        <f t="shared" si="26"/>
        <v>-1.6691071349492437E-2</v>
      </c>
      <c r="P310" s="138">
        <f t="shared" si="28"/>
        <v>-0.1292113775097038</v>
      </c>
      <c r="Q310" s="141">
        <v>309.89485712388199</v>
      </c>
      <c r="R310" s="115">
        <f t="shared" si="25"/>
        <v>9.7925266777048048E-3</v>
      </c>
      <c r="S310" s="115">
        <f t="shared" si="27"/>
        <v>1.898709940146226E-2</v>
      </c>
      <c r="T310" s="115">
        <f t="shared" si="29"/>
        <v>2.5714256877702457E-2</v>
      </c>
    </row>
    <row r="311" spans="11:20" x14ac:dyDescent="0.25">
      <c r="K311" s="25">
        <v>45107</v>
      </c>
      <c r="L311" s="28">
        <v>303.65575182436299</v>
      </c>
      <c r="M311" s="137">
        <v>262.80322413237798</v>
      </c>
      <c r="N311" s="138">
        <f t="shared" si="24"/>
        <v>2.9570332215099748E-2</v>
      </c>
      <c r="O311" s="138">
        <f t="shared" si="26"/>
        <v>4.360135472005422E-2</v>
      </c>
      <c r="P311" s="138">
        <f t="shared" si="28"/>
        <v>-0.10707811655112542</v>
      </c>
      <c r="Q311" s="141">
        <v>311.00162214260001</v>
      </c>
      <c r="R311" s="115">
        <f t="shared" si="25"/>
        <v>3.5714210587096673E-3</v>
      </c>
      <c r="S311" s="115">
        <f t="shared" si="27"/>
        <v>1.652627949821639E-2</v>
      </c>
      <c r="T311" s="115">
        <f t="shared" si="29"/>
        <v>2.326391625440305E-2</v>
      </c>
    </row>
    <row r="312" spans="11:20" x14ac:dyDescent="0.25">
      <c r="K312" s="25">
        <v>45138</v>
      </c>
      <c r="L312" s="28">
        <v>308.80100077543398</v>
      </c>
      <c r="M312" s="137">
        <v>270.75940952644203</v>
      </c>
      <c r="N312" s="138">
        <f t="shared" si="24"/>
        <v>3.0274306642662729E-2</v>
      </c>
      <c r="O312" s="138">
        <f t="shared" si="26"/>
        <v>8.6823758576256571E-2</v>
      </c>
      <c r="P312" s="138">
        <f t="shared" si="28"/>
        <v>-5.1444381578054088E-2</v>
      </c>
      <c r="Q312" s="141">
        <v>316.49304152267803</v>
      </c>
      <c r="R312" s="115">
        <f t="shared" si="25"/>
        <v>1.765720494396672E-2</v>
      </c>
      <c r="S312" s="115">
        <f t="shared" si="27"/>
        <v>3.1292713410013828E-2</v>
      </c>
      <c r="T312" s="115">
        <f t="shared" si="29"/>
        <v>4.246892458910434E-2</v>
      </c>
    </row>
    <row r="313" spans="11:20" x14ac:dyDescent="0.25">
      <c r="K313" s="25">
        <v>45169</v>
      </c>
      <c r="L313" s="28">
        <v>309.23817939726001</v>
      </c>
      <c r="M313" s="137">
        <v>261.73020268083098</v>
      </c>
      <c r="N313" s="138">
        <f t="shared" si="24"/>
        <v>-3.3347712130865959E-2</v>
      </c>
      <c r="O313" s="138">
        <f t="shared" si="26"/>
        <v>2.5366612660324916E-2</v>
      </c>
      <c r="P313" s="138">
        <f t="shared" si="28"/>
        <v>-7.048690708855343E-2</v>
      </c>
      <c r="Q313" s="141">
        <v>318.72830415489398</v>
      </c>
      <c r="R313" s="115">
        <f t="shared" si="25"/>
        <v>7.0625964522375018E-3</v>
      </c>
      <c r="S313" s="115">
        <f t="shared" si="27"/>
        <v>2.850465836379068E-2</v>
      </c>
      <c r="T313" s="115">
        <f t="shared" si="29"/>
        <v>4.5844360225417047E-2</v>
      </c>
    </row>
    <row r="314" spans="11:20" x14ac:dyDescent="0.25">
      <c r="K314" s="25">
        <v>45199</v>
      </c>
      <c r="L314" s="28">
        <v>310.93060931706998</v>
      </c>
      <c r="M314" s="137">
        <v>252.390851429777</v>
      </c>
      <c r="N314" s="138">
        <f t="shared" si="24"/>
        <v>-3.5683123901611546E-2</v>
      </c>
      <c r="O314" s="138">
        <f t="shared" si="26"/>
        <v>-3.9620414616207689E-2</v>
      </c>
      <c r="P314" s="138">
        <f t="shared" si="28"/>
        <v>-9.4720269584896655E-2</v>
      </c>
      <c r="Q314" s="141">
        <v>321.82553237414999</v>
      </c>
      <c r="R314" s="115">
        <f t="shared" si="25"/>
        <v>9.7174558358357199E-3</v>
      </c>
      <c r="S314" s="115">
        <f t="shared" si="27"/>
        <v>3.4803388345630681E-2</v>
      </c>
      <c r="T314" s="115">
        <f t="shared" si="29"/>
        <v>5.7408769030414808E-2</v>
      </c>
    </row>
    <row r="315" spans="11:20" x14ac:dyDescent="0.25">
      <c r="K315" s="25">
        <v>45230</v>
      </c>
      <c r="L315" s="28">
        <v>308.696142761651</v>
      </c>
      <c r="M315" s="137">
        <v>235.43380649807901</v>
      </c>
      <c r="N315" s="138">
        <f t="shared" si="24"/>
        <v>-6.7185656039581043E-2</v>
      </c>
      <c r="O315" s="138">
        <f t="shared" si="26"/>
        <v>-0.13046860713039476</v>
      </c>
      <c r="P315" s="138">
        <f t="shared" si="28"/>
        <v>-0.1588484235694414</v>
      </c>
      <c r="Q315" s="141">
        <v>321.39683823060898</v>
      </c>
      <c r="R315" s="115">
        <f t="shared" si="25"/>
        <v>-1.3320700206055358E-3</v>
      </c>
      <c r="S315" s="115">
        <f t="shared" si="27"/>
        <v>1.5494169111391232E-2</v>
      </c>
      <c r="T315" s="115">
        <f t="shared" si="29"/>
        <v>4.8086336052830303E-2</v>
      </c>
    </row>
    <row r="316" spans="11:20" x14ac:dyDescent="0.25">
      <c r="K316" s="25">
        <v>45260</v>
      </c>
      <c r="L316" s="28">
        <v>309.64218702334199</v>
      </c>
      <c r="M316" s="137">
        <v>237.05847306815599</v>
      </c>
      <c r="N316" s="138">
        <f t="shared" si="24"/>
        <v>6.900736110258876E-3</v>
      </c>
      <c r="O316" s="138">
        <f t="shared" si="26"/>
        <v>-9.4263976262461191E-2</v>
      </c>
      <c r="P316" s="138">
        <f t="shared" si="28"/>
        <v>-0.12913507627583565</v>
      </c>
      <c r="Q316" s="141">
        <v>322.08209670247402</v>
      </c>
      <c r="R316" s="115">
        <f t="shared" si="25"/>
        <v>2.1321257409923078E-3</v>
      </c>
      <c r="S316" s="115">
        <f t="shared" si="27"/>
        <v>1.0522418322629346E-2</v>
      </c>
      <c r="T316" s="115">
        <f t="shared" si="29"/>
        <v>5.4063410579704652E-2</v>
      </c>
    </row>
    <row r="317" spans="11:20" x14ac:dyDescent="0.25">
      <c r="K317" s="25">
        <v>45291</v>
      </c>
      <c r="L317" s="28">
        <v>306.54210277747001</v>
      </c>
      <c r="M317" s="137">
        <v>234.018232782512</v>
      </c>
      <c r="N317" s="138">
        <f t="shared" si="24"/>
        <v>-1.2824853911760026E-2</v>
      </c>
      <c r="O317" s="138">
        <f t="shared" si="26"/>
        <v>-7.27943130394203E-2</v>
      </c>
      <c r="P317" s="138">
        <f t="shared" si="28"/>
        <v>-0.12248191666347275</v>
      </c>
      <c r="Q317" s="141">
        <v>319.73336413686599</v>
      </c>
      <c r="R317" s="115">
        <f t="shared" si="25"/>
        <v>-7.2923412684365863E-3</v>
      </c>
      <c r="S317" s="115">
        <f t="shared" si="27"/>
        <v>-6.5009392569004287E-3</v>
      </c>
      <c r="T317" s="115">
        <f t="shared" si="29"/>
        <v>5.0215537943795852E-2</v>
      </c>
    </row>
    <row r="318" spans="11:20" x14ac:dyDescent="0.25">
      <c r="K318" s="25">
        <v>45322</v>
      </c>
      <c r="L318" s="28">
        <v>309.57488842214502</v>
      </c>
      <c r="M318" s="137">
        <v>246.40608809496001</v>
      </c>
      <c r="N318" s="138">
        <f t="shared" si="24"/>
        <v>5.2935428001291029E-2</v>
      </c>
      <c r="O318" s="138">
        <f t="shared" si="26"/>
        <v>4.6604528721199356E-2</v>
      </c>
      <c r="P318" s="138">
        <f t="shared" si="28"/>
        <v>-5.3304506758949377E-2</v>
      </c>
      <c r="Q318" s="141">
        <v>321.41534536598698</v>
      </c>
      <c r="R318" s="115">
        <f t="shared" si="25"/>
        <v>5.2605746468203929E-3</v>
      </c>
      <c r="S318" s="115">
        <f t="shared" si="27"/>
        <v>5.7583439463382291E-5</v>
      </c>
      <c r="T318" s="115">
        <f t="shared" si="29"/>
        <v>5.8198037453709217E-2</v>
      </c>
    </row>
    <row r="319" spans="11:20" x14ac:dyDescent="0.25">
      <c r="K319" s="25">
        <v>45351</v>
      </c>
      <c r="L319" s="28">
        <v>309.068601677625</v>
      </c>
      <c r="M319" s="137">
        <v>242.85308436395599</v>
      </c>
      <c r="N319" s="138">
        <f t="shared" si="24"/>
        <v>-1.4419301724536759E-2</v>
      </c>
      <c r="O319" s="138">
        <f t="shared" si="26"/>
        <v>2.4443805871195323E-2</v>
      </c>
      <c r="P319" s="138">
        <f t="shared" si="28"/>
        <v>-6.4467375902978019E-2</v>
      </c>
      <c r="Q319" s="141">
        <v>321.92885401155098</v>
      </c>
      <c r="R319" s="115">
        <f t="shared" si="25"/>
        <v>1.5976481924946384E-3</v>
      </c>
      <c r="S319" s="115">
        <f t="shared" si="27"/>
        <v>-4.7578767181399861E-4</v>
      </c>
      <c r="T319" s="115">
        <f t="shared" si="29"/>
        <v>5.8556931881354135E-2</v>
      </c>
    </row>
    <row r="320" spans="11:20" x14ac:dyDescent="0.25">
      <c r="K320" s="25">
        <v>45382</v>
      </c>
      <c r="L320" s="28">
        <v>311.65584998626002</v>
      </c>
      <c r="M320" s="137">
        <v>251.02241018088301</v>
      </c>
      <c r="N320" s="138">
        <f t="shared" si="24"/>
        <v>3.3638962578230736E-2</v>
      </c>
      <c r="O320" s="138">
        <f t="shared" si="26"/>
        <v>7.2661763129260315E-2</v>
      </c>
      <c r="P320" s="138">
        <f t="shared" si="28"/>
        <v>-3.1806946253227775E-3</v>
      </c>
      <c r="Q320" s="141">
        <v>323.04840346264803</v>
      </c>
      <c r="R320" s="115">
        <f t="shared" si="25"/>
        <v>3.4776300326806453E-3</v>
      </c>
      <c r="S320" s="115">
        <f t="shared" si="27"/>
        <v>1.0368137009195477E-2</v>
      </c>
      <c r="T320" s="115">
        <f t="shared" si="29"/>
        <v>5.5901861242230622E-2</v>
      </c>
    </row>
    <row r="321" spans="11:20" x14ac:dyDescent="0.25">
      <c r="K321" s="25">
        <v>45412</v>
      </c>
      <c r="L321" s="28">
        <v>311.26647364980698</v>
      </c>
      <c r="M321" s="137">
        <v>245.64025963409301</v>
      </c>
      <c r="N321" s="138">
        <f t="shared" si="24"/>
        <v>-2.1440916541721089E-2</v>
      </c>
      <c r="O321" s="138">
        <f t="shared" si="26"/>
        <v>-3.1079932593705006E-3</v>
      </c>
      <c r="P321" s="138">
        <f t="shared" si="28"/>
        <v>-1.4004090568454419E-2</v>
      </c>
      <c r="Q321" s="141">
        <v>323.37283591959402</v>
      </c>
      <c r="R321" s="115">
        <f t="shared" si="25"/>
        <v>1.004284353268714E-3</v>
      </c>
      <c r="S321" s="115">
        <f t="shared" si="27"/>
        <v>6.0902212101232589E-3</v>
      </c>
      <c r="T321" s="115">
        <f t="shared" si="29"/>
        <v>5.3710526443638162E-2</v>
      </c>
    </row>
    <row r="322" spans="11:20" x14ac:dyDescent="0.25">
      <c r="K322" s="25">
        <v>45443</v>
      </c>
      <c r="L322" s="28">
        <v>312.144486617604</v>
      </c>
      <c r="M322" s="137">
        <v>249.66079660704099</v>
      </c>
      <c r="N322" s="138">
        <f t="shared" si="24"/>
        <v>1.6367581515086327E-2</v>
      </c>
      <c r="O322" s="138">
        <f t="shared" si="26"/>
        <v>2.8032224753969048E-2</v>
      </c>
      <c r="P322" s="138">
        <f t="shared" si="28"/>
        <v>-2.1917063032982353E-2</v>
      </c>
      <c r="Q322" s="141">
        <v>322.88662254635898</v>
      </c>
      <c r="R322" s="115">
        <f t="shared" si="25"/>
        <v>-1.5035690052702666E-3</v>
      </c>
      <c r="S322" s="115">
        <f t="shared" si="27"/>
        <v>2.9750937912935704E-3</v>
      </c>
      <c r="T322" s="115">
        <f t="shared" si="29"/>
        <v>4.192313981281548E-2</v>
      </c>
    </row>
    <row r="323" spans="11:20" x14ac:dyDescent="0.25">
      <c r="K323" s="25">
        <v>45473</v>
      </c>
      <c r="L323" s="28">
        <v>309.48173766974998</v>
      </c>
      <c r="M323" s="137">
        <v>243.24969473901001</v>
      </c>
      <c r="N323" s="138">
        <f t="shared" si="24"/>
        <v>-2.5679249426260098E-2</v>
      </c>
      <c r="O323" s="138">
        <f t="shared" si="26"/>
        <v>-3.0964229194804127E-2</v>
      </c>
      <c r="P323" s="138">
        <f t="shared" si="28"/>
        <v>-7.440368914012474E-2</v>
      </c>
      <c r="Q323" s="141">
        <v>321.03272572386999</v>
      </c>
      <c r="R323" s="115">
        <f t="shared" si="25"/>
        <v>-5.741634038191834E-3</v>
      </c>
      <c r="S323" s="115">
        <f t="shared" si="27"/>
        <v>-6.2395533213371879E-3</v>
      </c>
      <c r="T323" s="115">
        <f t="shared" si="29"/>
        <v>3.2254184116990103E-2</v>
      </c>
    </row>
    <row r="324" spans="11:20" x14ac:dyDescent="0.25">
      <c r="K324" s="25">
        <v>45504</v>
      </c>
      <c r="L324" s="28">
        <v>309.47449115822099</v>
      </c>
      <c r="M324" s="137">
        <v>246.11716671043999</v>
      </c>
      <c r="N324" s="138">
        <f t="shared" si="24"/>
        <v>1.1788183226731697E-2</v>
      </c>
      <c r="O324" s="138">
        <f t="shared" si="26"/>
        <v>1.9414858014616954E-3</v>
      </c>
      <c r="P324" s="138">
        <f t="shared" si="28"/>
        <v>-9.101158426627276E-2</v>
      </c>
      <c r="Q324" s="141">
        <v>320.90612017588899</v>
      </c>
      <c r="R324" s="115">
        <f t="shared" si="25"/>
        <v>-3.943696010914044E-4</v>
      </c>
      <c r="S324" s="115">
        <f t="shared" si="27"/>
        <v>-7.6280858183103151E-3</v>
      </c>
      <c r="T324" s="115">
        <f t="shared" si="29"/>
        <v>1.3943683033216914E-2</v>
      </c>
    </row>
    <row r="325" spans="11:20" x14ac:dyDescent="0.25">
      <c r="K325" s="25">
        <v>45535</v>
      </c>
      <c r="L325" s="28">
        <v>309.96239341940498</v>
      </c>
      <c r="M325" s="137">
        <v>240.75335720619401</v>
      </c>
      <c r="N325" s="138">
        <f t="shared" si="24"/>
        <v>-2.1793723598957926E-2</v>
      </c>
      <c r="O325" s="138">
        <f t="shared" si="26"/>
        <v>-3.5678166223538255E-2</v>
      </c>
      <c r="P325" s="138">
        <f t="shared" si="28"/>
        <v>-8.014682776300508E-2</v>
      </c>
      <c r="Q325" s="141">
        <v>323.35427103075801</v>
      </c>
      <c r="R325" s="115">
        <f t="shared" si="25"/>
        <v>7.6288693201838065E-3</v>
      </c>
      <c r="S325" s="115">
        <f t="shared" si="27"/>
        <v>1.4483365111599422E-3</v>
      </c>
      <c r="T325" s="115">
        <f t="shared" si="29"/>
        <v>1.4513825146874826E-2</v>
      </c>
    </row>
    <row r="326" spans="11:20" x14ac:dyDescent="0.25">
      <c r="K326" s="25">
        <v>45565</v>
      </c>
      <c r="L326" s="28">
        <v>313.83137441016999</v>
      </c>
      <c r="M326" s="137">
        <v>244.33251904002501</v>
      </c>
      <c r="N326" s="138">
        <f t="shared" si="24"/>
        <v>1.4866508510473775E-2</v>
      </c>
      <c r="O326" s="138">
        <f t="shared" si="26"/>
        <v>4.4514929491556998E-3</v>
      </c>
      <c r="P326" s="138">
        <f t="shared" si="28"/>
        <v>-3.1927989244071586E-2</v>
      </c>
      <c r="Q326" s="141">
        <v>327.82653035247398</v>
      </c>
      <c r="R326" s="115">
        <f t="shared" si="25"/>
        <v>1.3830834234722644E-2</v>
      </c>
      <c r="S326" s="115">
        <f t="shared" si="27"/>
        <v>2.1162342914683219E-2</v>
      </c>
      <c r="T326" s="115">
        <f t="shared" si="29"/>
        <v>1.8646742954338658E-2</v>
      </c>
    </row>
    <row r="327" spans="11:20" x14ac:dyDescent="0.25">
      <c r="K327" s="25">
        <v>45596</v>
      </c>
      <c r="L327" s="28">
        <v>314.77652706531302</v>
      </c>
      <c r="M327" s="137">
        <v>238.16735522400799</v>
      </c>
      <c r="N327" s="138">
        <f t="shared" si="24"/>
        <v>-2.5232678156144606E-2</v>
      </c>
      <c r="O327" s="138">
        <f t="shared" si="26"/>
        <v>-3.2300922331781279E-2</v>
      </c>
      <c r="P327" s="138">
        <f t="shared" si="28"/>
        <v>1.1610689078976E-2</v>
      </c>
      <c r="Q327" s="141">
        <v>330.60983701229497</v>
      </c>
      <c r="R327" s="115">
        <f t="shared" si="25"/>
        <v>8.4901812456374959E-3</v>
      </c>
      <c r="S327" s="115">
        <f t="shared" si="27"/>
        <v>3.0238491029985326E-2</v>
      </c>
      <c r="T327" s="115">
        <f t="shared" si="29"/>
        <v>2.8665492891611688E-2</v>
      </c>
    </row>
    <row r="328" spans="11:20" x14ac:dyDescent="0.25">
      <c r="K328" s="25">
        <v>45626</v>
      </c>
      <c r="L328" s="28">
        <v>312.83361256546402</v>
      </c>
      <c r="M328" s="137">
        <v>239.471609612859</v>
      </c>
      <c r="N328" s="138">
        <f t="shared" ref="N328:N332" si="30">M328/M327-1</f>
        <v>5.4762097333795889E-3</v>
      </c>
      <c r="O328" s="138">
        <f t="shared" si="26"/>
        <v>-5.3239033017398185E-3</v>
      </c>
      <c r="P328" s="138">
        <f t="shared" si="28"/>
        <v>1.0179499232702893E-2</v>
      </c>
      <c r="Q328" s="141">
        <v>328.61547862594199</v>
      </c>
      <c r="R328" s="115">
        <f t="shared" ref="R328:R332" si="31">Q328/Q327-1</f>
        <v>-6.0323625103714251E-3</v>
      </c>
      <c r="S328" s="115">
        <f t="shared" si="27"/>
        <v>1.6270722444496455E-2</v>
      </c>
      <c r="T328" s="115">
        <f t="shared" si="29"/>
        <v>2.0284834178483591E-2</v>
      </c>
    </row>
    <row r="329" spans="11:20" x14ac:dyDescent="0.25">
      <c r="K329" s="25">
        <v>45657</v>
      </c>
      <c r="L329" s="28">
        <v>308.30682276022799</v>
      </c>
      <c r="M329" s="137">
        <v>232.59043739083799</v>
      </c>
      <c r="N329" s="138">
        <f t="shared" si="30"/>
        <v>-2.8734814256877628E-2</v>
      </c>
      <c r="O329" s="138">
        <f t="shared" si="26"/>
        <v>-4.8057793106383473E-2</v>
      </c>
      <c r="P329" s="138">
        <f t="shared" si="28"/>
        <v>-6.1012143143605035E-3</v>
      </c>
      <c r="Q329" s="141">
        <v>324.58389539160203</v>
      </c>
      <c r="R329" s="115">
        <f t="shared" si="31"/>
        <v>-1.2268391164035997E-2</v>
      </c>
      <c r="S329" s="115">
        <f t="shared" si="27"/>
        <v>-9.8913134253824087E-3</v>
      </c>
      <c r="T329" s="115">
        <f t="shared" si="29"/>
        <v>1.5170550836414165E-2</v>
      </c>
    </row>
    <row r="330" spans="11:20" x14ac:dyDescent="0.25">
      <c r="K330" s="25">
        <v>45688</v>
      </c>
      <c r="L330" s="28">
        <v>308.78962308911503</v>
      </c>
      <c r="M330" s="137">
        <v>241.996643011358</v>
      </c>
      <c r="N330" s="138">
        <f t="shared" si="30"/>
        <v>4.0441067681188159E-2</v>
      </c>
      <c r="O330" s="138">
        <f t="shared" ref="O330:O333" si="32">M330/M327-1</f>
        <v>1.6078138768213623E-2</v>
      </c>
      <c r="P330" s="138">
        <f t="shared" si="28"/>
        <v>-1.7895033023302198E-2</v>
      </c>
      <c r="Q330" s="141">
        <v>323.12641726222</v>
      </c>
      <c r="R330" s="115">
        <f t="shared" si="31"/>
        <v>-4.4902971160155625E-3</v>
      </c>
      <c r="S330" s="115">
        <f t="shared" ref="S330:S332" si="33">Q330/Q327-1</f>
        <v>-2.2635199901195557E-2</v>
      </c>
      <c r="T330" s="115">
        <f t="shared" si="29"/>
        <v>5.3235538405445038E-3</v>
      </c>
    </row>
    <row r="331" spans="11:20" x14ac:dyDescent="0.25">
      <c r="K331" s="25">
        <v>45716</v>
      </c>
      <c r="L331" s="28">
        <v>312.65648740165398</v>
      </c>
      <c r="M331" s="137">
        <v>241.70740651246501</v>
      </c>
      <c r="N331" s="138">
        <f t="shared" si="30"/>
        <v>-1.195208723946739E-3</v>
      </c>
      <c r="O331" s="138">
        <f t="shared" si="32"/>
        <v>9.3363756280775423E-3</v>
      </c>
      <c r="P331" s="138">
        <f t="shared" si="28"/>
        <v>-4.7175758730492179E-3</v>
      </c>
      <c r="Q331" s="141">
        <v>326.454478394175</v>
      </c>
      <c r="R331" s="115">
        <f t="shared" si="31"/>
        <v>1.0299563743976448E-2</v>
      </c>
      <c r="S331" s="115">
        <f t="shared" si="33"/>
        <v>-6.576075603020537E-3</v>
      </c>
      <c r="T331" s="115">
        <f t="shared" si="29"/>
        <v>1.4057840191179727E-2</v>
      </c>
    </row>
    <row r="332" spans="11:20" x14ac:dyDescent="0.25">
      <c r="K332" s="25">
        <v>45747</v>
      </c>
      <c r="L332" s="28">
        <v>317.96752782741498</v>
      </c>
      <c r="M332" s="137">
        <v>251.38749850518099</v>
      </c>
      <c r="N332" s="138">
        <f t="shared" si="30"/>
        <v>4.0048801699491099E-2</v>
      </c>
      <c r="O332" s="138">
        <f t="shared" si="32"/>
        <v>8.0816138983207608E-2</v>
      </c>
      <c r="P332" s="138">
        <f t="shared" si="28"/>
        <v>1.4544053020402181E-3</v>
      </c>
      <c r="Q332" s="141">
        <v>330.33136699684798</v>
      </c>
      <c r="R332" s="115">
        <f t="shared" si="31"/>
        <v>1.1875740292316861E-2</v>
      </c>
      <c r="S332" s="115">
        <f t="shared" si="33"/>
        <v>1.7707198930223544E-2</v>
      </c>
      <c r="T332" s="115">
        <f t="shared" si="29"/>
        <v>2.2544496292618454E-2</v>
      </c>
    </row>
    <row r="333" spans="11:20" x14ac:dyDescent="0.25">
      <c r="K333" s="25">
        <v>45777</v>
      </c>
      <c r="L333" s="28">
        <v>315.11228993690702</v>
      </c>
      <c r="M333" s="137">
        <v>247.715435830004</v>
      </c>
      <c r="N333" s="138">
        <f t="shared" ref="N333" si="34">M333/M332-1</f>
        <v>-1.4607180933865371E-2</v>
      </c>
      <c r="O333" s="138">
        <f t="shared" si="32"/>
        <v>2.3631703099193713E-2</v>
      </c>
      <c r="P333" s="138">
        <f t="shared" ref="P333" si="35">M333/M321-1</f>
        <v>8.4480296471034499E-3</v>
      </c>
      <c r="Q333" s="141">
        <v>331.83741286686399</v>
      </c>
      <c r="R333" s="115">
        <f t="shared" ref="R333" si="36">Q333/Q332-1</f>
        <v>4.5591972803187275E-3</v>
      </c>
      <c r="S333" s="115">
        <f t="shared" ref="S333" si="37">Q333/Q330-1</f>
        <v>2.6958475504572865E-2</v>
      </c>
      <c r="T333" s="115">
        <f t="shared" ref="T333" si="38">Q333/Q321-1</f>
        <v>2.6175905973050417E-2</v>
      </c>
    </row>
    <row r="334" spans="11:20" x14ac:dyDescent="0.25">
      <c r="L334" s="30"/>
    </row>
    <row r="335" spans="11:20" x14ac:dyDescent="0.25">
      <c r="K335" s="68"/>
      <c r="L335" s="143" t="s">
        <v>114</v>
      </c>
      <c r="M335" s="144" t="s">
        <v>115</v>
      </c>
      <c r="N335" s="27"/>
      <c r="O335" s="27"/>
      <c r="P335" s="27"/>
      <c r="Q335" s="144" t="s">
        <v>116</v>
      </c>
    </row>
    <row r="336" spans="11:20" x14ac:dyDescent="0.25">
      <c r="K336" s="68" t="s">
        <v>103</v>
      </c>
      <c r="L336" s="145">
        <f>MIN($L$138:$L$173)</f>
        <v>119.563407001709</v>
      </c>
      <c r="M336" s="145">
        <f>MIN($M$138:$M$173)</f>
        <v>101.231099654904</v>
      </c>
      <c r="N336" s="25">
        <f>INDEX($K$138:$K$173,MATCH(M336,$M$138:$M$173,0),1)</f>
        <v>40663</v>
      </c>
      <c r="O336" s="27"/>
      <c r="P336" s="27"/>
      <c r="Q336" s="145">
        <f>MIN($Q$138:$Q$173)</f>
        <v>122.486540796152</v>
      </c>
      <c r="R336" s="25">
        <f>INDEX($K$138:$K$173,MATCH(Q336,$Q$138:$Q$173,0),1)</f>
        <v>40755</v>
      </c>
    </row>
    <row r="337" spans="11:17" x14ac:dyDescent="0.25">
      <c r="K337" s="68" t="s">
        <v>104</v>
      </c>
      <c r="L337" s="135">
        <f>L333/L336-1</f>
        <v>1.6355245123819775</v>
      </c>
      <c r="M337" s="135">
        <f>M333/M336-1</f>
        <v>1.4470289928141047</v>
      </c>
      <c r="N337" s="27"/>
      <c r="O337" s="27"/>
      <c r="P337" s="27"/>
      <c r="Q337" s="135">
        <f>Q333/Q336-1</f>
        <v>1.7091744995813358</v>
      </c>
    </row>
    <row r="338" spans="11:17" x14ac:dyDescent="0.25">
      <c r="K338" s="68" t="s">
        <v>105</v>
      </c>
      <c r="L338" s="135">
        <f>L333/L321-1</f>
        <v>1.2355382325649478E-2</v>
      </c>
      <c r="M338" s="135">
        <f>M333/M321-1</f>
        <v>8.4480296471034499E-3</v>
      </c>
      <c r="N338" s="27"/>
      <c r="O338" s="27"/>
      <c r="P338" s="27"/>
      <c r="Q338" s="135">
        <f>Q333/Q321-1</f>
        <v>2.6175905973050417E-2</v>
      </c>
    </row>
    <row r="339" spans="11:17" x14ac:dyDescent="0.25">
      <c r="K339" s="68" t="s">
        <v>106</v>
      </c>
      <c r="L339" s="135">
        <f>L333/L330-1</f>
        <v>2.0475645471957238E-2</v>
      </c>
      <c r="M339" s="135">
        <f>M333/M330-1</f>
        <v>2.3631703099193713E-2</v>
      </c>
      <c r="N339" s="27"/>
      <c r="O339" s="27"/>
      <c r="P339" s="27"/>
      <c r="Q339" s="135">
        <f>Q333/Q330-1</f>
        <v>2.6958475504572865E-2</v>
      </c>
    </row>
    <row r="340" spans="11:17" x14ac:dyDescent="0.25">
      <c r="K340" s="68" t="s">
        <v>107</v>
      </c>
      <c r="L340" s="135">
        <f>L333/L332-1</f>
        <v>-8.979652450729847E-3</v>
      </c>
      <c r="M340" s="135">
        <f>M333/M332-1</f>
        <v>-1.4607180933865371E-2</v>
      </c>
      <c r="N340" s="27"/>
      <c r="O340" s="27"/>
      <c r="P340" s="27"/>
      <c r="Q340" s="135">
        <f>Q333/Q332-1</f>
        <v>4.5591972803187275E-3</v>
      </c>
    </row>
    <row r="341" spans="11:17" x14ac:dyDescent="0.25">
      <c r="L341" s="30"/>
    </row>
    <row r="342" spans="11:17" x14ac:dyDescent="0.25">
      <c r="L342" s="30"/>
    </row>
    <row r="343" spans="11:17" x14ac:dyDescent="0.25">
      <c r="L343" s="30"/>
    </row>
    <row r="344" spans="11:17" x14ac:dyDescent="0.25">
      <c r="L344" s="30"/>
    </row>
    <row r="345" spans="11:17" x14ac:dyDescent="0.25">
      <c r="L345" s="30"/>
    </row>
    <row r="346" spans="11:17" x14ac:dyDescent="0.25">
      <c r="L346" s="30"/>
    </row>
    <row r="347" spans="11:17" x14ac:dyDescent="0.25">
      <c r="L347" s="30"/>
    </row>
    <row r="348" spans="11:17" x14ac:dyDescent="0.25">
      <c r="L348" s="30"/>
    </row>
    <row r="349" spans="11:17" x14ac:dyDescent="0.25">
      <c r="L349" s="30"/>
    </row>
    <row r="350" spans="11:17" x14ac:dyDescent="0.25">
      <c r="L350" s="30"/>
    </row>
    <row r="351" spans="11:17" x14ac:dyDescent="0.25">
      <c r="L351" s="30"/>
    </row>
    <row r="352" spans="11:17" x14ac:dyDescent="0.25">
      <c r="L352" s="30"/>
    </row>
    <row r="353" spans="12:12" x14ac:dyDescent="0.25">
      <c r="L353" s="30"/>
    </row>
    <row r="354" spans="12:12" x14ac:dyDescent="0.25">
      <c r="L354" s="30"/>
    </row>
    <row r="355" spans="12:12" x14ac:dyDescent="0.25">
      <c r="L355" s="30"/>
    </row>
    <row r="356" spans="12:12" x14ac:dyDescent="0.25">
      <c r="L356" s="30"/>
    </row>
    <row r="357" spans="12:12" x14ac:dyDescent="0.25">
      <c r="L357" s="30"/>
    </row>
    <row r="358" spans="12:12" x14ac:dyDescent="0.25">
      <c r="L358" s="30"/>
    </row>
    <row r="359" spans="12:12" x14ac:dyDescent="0.25">
      <c r="L359" s="30"/>
    </row>
    <row r="360" spans="12:12" x14ac:dyDescent="0.25">
      <c r="L360" s="30"/>
    </row>
    <row r="361" spans="12:12" x14ac:dyDescent="0.25">
      <c r="L361" s="30"/>
    </row>
    <row r="362" spans="12:12" x14ac:dyDescent="0.25">
      <c r="L362" s="30"/>
    </row>
    <row r="363" spans="12:12" x14ac:dyDescent="0.25">
      <c r="L363" s="30"/>
    </row>
    <row r="364" spans="12:12" x14ac:dyDescent="0.25">
      <c r="L364" s="30"/>
    </row>
    <row r="365" spans="12:12" x14ac:dyDescent="0.25">
      <c r="L365" s="30"/>
    </row>
    <row r="366" spans="12:12" x14ac:dyDescent="0.25">
      <c r="L366" s="30"/>
    </row>
    <row r="367" spans="12:12" x14ac:dyDescent="0.25">
      <c r="L367" s="30"/>
    </row>
    <row r="368" spans="12:12" x14ac:dyDescent="0.25">
      <c r="L368" s="30"/>
    </row>
    <row r="369" spans="12:12" x14ac:dyDescent="0.25">
      <c r="L369" s="30"/>
    </row>
    <row r="370" spans="12:12" x14ac:dyDescent="0.25">
      <c r="L370" s="30"/>
    </row>
    <row r="371" spans="12:12" x14ac:dyDescent="0.25">
      <c r="L371" s="30"/>
    </row>
    <row r="372" spans="12:12" x14ac:dyDescent="0.25">
      <c r="L372" s="30"/>
    </row>
    <row r="373" spans="12:12" x14ac:dyDescent="0.25">
      <c r="L373" s="30"/>
    </row>
    <row r="374" spans="12:12" x14ac:dyDescent="0.25">
      <c r="L374" s="30"/>
    </row>
    <row r="375" spans="12:12" x14ac:dyDescent="0.25">
      <c r="L375" s="30"/>
    </row>
    <row r="376" spans="12:12" x14ac:dyDescent="0.25">
      <c r="L376" s="30"/>
    </row>
    <row r="377" spans="12:12" x14ac:dyDescent="0.25">
      <c r="L377" s="30"/>
    </row>
    <row r="378" spans="12:12" x14ac:dyDescent="0.25">
      <c r="L378" s="30"/>
    </row>
    <row r="379" spans="12:12" x14ac:dyDescent="0.25">
      <c r="L379" s="30"/>
    </row>
    <row r="380" spans="12:12" x14ac:dyDescent="0.25">
      <c r="L380" s="30"/>
    </row>
    <row r="381" spans="12:12" x14ac:dyDescent="0.25">
      <c r="L381" s="30"/>
    </row>
    <row r="382" spans="12:12" x14ac:dyDescent="0.25">
      <c r="L382" s="30"/>
    </row>
    <row r="383" spans="12:12" x14ac:dyDescent="0.25">
      <c r="L383" s="30"/>
    </row>
    <row r="384" spans="12:12" x14ac:dyDescent="0.25">
      <c r="L384" s="30"/>
    </row>
    <row r="385" spans="12:12" x14ac:dyDescent="0.25">
      <c r="L385" s="30"/>
    </row>
    <row r="386" spans="12:12" x14ac:dyDescent="0.25">
      <c r="L386" s="30"/>
    </row>
    <row r="387" spans="12:12" x14ac:dyDescent="0.25">
      <c r="L387" s="30"/>
    </row>
    <row r="388" spans="12:12" x14ac:dyDescent="0.25">
      <c r="L388" s="30"/>
    </row>
    <row r="389" spans="12:12" x14ac:dyDescent="0.25">
      <c r="L389" s="30"/>
    </row>
    <row r="390" spans="12:12" x14ac:dyDescent="0.25">
      <c r="L390" s="30"/>
    </row>
    <row r="391" spans="12:12" x14ac:dyDescent="0.25">
      <c r="L391" s="30"/>
    </row>
    <row r="392" spans="12:12" x14ac:dyDescent="0.25">
      <c r="L392" s="30"/>
    </row>
    <row r="393" spans="12:12" x14ac:dyDescent="0.25">
      <c r="L393" s="30"/>
    </row>
    <row r="394" spans="12:12" x14ac:dyDescent="0.25">
      <c r="L394" s="30"/>
    </row>
    <row r="395" spans="12:12" x14ac:dyDescent="0.25">
      <c r="L395" s="30"/>
    </row>
    <row r="396" spans="12:12" x14ac:dyDescent="0.25">
      <c r="L396" s="30"/>
    </row>
    <row r="397" spans="12:12" x14ac:dyDescent="0.25">
      <c r="L397" s="30"/>
    </row>
    <row r="398" spans="12:12" x14ac:dyDescent="0.25">
      <c r="L398" s="30"/>
    </row>
    <row r="399" spans="12:12" x14ac:dyDescent="0.25">
      <c r="L399" s="30"/>
    </row>
    <row r="400" spans="12:12" x14ac:dyDescent="0.25">
      <c r="L400" s="30"/>
    </row>
    <row r="401" spans="12:12" x14ac:dyDescent="0.25">
      <c r="L401" s="30"/>
    </row>
    <row r="402" spans="12:12" x14ac:dyDescent="0.25">
      <c r="L402" s="30"/>
    </row>
    <row r="403" spans="12:12" x14ac:dyDescent="0.25">
      <c r="L403" s="30"/>
    </row>
    <row r="404" spans="12:12" x14ac:dyDescent="0.25">
      <c r="L404" s="30"/>
    </row>
    <row r="405" spans="12:12" x14ac:dyDescent="0.25">
      <c r="L405" s="30"/>
    </row>
    <row r="406" spans="12:12" x14ac:dyDescent="0.25">
      <c r="L406" s="30"/>
    </row>
    <row r="407" spans="12:12" x14ac:dyDescent="0.25">
      <c r="L407" s="30"/>
    </row>
    <row r="408" spans="12:12" x14ac:dyDescent="0.25">
      <c r="L408" s="30"/>
    </row>
    <row r="409" spans="12:12" x14ac:dyDescent="0.25">
      <c r="L409" s="30"/>
    </row>
    <row r="410" spans="12:12" x14ac:dyDescent="0.25">
      <c r="L410" s="30"/>
    </row>
    <row r="411" spans="12:12" x14ac:dyDescent="0.25">
      <c r="L411" s="30"/>
    </row>
    <row r="412" spans="12:12" x14ac:dyDescent="0.25">
      <c r="L412" s="30"/>
    </row>
    <row r="413" spans="12:12" x14ac:dyDescent="0.25">
      <c r="L413" s="30"/>
    </row>
    <row r="414" spans="12:12" x14ac:dyDescent="0.25">
      <c r="L414" s="30"/>
    </row>
    <row r="415" spans="12:12" x14ac:dyDescent="0.25">
      <c r="L415" s="30"/>
    </row>
    <row r="416" spans="12:12" x14ac:dyDescent="0.25">
      <c r="L416" s="30"/>
    </row>
    <row r="417" spans="12:12" x14ac:dyDescent="0.25">
      <c r="L417" s="30"/>
    </row>
    <row r="418" spans="12:12" x14ac:dyDescent="0.25">
      <c r="L418" s="30"/>
    </row>
    <row r="419" spans="12:12" x14ac:dyDescent="0.25">
      <c r="L419" s="30"/>
    </row>
    <row r="420" spans="12:12" x14ac:dyDescent="0.25">
      <c r="L420" s="30"/>
    </row>
    <row r="421" spans="12:12" x14ac:dyDescent="0.25">
      <c r="L421" s="30"/>
    </row>
    <row r="422" spans="12:12" x14ac:dyDescent="0.25">
      <c r="L422" s="30"/>
    </row>
    <row r="423" spans="12:12" x14ac:dyDescent="0.25">
      <c r="L423" s="30"/>
    </row>
    <row r="424" spans="12:12" x14ac:dyDescent="0.25">
      <c r="L424" s="30"/>
    </row>
    <row r="425" spans="12:12" x14ac:dyDescent="0.25">
      <c r="L425" s="30"/>
    </row>
    <row r="426" spans="12:12" x14ac:dyDescent="0.25">
      <c r="L426" s="30"/>
    </row>
    <row r="427" spans="12:12" x14ac:dyDescent="0.25">
      <c r="L427" s="30"/>
    </row>
    <row r="428" spans="12:12" x14ac:dyDescent="0.25">
      <c r="L428" s="30"/>
    </row>
    <row r="429" spans="12:12" x14ac:dyDescent="0.25">
      <c r="L429" s="30"/>
    </row>
    <row r="430" spans="12:12" x14ac:dyDescent="0.25">
      <c r="L430" s="30"/>
    </row>
    <row r="431" spans="12:12" x14ac:dyDescent="0.25">
      <c r="L431" s="30"/>
    </row>
    <row r="432" spans="12:12" x14ac:dyDescent="0.25">
      <c r="L432" s="30"/>
    </row>
    <row r="433" spans="12:12" x14ac:dyDescent="0.25">
      <c r="L433" s="30"/>
    </row>
    <row r="434" spans="12:12" x14ac:dyDescent="0.25">
      <c r="L434" s="30"/>
    </row>
    <row r="435" spans="12:12" x14ac:dyDescent="0.25">
      <c r="L435" s="30"/>
    </row>
    <row r="436" spans="12:12" x14ac:dyDescent="0.25">
      <c r="L436" s="30"/>
    </row>
    <row r="437" spans="12:12" x14ac:dyDescent="0.25">
      <c r="L437" s="30"/>
    </row>
    <row r="438" spans="12:12" x14ac:dyDescent="0.25">
      <c r="L438" s="30"/>
    </row>
    <row r="439" spans="12:12" x14ac:dyDescent="0.25">
      <c r="L439" s="30"/>
    </row>
    <row r="440" spans="12:12" x14ac:dyDescent="0.25">
      <c r="L440" s="30"/>
    </row>
    <row r="441" spans="12:12" x14ac:dyDescent="0.25">
      <c r="L441" s="30"/>
    </row>
    <row r="442" spans="12:12" x14ac:dyDescent="0.25">
      <c r="L442" s="30"/>
    </row>
    <row r="443" spans="12:12" x14ac:dyDescent="0.25">
      <c r="L443" s="30"/>
    </row>
    <row r="444" spans="12:12" x14ac:dyDescent="0.25">
      <c r="L444" s="30"/>
    </row>
    <row r="445" spans="12:12" x14ac:dyDescent="0.25">
      <c r="L445" s="30"/>
    </row>
    <row r="446" spans="12:12" x14ac:dyDescent="0.25">
      <c r="L446" s="30"/>
    </row>
    <row r="447" spans="12:12" x14ac:dyDescent="0.25">
      <c r="L447" s="30"/>
    </row>
    <row r="448" spans="12:12" x14ac:dyDescent="0.25">
      <c r="L448" s="30"/>
    </row>
    <row r="449" spans="12:12" x14ac:dyDescent="0.25">
      <c r="L449" s="30"/>
    </row>
    <row r="450" spans="12:12" x14ac:dyDescent="0.25">
      <c r="L450" s="30"/>
    </row>
    <row r="451" spans="12:12" x14ac:dyDescent="0.25">
      <c r="L451" s="30"/>
    </row>
    <row r="452" spans="12:12" x14ac:dyDescent="0.25">
      <c r="L452" s="30"/>
    </row>
    <row r="453" spans="12:12" x14ac:dyDescent="0.25">
      <c r="L453" s="30"/>
    </row>
    <row r="454" spans="12:12" x14ac:dyDescent="0.25">
      <c r="L454" s="30"/>
    </row>
    <row r="455" spans="12:12" x14ac:dyDescent="0.25">
      <c r="L455" s="30"/>
    </row>
    <row r="456" spans="12:12" x14ac:dyDescent="0.25">
      <c r="L456" s="30"/>
    </row>
    <row r="457" spans="12:12" x14ac:dyDescent="0.25">
      <c r="L457" s="30"/>
    </row>
    <row r="458" spans="12:12" x14ac:dyDescent="0.25">
      <c r="L458" s="30"/>
    </row>
    <row r="459" spans="12:12" x14ac:dyDescent="0.25">
      <c r="L459" s="30"/>
    </row>
    <row r="460" spans="12:12" x14ac:dyDescent="0.25">
      <c r="L460" s="30"/>
    </row>
    <row r="461" spans="12:12" x14ac:dyDescent="0.25">
      <c r="L461" s="30"/>
    </row>
    <row r="462" spans="12:12" x14ac:dyDescent="0.25">
      <c r="L462" s="30"/>
    </row>
    <row r="463" spans="12:12" x14ac:dyDescent="0.25">
      <c r="L463" s="30"/>
    </row>
    <row r="464" spans="12:12" x14ac:dyDescent="0.25">
      <c r="L464" s="30"/>
    </row>
    <row r="465" spans="12:12" x14ac:dyDescent="0.25">
      <c r="L465" s="30"/>
    </row>
    <row r="466" spans="12:12" x14ac:dyDescent="0.25">
      <c r="L466" s="30"/>
    </row>
    <row r="467" spans="12:12" x14ac:dyDescent="0.25">
      <c r="L467" s="30"/>
    </row>
    <row r="468" spans="12:12" x14ac:dyDescent="0.25">
      <c r="L468" s="30"/>
    </row>
    <row r="469" spans="12:12" x14ac:dyDescent="0.25">
      <c r="L469" s="30"/>
    </row>
    <row r="470" spans="12:12" x14ac:dyDescent="0.25">
      <c r="L470" s="30"/>
    </row>
    <row r="471" spans="12:12" x14ac:dyDescent="0.25">
      <c r="L471" s="30"/>
    </row>
    <row r="472" spans="12:12" x14ac:dyDescent="0.25">
      <c r="L472" s="30"/>
    </row>
    <row r="473" spans="12:12" x14ac:dyDescent="0.25">
      <c r="L473" s="30"/>
    </row>
    <row r="474" spans="12:12" x14ac:dyDescent="0.25">
      <c r="L474" s="30"/>
    </row>
    <row r="475" spans="12:12" x14ac:dyDescent="0.25">
      <c r="L475" s="30"/>
    </row>
    <row r="476" spans="12:12" x14ac:dyDescent="0.25">
      <c r="L476" s="30"/>
    </row>
    <row r="477" spans="12:12" x14ac:dyDescent="0.25">
      <c r="L477" s="30"/>
    </row>
    <row r="478" spans="12:12" x14ac:dyDescent="0.25">
      <c r="L478" s="30"/>
    </row>
    <row r="479" spans="12:12" x14ac:dyDescent="0.25">
      <c r="L479" s="30"/>
    </row>
    <row r="480" spans="12:12" x14ac:dyDescent="0.25">
      <c r="L480" s="30"/>
    </row>
    <row r="481" spans="12:12" x14ac:dyDescent="0.25">
      <c r="L481" s="30"/>
    </row>
    <row r="482" spans="12:12" x14ac:dyDescent="0.25">
      <c r="L482" s="30"/>
    </row>
    <row r="483" spans="12:12" x14ac:dyDescent="0.25">
      <c r="L483" s="30"/>
    </row>
    <row r="484" spans="12:12" x14ac:dyDescent="0.25">
      <c r="L484" s="30"/>
    </row>
    <row r="485" spans="12:12" x14ac:dyDescent="0.25">
      <c r="L485" s="30"/>
    </row>
    <row r="486" spans="12:12" x14ac:dyDescent="0.25">
      <c r="L486" s="30"/>
    </row>
    <row r="487" spans="12:12" x14ac:dyDescent="0.25">
      <c r="L487" s="30"/>
    </row>
    <row r="488" spans="12:12" x14ac:dyDescent="0.25">
      <c r="L488" s="30"/>
    </row>
    <row r="489" spans="12:12" x14ac:dyDescent="0.25">
      <c r="L489" s="30"/>
    </row>
    <row r="490" spans="12:12" x14ac:dyDescent="0.25">
      <c r="L490" s="30"/>
    </row>
    <row r="491" spans="12:12" x14ac:dyDescent="0.25">
      <c r="L491" s="30"/>
    </row>
    <row r="492" spans="12:12" x14ac:dyDescent="0.25">
      <c r="L492" s="30"/>
    </row>
    <row r="493" spans="12:12" x14ac:dyDescent="0.25">
      <c r="L493" s="30"/>
    </row>
    <row r="494" spans="12:12" x14ac:dyDescent="0.25">
      <c r="L494" s="30"/>
    </row>
    <row r="495" spans="12:12" x14ac:dyDescent="0.25">
      <c r="L495" s="30"/>
    </row>
    <row r="496" spans="12:12" x14ac:dyDescent="0.25">
      <c r="L496" s="30"/>
    </row>
    <row r="497" spans="12:12" x14ac:dyDescent="0.25">
      <c r="L497" s="30"/>
    </row>
    <row r="498" spans="12:12" x14ac:dyDescent="0.25">
      <c r="L498" s="30"/>
    </row>
    <row r="499" spans="12:12" x14ac:dyDescent="0.25">
      <c r="L499" s="30"/>
    </row>
    <row r="500" spans="12:12" x14ac:dyDescent="0.25">
      <c r="L500" s="30"/>
    </row>
    <row r="501" spans="12:12" x14ac:dyDescent="0.25">
      <c r="L501" s="30"/>
    </row>
    <row r="502" spans="12:12" x14ac:dyDescent="0.25">
      <c r="L502" s="30"/>
    </row>
    <row r="503" spans="12:12" x14ac:dyDescent="0.25">
      <c r="L503" s="30"/>
    </row>
    <row r="504" spans="12:12" x14ac:dyDescent="0.25">
      <c r="L504" s="30"/>
    </row>
    <row r="505" spans="12:12" x14ac:dyDescent="0.25">
      <c r="L505" s="30"/>
    </row>
    <row r="506" spans="12:12" x14ac:dyDescent="0.25">
      <c r="L506" s="30"/>
    </row>
    <row r="507" spans="12:12" x14ac:dyDescent="0.25">
      <c r="L507" s="30"/>
    </row>
    <row r="508" spans="12:12" x14ac:dyDescent="0.25">
      <c r="L508" s="30"/>
    </row>
  </sheetData>
  <mergeCells count="2">
    <mergeCell ref="A7:J7"/>
    <mergeCell ref="A8:J8"/>
  </mergeCells>
  <conditionalFormatting sqref="K6:K333">
    <cfRule type="expression" dxfId="19" priority="5">
      <formula>$L6=""</formula>
    </cfRule>
  </conditionalFormatting>
  <conditionalFormatting sqref="K335:K337">
    <cfRule type="expression" dxfId="18" priority="4">
      <formula>$L335=""</formula>
    </cfRule>
  </conditionalFormatting>
  <conditionalFormatting sqref="K338:K340">
    <cfRule type="expression" dxfId="17" priority="3">
      <formula>$L337=""</formula>
    </cfRule>
  </conditionalFormatting>
  <conditionalFormatting sqref="N336">
    <cfRule type="expression" dxfId="16" priority="2">
      <formula>$L336=""</formula>
    </cfRule>
  </conditionalFormatting>
  <conditionalFormatting sqref="R336">
    <cfRule type="expression" dxfId="15" priority="1">
      <formula>$L336=""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82E9B-4283-4862-958F-156C73AF231E}">
  <sheetPr codeName="Sheet4"/>
  <dimension ref="A1:S364"/>
  <sheetViews>
    <sheetView workbookViewId="0">
      <selection activeCell="Y29" sqref="Y29"/>
    </sheetView>
  </sheetViews>
  <sheetFormatPr defaultColWidth="9.140625" defaultRowHeight="15.75" x14ac:dyDescent="0.25"/>
  <cols>
    <col min="1" max="10" width="13.7109375" style="24" customWidth="1"/>
    <col min="11" max="11" width="23.85546875" style="42" customWidth="1"/>
    <col min="12" max="15" width="27.28515625" style="14" customWidth="1"/>
    <col min="16" max="16" width="20.85546875" style="14" customWidth="1"/>
    <col min="17" max="17" width="11.42578125" style="13" customWidth="1"/>
    <col min="18" max="16384" width="9.140625" style="24"/>
  </cols>
  <sheetData>
    <row r="1" spans="1:19" s="31" customFormat="1" ht="15.95" customHeight="1" x14ac:dyDescent="0.25">
      <c r="K1" s="32"/>
      <c r="L1" s="2"/>
      <c r="M1" s="2"/>
      <c r="N1" s="2"/>
      <c r="O1" s="2"/>
      <c r="P1" s="2"/>
      <c r="Q1" s="1"/>
    </row>
    <row r="2" spans="1:19" s="33" customFormat="1" ht="15.95" customHeight="1" x14ac:dyDescent="0.25">
      <c r="K2" s="5"/>
      <c r="L2" s="5"/>
      <c r="M2" s="5"/>
      <c r="N2" s="5"/>
      <c r="O2" s="5"/>
      <c r="P2" s="5"/>
      <c r="Q2" s="4"/>
    </row>
    <row r="3" spans="1:19" s="33" customFormat="1" ht="15.95" customHeight="1" x14ac:dyDescent="0.25">
      <c r="K3" s="34"/>
      <c r="L3" s="5"/>
      <c r="M3" s="5"/>
      <c r="N3" s="5"/>
      <c r="O3" s="5"/>
      <c r="P3" s="5"/>
      <c r="Q3" s="4"/>
    </row>
    <row r="4" spans="1:19" s="35" customFormat="1" ht="15.95" customHeight="1" x14ac:dyDescent="0.25">
      <c r="K4" s="36"/>
      <c r="L4" s="8"/>
      <c r="M4" s="8"/>
      <c r="N4" s="8"/>
      <c r="O4" s="8"/>
      <c r="P4" s="8"/>
      <c r="Q4" s="7"/>
    </row>
    <row r="5" spans="1:19" s="37" customFormat="1" ht="45.75" customHeight="1" x14ac:dyDescent="0.25">
      <c r="K5" s="38" t="s">
        <v>0</v>
      </c>
      <c r="L5" s="136" t="s">
        <v>5</v>
      </c>
      <c r="M5" s="136" t="s">
        <v>117</v>
      </c>
      <c r="N5" s="136" t="s">
        <v>118</v>
      </c>
      <c r="O5" s="136" t="s">
        <v>119</v>
      </c>
      <c r="P5" s="142" t="s">
        <v>6</v>
      </c>
      <c r="Q5" s="148" t="s">
        <v>120</v>
      </c>
      <c r="R5" s="148" t="s">
        <v>121</v>
      </c>
      <c r="S5" s="148" t="s">
        <v>122</v>
      </c>
    </row>
    <row r="6" spans="1:19" x14ac:dyDescent="0.25">
      <c r="A6" s="40"/>
      <c r="K6" s="41">
        <v>35079</v>
      </c>
      <c r="L6" s="146">
        <v>64.512798711182796</v>
      </c>
      <c r="M6" s="146"/>
      <c r="N6" s="146"/>
      <c r="O6" s="146"/>
      <c r="P6" s="122">
        <v>69.735345121531296</v>
      </c>
      <c r="Q6" s="149"/>
      <c r="R6" s="140"/>
      <c r="S6" s="140"/>
    </row>
    <row r="7" spans="1:19" x14ac:dyDescent="0.25">
      <c r="A7" s="182" t="s">
        <v>76</v>
      </c>
      <c r="B7" s="182"/>
      <c r="C7" s="182"/>
      <c r="D7" s="182"/>
      <c r="E7" s="182"/>
      <c r="F7" s="182"/>
      <c r="G7" s="182"/>
      <c r="H7" s="182"/>
      <c r="I7" s="182"/>
      <c r="J7" s="182"/>
      <c r="K7" s="41">
        <v>35110</v>
      </c>
      <c r="L7" s="146">
        <v>63.9949500860561</v>
      </c>
      <c r="M7" s="147">
        <f>L7/L6-1</f>
        <v>-8.0270680465290845E-3</v>
      </c>
      <c r="N7" s="146"/>
      <c r="O7" s="146"/>
      <c r="P7" s="122">
        <v>67.693035809131501</v>
      </c>
      <c r="Q7" s="150">
        <f>P7/P6-1</f>
        <v>-2.9286573527965709E-2</v>
      </c>
      <c r="R7" s="122"/>
      <c r="S7" s="122"/>
    </row>
    <row r="8" spans="1:19" x14ac:dyDescent="0.25">
      <c r="A8" s="182" t="s">
        <v>74</v>
      </c>
      <c r="B8" s="182"/>
      <c r="C8" s="182"/>
      <c r="D8" s="182"/>
      <c r="E8" s="182"/>
      <c r="F8" s="182"/>
      <c r="G8" s="182"/>
      <c r="H8" s="182"/>
      <c r="I8" s="182"/>
      <c r="J8" s="182"/>
      <c r="K8" s="41">
        <v>35139</v>
      </c>
      <c r="L8" s="146">
        <v>63.673273871138903</v>
      </c>
      <c r="M8" s="147">
        <f t="shared" ref="M8:M71" si="0">L8/L7-1</f>
        <v>-5.0265874804906741E-3</v>
      </c>
      <c r="N8" s="146"/>
      <c r="O8" s="146"/>
      <c r="P8" s="122">
        <v>65.932890999547695</v>
      </c>
      <c r="Q8" s="150">
        <f t="shared" ref="Q8:Q71" si="1">P8/P7-1</f>
        <v>-2.6001859549433459E-2</v>
      </c>
      <c r="R8" s="122"/>
      <c r="S8" s="122"/>
    </row>
    <row r="9" spans="1:19" ht="15" x14ac:dyDescent="0.25">
      <c r="K9" s="41">
        <v>35170</v>
      </c>
      <c r="L9" s="146">
        <v>63.669316965138201</v>
      </c>
      <c r="M9" s="147">
        <f t="shared" si="0"/>
        <v>-6.2143906856548803E-5</v>
      </c>
      <c r="N9" s="147">
        <f>L9/L6-1</f>
        <v>-1.3074641976404955E-2</v>
      </c>
      <c r="O9" s="146"/>
      <c r="P9" s="122">
        <v>65.269707638849596</v>
      </c>
      <c r="Q9" s="150">
        <f t="shared" si="1"/>
        <v>-1.0058460210741416E-2</v>
      </c>
      <c r="R9" s="150">
        <f>P9/P6-1</f>
        <v>-6.4036930983839113E-2</v>
      </c>
      <c r="S9" s="122"/>
    </row>
    <row r="10" spans="1:19" ht="15" x14ac:dyDescent="0.25">
      <c r="K10" s="41">
        <v>35200</v>
      </c>
      <c r="L10" s="146">
        <v>63.428167099771599</v>
      </c>
      <c r="M10" s="147">
        <f t="shared" si="0"/>
        <v>-3.7875365538889705E-3</v>
      </c>
      <c r="N10" s="147">
        <f t="shared" ref="N10:N73" si="2">L10/L7-1</f>
        <v>-8.856682996429055E-3</v>
      </c>
      <c r="O10" s="146"/>
      <c r="P10" s="122">
        <v>64.278788185955804</v>
      </c>
      <c r="Q10" s="150">
        <f t="shared" si="1"/>
        <v>-1.5181919587823889E-2</v>
      </c>
      <c r="R10" s="150">
        <f t="shared" ref="R10:R73" si="3">P10/P7-1</f>
        <v>-5.0437206462457529E-2</v>
      </c>
      <c r="S10" s="122"/>
    </row>
    <row r="11" spans="1:19" ht="15" x14ac:dyDescent="0.25">
      <c r="K11" s="41">
        <v>35231</v>
      </c>
      <c r="L11" s="146">
        <v>63.612590883346002</v>
      </c>
      <c r="M11" s="147">
        <f t="shared" si="0"/>
        <v>2.9076007081254573E-3</v>
      </c>
      <c r="N11" s="147">
        <f t="shared" si="2"/>
        <v>-9.5303702956617276E-4</v>
      </c>
      <c r="O11" s="146"/>
      <c r="P11" s="122">
        <v>65.345512837072107</v>
      </c>
      <c r="Q11" s="150">
        <f t="shared" si="1"/>
        <v>1.6595282537535061E-2</v>
      </c>
      <c r="R11" s="150">
        <f t="shared" si="3"/>
        <v>-8.9087275496476659E-3</v>
      </c>
      <c r="S11" s="122"/>
    </row>
    <row r="12" spans="1:19" ht="15" x14ac:dyDescent="0.25">
      <c r="K12" s="41">
        <v>35261</v>
      </c>
      <c r="L12" s="146">
        <v>63.729754248672997</v>
      </c>
      <c r="M12" s="147">
        <f t="shared" si="0"/>
        <v>1.8418266525546123E-3</v>
      </c>
      <c r="N12" s="147">
        <f t="shared" si="2"/>
        <v>9.4923719015049812E-4</v>
      </c>
      <c r="O12" s="146"/>
      <c r="P12" s="122">
        <v>66.577178890617901</v>
      </c>
      <c r="Q12" s="150">
        <f t="shared" si="1"/>
        <v>1.8848517672770404E-2</v>
      </c>
      <c r="R12" s="150">
        <f t="shared" si="3"/>
        <v>2.0031823323046094E-2</v>
      </c>
      <c r="S12" s="122"/>
    </row>
    <row r="13" spans="1:19" ht="15" x14ac:dyDescent="0.25">
      <c r="K13" s="41">
        <v>35292</v>
      </c>
      <c r="L13" s="146">
        <v>63.501972423238897</v>
      </c>
      <c r="M13" s="147">
        <f t="shared" si="0"/>
        <v>-3.5741833327224137E-3</v>
      </c>
      <c r="N13" s="147">
        <f t="shared" si="2"/>
        <v>1.1636048595129456E-3</v>
      </c>
      <c r="O13" s="146"/>
      <c r="P13" s="122">
        <v>68.184799987559202</v>
      </c>
      <c r="Q13" s="150">
        <f t="shared" si="1"/>
        <v>2.4146729010289247E-2</v>
      </c>
      <c r="R13" s="150">
        <f t="shared" si="3"/>
        <v>6.0766730547306969E-2</v>
      </c>
      <c r="S13" s="122"/>
    </row>
    <row r="14" spans="1:19" ht="15" x14ac:dyDescent="0.25">
      <c r="K14" s="41">
        <v>35323</v>
      </c>
      <c r="L14" s="146">
        <v>63.244619646175003</v>
      </c>
      <c r="M14" s="147">
        <f t="shared" si="0"/>
        <v>-4.0526737555275361E-3</v>
      </c>
      <c r="N14" s="147">
        <f t="shared" si="2"/>
        <v>-5.7845661065085707E-3</v>
      </c>
      <c r="O14" s="146"/>
      <c r="P14" s="122">
        <v>68.225613771462903</v>
      </c>
      <c r="Q14" s="150">
        <f t="shared" si="1"/>
        <v>5.9857598630697062E-4</v>
      </c>
      <c r="R14" s="150">
        <f t="shared" si="3"/>
        <v>4.4074961069964225E-2</v>
      </c>
      <c r="S14" s="122"/>
    </row>
    <row r="15" spans="1:19" ht="15" x14ac:dyDescent="0.25">
      <c r="K15" s="41">
        <v>35353</v>
      </c>
      <c r="L15" s="146">
        <v>62.801679803284699</v>
      </c>
      <c r="M15" s="147">
        <f t="shared" si="0"/>
        <v>-7.003597228797509E-3</v>
      </c>
      <c r="N15" s="147">
        <f t="shared" si="2"/>
        <v>-1.4562655329988572E-2</v>
      </c>
      <c r="O15" s="146"/>
      <c r="P15" s="122">
        <v>68.022618090268196</v>
      </c>
      <c r="Q15" s="150">
        <f t="shared" si="1"/>
        <v>-2.9753588128160757E-3</v>
      </c>
      <c r="R15" s="150">
        <f t="shared" si="3"/>
        <v>2.1710730669814993E-2</v>
      </c>
      <c r="S15" s="122"/>
    </row>
    <row r="16" spans="1:19" ht="15" x14ac:dyDescent="0.25">
      <c r="K16" s="41">
        <v>35384</v>
      </c>
      <c r="L16" s="146">
        <v>64.429139379413897</v>
      </c>
      <c r="M16" s="147">
        <f t="shared" si="0"/>
        <v>2.5914268236565174E-2</v>
      </c>
      <c r="N16" s="147">
        <f t="shared" si="2"/>
        <v>1.460060090725146E-2</v>
      </c>
      <c r="O16" s="146"/>
      <c r="P16" s="122">
        <v>67.207655546444698</v>
      </c>
      <c r="Q16" s="150">
        <f t="shared" si="1"/>
        <v>-1.198075826399414E-2</v>
      </c>
      <c r="R16" s="150">
        <f t="shared" si="3"/>
        <v>-1.4330825070877795E-2</v>
      </c>
      <c r="S16" s="122"/>
    </row>
    <row r="17" spans="11:19" ht="15" x14ac:dyDescent="0.25">
      <c r="K17" s="41">
        <v>35414</v>
      </c>
      <c r="L17" s="146">
        <v>67.140443832545401</v>
      </c>
      <c r="M17" s="147">
        <f t="shared" si="0"/>
        <v>4.2081959797181545E-2</v>
      </c>
      <c r="N17" s="147">
        <f t="shared" si="2"/>
        <v>6.1599298219607856E-2</v>
      </c>
      <c r="O17" s="146"/>
      <c r="P17" s="122">
        <v>67.642579721302596</v>
      </c>
      <c r="Q17" s="150">
        <f t="shared" si="1"/>
        <v>6.4713487075491738E-3</v>
      </c>
      <c r="R17" s="150">
        <f t="shared" si="3"/>
        <v>-8.5456768789696769E-3</v>
      </c>
      <c r="S17" s="122"/>
    </row>
    <row r="18" spans="11:19" ht="15" x14ac:dyDescent="0.25">
      <c r="K18" s="41">
        <v>35445</v>
      </c>
      <c r="L18" s="146">
        <v>70.619643407713994</v>
      </c>
      <c r="M18" s="147">
        <f t="shared" si="0"/>
        <v>5.1819728565483558E-2</v>
      </c>
      <c r="N18" s="147">
        <f t="shared" si="2"/>
        <v>0.1244865364894332</v>
      </c>
      <c r="O18" s="147">
        <f>L18/L6-1</f>
        <v>9.46609791937707E-2</v>
      </c>
      <c r="P18" s="122">
        <v>67.625751615952197</v>
      </c>
      <c r="Q18" s="150">
        <f t="shared" si="1"/>
        <v>-2.4877976889314812E-4</v>
      </c>
      <c r="R18" s="150">
        <f t="shared" si="3"/>
        <v>-5.8343310718994568E-3</v>
      </c>
      <c r="S18" s="150">
        <f>P18/P6-1</f>
        <v>-3.0251424179554953E-2</v>
      </c>
    </row>
    <row r="19" spans="11:19" ht="15" x14ac:dyDescent="0.25">
      <c r="K19" s="41">
        <v>35476</v>
      </c>
      <c r="L19" s="146">
        <v>72.074007249524499</v>
      </c>
      <c r="M19" s="147">
        <f t="shared" si="0"/>
        <v>2.0594324349868298E-2</v>
      </c>
      <c r="N19" s="147">
        <f t="shared" si="2"/>
        <v>0.11865543981723992</v>
      </c>
      <c r="O19" s="147">
        <f t="shared" ref="O19:O82" si="4">L19/L7-1</f>
        <v>0.12624522954708506</v>
      </c>
      <c r="P19" s="122">
        <v>68.788580127845407</v>
      </c>
      <c r="Q19" s="150">
        <f t="shared" si="1"/>
        <v>1.7195054903003992E-2</v>
      </c>
      <c r="R19" s="150">
        <f t="shared" si="3"/>
        <v>2.352298363254457E-2</v>
      </c>
      <c r="S19" s="150">
        <f t="shared" ref="S19:S82" si="5">P19/P7-1</f>
        <v>1.6184003356016108E-2</v>
      </c>
    </row>
    <row r="20" spans="11:19" ht="15" x14ac:dyDescent="0.25">
      <c r="K20" s="41">
        <v>35504</v>
      </c>
      <c r="L20" s="146">
        <v>72.358592300517799</v>
      </c>
      <c r="M20" s="147">
        <f t="shared" si="0"/>
        <v>3.9485115626782807E-3</v>
      </c>
      <c r="N20" s="147">
        <f t="shared" si="2"/>
        <v>7.7719898322193837E-2</v>
      </c>
      <c r="O20" s="147">
        <f t="shared" si="4"/>
        <v>0.13640445828113257</v>
      </c>
      <c r="P20" s="122">
        <v>68.539172773831496</v>
      </c>
      <c r="Q20" s="150">
        <f t="shared" si="1"/>
        <v>-3.6257087084858863E-3</v>
      </c>
      <c r="R20" s="150">
        <f t="shared" si="3"/>
        <v>1.3254861896500714E-2</v>
      </c>
      <c r="S20" s="150">
        <f t="shared" si="5"/>
        <v>3.9529311315981586E-2</v>
      </c>
    </row>
    <row r="21" spans="11:19" ht="15" x14ac:dyDescent="0.25">
      <c r="K21" s="41">
        <v>35535</v>
      </c>
      <c r="L21" s="146">
        <v>71.748318559226306</v>
      </c>
      <c r="M21" s="147">
        <f t="shared" si="0"/>
        <v>-8.4340189863965076E-3</v>
      </c>
      <c r="N21" s="147">
        <f t="shared" si="2"/>
        <v>1.5982453281391473E-2</v>
      </c>
      <c r="O21" s="147">
        <f t="shared" si="4"/>
        <v>0.12689003085287887</v>
      </c>
      <c r="P21" s="122">
        <v>69.065322421787798</v>
      </c>
      <c r="Q21" s="150">
        <f t="shared" si="1"/>
        <v>7.6766267619323703E-3</v>
      </c>
      <c r="R21" s="150">
        <f t="shared" si="3"/>
        <v>2.1287316908667364E-2</v>
      </c>
      <c r="S21" s="150">
        <f t="shared" si="5"/>
        <v>5.8152777455969362E-2</v>
      </c>
    </row>
    <row r="22" spans="11:19" ht="15" x14ac:dyDescent="0.25">
      <c r="K22" s="41">
        <v>35565</v>
      </c>
      <c r="L22" s="146">
        <v>71.969408011941894</v>
      </c>
      <c r="M22" s="147">
        <f t="shared" si="0"/>
        <v>3.0814583136618001E-3</v>
      </c>
      <c r="N22" s="147">
        <f t="shared" si="2"/>
        <v>-1.4512754538605899E-3</v>
      </c>
      <c r="O22" s="147">
        <f t="shared" si="4"/>
        <v>0.13466006196797475</v>
      </c>
      <c r="P22" s="122">
        <v>69.541953288389294</v>
      </c>
      <c r="Q22" s="150">
        <f t="shared" si="1"/>
        <v>6.9011603781514719E-3</v>
      </c>
      <c r="R22" s="150">
        <f t="shared" si="3"/>
        <v>1.0952009172797705E-2</v>
      </c>
      <c r="S22" s="150">
        <f t="shared" si="5"/>
        <v>8.1880278875317014E-2</v>
      </c>
    </row>
    <row r="23" spans="11:19" ht="15" x14ac:dyDescent="0.25">
      <c r="K23" s="41">
        <v>35596</v>
      </c>
      <c r="L23" s="146">
        <v>72.503670063069904</v>
      </c>
      <c r="M23" s="147">
        <f t="shared" si="0"/>
        <v>7.4234604102809687E-3</v>
      </c>
      <c r="N23" s="147">
        <f t="shared" si="2"/>
        <v>2.0049832084843011E-3</v>
      </c>
      <c r="O23" s="147">
        <f t="shared" si="4"/>
        <v>0.1397691723644543</v>
      </c>
      <c r="P23" s="122">
        <v>70.137764936940499</v>
      </c>
      <c r="Q23" s="150">
        <f t="shared" si="1"/>
        <v>8.5676576566722229E-3</v>
      </c>
      <c r="R23" s="150">
        <f t="shared" si="3"/>
        <v>2.3323773813029636E-2</v>
      </c>
      <c r="S23" s="150">
        <f t="shared" si="5"/>
        <v>7.3337125868413677E-2</v>
      </c>
    </row>
    <row r="24" spans="11:19" ht="15" x14ac:dyDescent="0.25">
      <c r="K24" s="41">
        <v>35626</v>
      </c>
      <c r="L24" s="146">
        <v>73.475188167783102</v>
      </c>
      <c r="M24" s="147">
        <f t="shared" si="0"/>
        <v>1.3399571412979316E-2</v>
      </c>
      <c r="N24" s="147">
        <f t="shared" si="2"/>
        <v>2.4068433145667534E-2</v>
      </c>
      <c r="O24" s="147">
        <f t="shared" si="4"/>
        <v>0.15291811547057743</v>
      </c>
      <c r="P24" s="122">
        <v>70.889662805814694</v>
      </c>
      <c r="Q24" s="150">
        <f t="shared" si="1"/>
        <v>1.0720299820648815E-2</v>
      </c>
      <c r="R24" s="150">
        <f t="shared" si="3"/>
        <v>2.6414708859034963E-2</v>
      </c>
      <c r="S24" s="150">
        <f t="shared" si="5"/>
        <v>6.4774206222854902E-2</v>
      </c>
    </row>
    <row r="25" spans="11:19" ht="15" x14ac:dyDescent="0.25">
      <c r="K25" s="41">
        <v>35657</v>
      </c>
      <c r="L25" s="146">
        <v>73.696357598904498</v>
      </c>
      <c r="M25" s="147">
        <f t="shared" si="0"/>
        <v>3.0101240518956018E-3</v>
      </c>
      <c r="N25" s="147">
        <f t="shared" si="2"/>
        <v>2.3995606392594571E-2</v>
      </c>
      <c r="O25" s="147">
        <f t="shared" si="4"/>
        <v>0.16053651227902499</v>
      </c>
      <c r="P25" s="122">
        <v>71.392493750540893</v>
      </c>
      <c r="Q25" s="150">
        <f t="shared" si="1"/>
        <v>7.0931490548005183E-3</v>
      </c>
      <c r="R25" s="150">
        <f t="shared" si="3"/>
        <v>2.6610418238864231E-2</v>
      </c>
      <c r="S25" s="150">
        <f t="shared" si="5"/>
        <v>4.7044117802896857E-2</v>
      </c>
    </row>
    <row r="26" spans="11:19" ht="15" x14ac:dyDescent="0.25">
      <c r="K26" s="41">
        <v>35688</v>
      </c>
      <c r="L26" s="146">
        <v>74.7003585698249</v>
      </c>
      <c r="M26" s="147">
        <f t="shared" si="0"/>
        <v>1.3623481588937114E-2</v>
      </c>
      <c r="N26" s="147">
        <f t="shared" si="2"/>
        <v>3.0297618104630164E-2</v>
      </c>
      <c r="O26" s="147">
        <f t="shared" si="4"/>
        <v>0.18113381008123008</v>
      </c>
      <c r="P26" s="122">
        <v>73.590618497094098</v>
      </c>
      <c r="Q26" s="150">
        <f t="shared" si="1"/>
        <v>3.0789297740934529E-2</v>
      </c>
      <c r="R26" s="150">
        <f t="shared" si="3"/>
        <v>4.9229592121419863E-2</v>
      </c>
      <c r="S26" s="150">
        <f t="shared" si="5"/>
        <v>7.8636225151487604E-2</v>
      </c>
    </row>
    <row r="27" spans="11:19" ht="15" x14ac:dyDescent="0.25">
      <c r="K27" s="41">
        <v>35718</v>
      </c>
      <c r="L27" s="146">
        <v>75.525971955788506</v>
      </c>
      <c r="M27" s="147">
        <f t="shared" si="0"/>
        <v>1.1052334978979728E-2</v>
      </c>
      <c r="N27" s="147">
        <f t="shared" si="2"/>
        <v>2.7911242409102366E-2</v>
      </c>
      <c r="O27" s="147">
        <f t="shared" si="4"/>
        <v>0.20261069755395766</v>
      </c>
      <c r="P27" s="122">
        <v>75.286868106603904</v>
      </c>
      <c r="Q27" s="150">
        <f t="shared" si="1"/>
        <v>2.3049807762884678E-2</v>
      </c>
      <c r="R27" s="150">
        <f t="shared" si="3"/>
        <v>6.2028864671486827E-2</v>
      </c>
      <c r="S27" s="150">
        <f t="shared" si="5"/>
        <v>0.10679168518177029</v>
      </c>
    </row>
    <row r="28" spans="11:19" ht="15" x14ac:dyDescent="0.25">
      <c r="K28" s="41">
        <v>35749</v>
      </c>
      <c r="L28" s="146">
        <v>78.921342149948302</v>
      </c>
      <c r="M28" s="147">
        <f t="shared" si="0"/>
        <v>4.4956325701407396E-2</v>
      </c>
      <c r="N28" s="147">
        <f t="shared" si="2"/>
        <v>7.0898816729600078E-2</v>
      </c>
      <c r="O28" s="147">
        <f t="shared" si="4"/>
        <v>0.22493242824790682</v>
      </c>
      <c r="P28" s="122">
        <v>76.300419721632807</v>
      </c>
      <c r="Q28" s="150">
        <f t="shared" si="1"/>
        <v>1.3462528599194057E-2</v>
      </c>
      <c r="R28" s="150">
        <f t="shared" si="3"/>
        <v>6.8745686181535426E-2</v>
      </c>
      <c r="S28" s="150">
        <f t="shared" si="5"/>
        <v>0.13529357781130225</v>
      </c>
    </row>
    <row r="29" spans="11:19" ht="15" x14ac:dyDescent="0.25">
      <c r="K29" s="41">
        <v>35779</v>
      </c>
      <c r="L29" s="146">
        <v>81.443767333381103</v>
      </c>
      <c r="M29" s="147">
        <f t="shared" si="0"/>
        <v>3.1961255532632293E-2</v>
      </c>
      <c r="N29" s="147">
        <f t="shared" si="2"/>
        <v>9.0272776364961116E-2</v>
      </c>
      <c r="O29" s="147">
        <f t="shared" si="4"/>
        <v>0.21303587948434677</v>
      </c>
      <c r="P29" s="122">
        <v>77.179755751236598</v>
      </c>
      <c r="Q29" s="150">
        <f t="shared" si="1"/>
        <v>1.1524655209130819E-2</v>
      </c>
      <c r="R29" s="150">
        <f t="shared" si="3"/>
        <v>4.8771668555608327E-2</v>
      </c>
      <c r="S29" s="150">
        <f t="shared" si="5"/>
        <v>0.140993676900387</v>
      </c>
    </row>
    <row r="30" spans="11:19" ht="15" x14ac:dyDescent="0.25">
      <c r="K30" s="41">
        <v>35810</v>
      </c>
      <c r="L30" s="146">
        <v>85.584915151202196</v>
      </c>
      <c r="M30" s="147">
        <f t="shared" si="0"/>
        <v>5.0846712442337738E-2</v>
      </c>
      <c r="N30" s="147">
        <f t="shared" si="2"/>
        <v>0.13318522006313271</v>
      </c>
      <c r="O30" s="147">
        <f t="shared" si="4"/>
        <v>0.21191372571917433</v>
      </c>
      <c r="P30" s="122">
        <v>77.978743545041098</v>
      </c>
      <c r="Q30" s="150">
        <f t="shared" si="1"/>
        <v>1.0352297516718956E-2</v>
      </c>
      <c r="R30" s="150">
        <f t="shared" si="3"/>
        <v>3.5754913255596987E-2</v>
      </c>
      <c r="S30" s="150">
        <f t="shared" si="5"/>
        <v>0.15309244898132479</v>
      </c>
    </row>
    <row r="31" spans="11:19" ht="15" x14ac:dyDescent="0.25">
      <c r="K31" s="41">
        <v>35841</v>
      </c>
      <c r="L31" s="146">
        <v>84.412803591483595</v>
      </c>
      <c r="M31" s="147">
        <f t="shared" si="0"/>
        <v>-1.3695305506208011E-2</v>
      </c>
      <c r="N31" s="147">
        <f t="shared" si="2"/>
        <v>6.9581450238158205E-2</v>
      </c>
      <c r="O31" s="147">
        <f t="shared" si="4"/>
        <v>0.17119620252612644</v>
      </c>
      <c r="P31" s="122">
        <v>79.553081234358302</v>
      </c>
      <c r="Q31" s="150">
        <f t="shared" si="1"/>
        <v>2.0189318495595687E-2</v>
      </c>
      <c r="R31" s="150">
        <f t="shared" si="3"/>
        <v>4.2629667367390489E-2</v>
      </c>
      <c r="S31" s="150">
        <f t="shared" si="5"/>
        <v>0.15648674658652317</v>
      </c>
    </row>
    <row r="32" spans="11:19" ht="15" x14ac:dyDescent="0.25">
      <c r="K32" s="41">
        <v>35869</v>
      </c>
      <c r="L32" s="146">
        <v>82.909834755157604</v>
      </c>
      <c r="M32" s="147">
        <f t="shared" si="0"/>
        <v>-1.7804986594209371E-2</v>
      </c>
      <c r="N32" s="147">
        <f t="shared" si="2"/>
        <v>1.8000977481497316E-2</v>
      </c>
      <c r="O32" s="147">
        <f t="shared" si="4"/>
        <v>0.14581879109558482</v>
      </c>
      <c r="P32" s="122">
        <v>79.507123763874603</v>
      </c>
      <c r="Q32" s="150">
        <f t="shared" si="1"/>
        <v>-5.7769566898746572E-4</v>
      </c>
      <c r="R32" s="150">
        <f t="shared" si="3"/>
        <v>3.0155161673995234E-2</v>
      </c>
      <c r="S32" s="150">
        <f t="shared" si="5"/>
        <v>0.16002456035230561</v>
      </c>
    </row>
    <row r="33" spans="11:19" ht="15" x14ac:dyDescent="0.25">
      <c r="K33" s="41">
        <v>35900</v>
      </c>
      <c r="L33" s="146">
        <v>81.016190236564398</v>
      </c>
      <c r="M33" s="147">
        <f t="shared" si="0"/>
        <v>-2.2839805726128426E-2</v>
      </c>
      <c r="N33" s="147">
        <f t="shared" si="2"/>
        <v>-5.3382361909996234E-2</v>
      </c>
      <c r="O33" s="147">
        <f t="shared" si="4"/>
        <v>0.12917197034642292</v>
      </c>
      <c r="P33" s="122">
        <v>79.451855700863007</v>
      </c>
      <c r="Q33" s="150">
        <f t="shared" si="1"/>
        <v>-6.9513347226257682E-4</v>
      </c>
      <c r="R33" s="150">
        <f t="shared" si="3"/>
        <v>1.8891201484556142E-2</v>
      </c>
      <c r="S33" s="150">
        <f t="shared" si="5"/>
        <v>0.15038709608338263</v>
      </c>
    </row>
    <row r="34" spans="11:19" ht="15" x14ac:dyDescent="0.25">
      <c r="K34" s="41">
        <v>35930</v>
      </c>
      <c r="L34" s="146">
        <v>83.154883713123496</v>
      </c>
      <c r="M34" s="147">
        <f t="shared" si="0"/>
        <v>2.6398346680017726E-2</v>
      </c>
      <c r="N34" s="147">
        <f t="shared" si="2"/>
        <v>-1.4902003308026712E-2</v>
      </c>
      <c r="O34" s="147">
        <f t="shared" si="4"/>
        <v>0.15541986533119179</v>
      </c>
      <c r="P34" s="122">
        <v>78.736574791774899</v>
      </c>
      <c r="Q34" s="150">
        <f t="shared" si="1"/>
        <v>-9.0026960701981018E-3</v>
      </c>
      <c r="R34" s="150">
        <f t="shared" si="3"/>
        <v>-1.0263668357207045E-2</v>
      </c>
      <c r="S34" s="150">
        <f t="shared" si="5"/>
        <v>0.13221690028256283</v>
      </c>
    </row>
    <row r="35" spans="11:19" ht="15" x14ac:dyDescent="0.25">
      <c r="K35" s="41">
        <v>35961</v>
      </c>
      <c r="L35" s="146">
        <v>86.354296395235593</v>
      </c>
      <c r="M35" s="147">
        <f t="shared" si="0"/>
        <v>3.8475343109729554E-2</v>
      </c>
      <c r="N35" s="147">
        <f t="shared" si="2"/>
        <v>4.1544668979860866E-2</v>
      </c>
      <c r="O35" s="147">
        <f t="shared" si="4"/>
        <v>0.19103345141173178</v>
      </c>
      <c r="P35" s="122">
        <v>79.206445173337599</v>
      </c>
      <c r="Q35" s="150">
        <f t="shared" si="1"/>
        <v>5.9676253736629103E-3</v>
      </c>
      <c r="R35" s="150">
        <f t="shared" si="3"/>
        <v>-3.7817817612164628E-3</v>
      </c>
      <c r="S35" s="150">
        <f t="shared" si="5"/>
        <v>0.12929810701197253</v>
      </c>
    </row>
    <row r="36" spans="11:19" ht="15" x14ac:dyDescent="0.25">
      <c r="K36" s="41">
        <v>35991</v>
      </c>
      <c r="L36" s="146">
        <v>87.051305977535804</v>
      </c>
      <c r="M36" s="147">
        <f t="shared" si="0"/>
        <v>8.0715101783710441E-3</v>
      </c>
      <c r="N36" s="147">
        <f t="shared" si="2"/>
        <v>7.4492712177023801E-2</v>
      </c>
      <c r="O36" s="147">
        <f t="shared" si="4"/>
        <v>0.18477146024792979</v>
      </c>
      <c r="P36" s="122">
        <v>80.330447814822307</v>
      </c>
      <c r="Q36" s="150">
        <f t="shared" si="1"/>
        <v>1.4190797718858672E-2</v>
      </c>
      <c r="R36" s="150">
        <f t="shared" si="3"/>
        <v>1.105816983390806E-2</v>
      </c>
      <c r="S36" s="150">
        <f t="shared" si="5"/>
        <v>0.13317576407251908</v>
      </c>
    </row>
    <row r="37" spans="11:19" ht="15" x14ac:dyDescent="0.25">
      <c r="K37" s="41">
        <v>36022</v>
      </c>
      <c r="L37" s="146">
        <v>87.090359302501398</v>
      </c>
      <c r="M37" s="147">
        <f t="shared" si="0"/>
        <v>4.4862422828750859E-4</v>
      </c>
      <c r="N37" s="147">
        <f t="shared" si="2"/>
        <v>4.7327053008154207E-2</v>
      </c>
      <c r="O37" s="147">
        <f t="shared" si="4"/>
        <v>0.18174577604627773</v>
      </c>
      <c r="P37" s="122">
        <v>81.775533782821597</v>
      </c>
      <c r="Q37" s="150">
        <f t="shared" si="1"/>
        <v>1.798926817052604E-2</v>
      </c>
      <c r="R37" s="150">
        <f t="shared" si="3"/>
        <v>3.8596535334226356E-2</v>
      </c>
      <c r="S37" s="150">
        <f t="shared" si="5"/>
        <v>0.14543601836575482</v>
      </c>
    </row>
    <row r="38" spans="11:19" ht="15" x14ac:dyDescent="0.25">
      <c r="K38" s="41">
        <v>36053</v>
      </c>
      <c r="L38" s="146">
        <v>86.431108430838904</v>
      </c>
      <c r="M38" s="147">
        <f t="shared" si="0"/>
        <v>-7.5697342041343152E-3</v>
      </c>
      <c r="N38" s="147">
        <f t="shared" si="2"/>
        <v>8.894987141316868E-4</v>
      </c>
      <c r="O38" s="147">
        <f t="shared" si="4"/>
        <v>0.15703739694969321</v>
      </c>
      <c r="P38" s="122">
        <v>81.733709113656403</v>
      </c>
      <c r="Q38" s="150">
        <f t="shared" si="1"/>
        <v>-5.1145699979493475E-4</v>
      </c>
      <c r="R38" s="150">
        <f t="shared" si="3"/>
        <v>3.1907301669555688E-2</v>
      </c>
      <c r="S38" s="150">
        <f t="shared" si="5"/>
        <v>0.11065392278071218</v>
      </c>
    </row>
    <row r="39" spans="11:19" ht="15" x14ac:dyDescent="0.25">
      <c r="K39" s="41">
        <v>36083</v>
      </c>
      <c r="L39" s="146">
        <v>87.697414381798893</v>
      </c>
      <c r="M39" s="147">
        <f t="shared" si="0"/>
        <v>1.4651043749754455E-2</v>
      </c>
      <c r="N39" s="147">
        <f t="shared" si="2"/>
        <v>7.4221563594900619E-3</v>
      </c>
      <c r="O39" s="147">
        <f t="shared" si="4"/>
        <v>0.16115572048692495</v>
      </c>
      <c r="P39" s="122">
        <v>79.979321282965401</v>
      </c>
      <c r="Q39" s="150">
        <f t="shared" si="1"/>
        <v>-2.1464679013299182E-2</v>
      </c>
      <c r="R39" s="150">
        <f t="shared" si="3"/>
        <v>-4.3710266954607446E-3</v>
      </c>
      <c r="S39" s="150">
        <f t="shared" si="5"/>
        <v>6.2327644838634066E-2</v>
      </c>
    </row>
    <row r="40" spans="11:19" ht="15" x14ac:dyDescent="0.25">
      <c r="K40" s="41">
        <v>36114</v>
      </c>
      <c r="L40" s="146">
        <v>88.005041220962099</v>
      </c>
      <c r="M40" s="147">
        <f t="shared" si="0"/>
        <v>3.507821083799767E-3</v>
      </c>
      <c r="N40" s="147">
        <f t="shared" si="2"/>
        <v>1.0502677056178245E-2</v>
      </c>
      <c r="O40" s="147">
        <f t="shared" si="4"/>
        <v>0.11509813218527154</v>
      </c>
      <c r="P40" s="122">
        <v>80.290580536765006</v>
      </c>
      <c r="Q40" s="150">
        <f t="shared" si="1"/>
        <v>3.891746626585757E-3</v>
      </c>
      <c r="R40" s="150">
        <f t="shared" si="3"/>
        <v>-1.8158893954765332E-2</v>
      </c>
      <c r="S40" s="150">
        <f t="shared" si="5"/>
        <v>5.2295397976702018E-2</v>
      </c>
    </row>
    <row r="41" spans="11:19" ht="15" x14ac:dyDescent="0.25">
      <c r="K41" s="41">
        <v>36144</v>
      </c>
      <c r="L41" s="146">
        <v>88.044222188583404</v>
      </c>
      <c r="M41" s="147">
        <f t="shared" si="0"/>
        <v>4.4521276369757778E-4</v>
      </c>
      <c r="N41" s="147">
        <f t="shared" si="2"/>
        <v>1.8663578276741477E-2</v>
      </c>
      <c r="O41" s="147">
        <f t="shared" si="4"/>
        <v>8.1043093551702583E-2</v>
      </c>
      <c r="P41" s="122">
        <v>80.977239366230606</v>
      </c>
      <c r="Q41" s="150">
        <f t="shared" si="1"/>
        <v>8.5521716853345087E-3</v>
      </c>
      <c r="R41" s="150">
        <f t="shared" si="3"/>
        <v>-9.2552969347552416E-3</v>
      </c>
      <c r="S41" s="150">
        <f t="shared" si="5"/>
        <v>4.9203104856070601E-2</v>
      </c>
    </row>
    <row r="42" spans="11:19" ht="15" x14ac:dyDescent="0.25">
      <c r="K42" s="41">
        <v>36175</v>
      </c>
      <c r="L42" s="146">
        <v>87.586546915635097</v>
      </c>
      <c r="M42" s="147">
        <f t="shared" si="0"/>
        <v>-5.1982431279591346E-3</v>
      </c>
      <c r="N42" s="147">
        <f t="shared" si="2"/>
        <v>-1.2642045030099025E-3</v>
      </c>
      <c r="O42" s="147">
        <f t="shared" si="4"/>
        <v>2.338767013902654E-2</v>
      </c>
      <c r="P42" s="122">
        <v>83.189081734007104</v>
      </c>
      <c r="Q42" s="150">
        <f t="shared" si="1"/>
        <v>2.7314371113259961E-2</v>
      </c>
      <c r="R42" s="150">
        <f t="shared" si="3"/>
        <v>4.0132379214442571E-2</v>
      </c>
      <c r="S42" s="150">
        <f t="shared" si="5"/>
        <v>6.6817416543220931E-2</v>
      </c>
    </row>
    <row r="43" spans="11:19" ht="15" x14ac:dyDescent="0.25">
      <c r="K43" s="41">
        <v>36206</v>
      </c>
      <c r="L43" s="146">
        <v>86.616074229477107</v>
      </c>
      <c r="M43" s="147">
        <f t="shared" si="0"/>
        <v>-1.1080156945709518E-2</v>
      </c>
      <c r="N43" s="147">
        <f t="shared" si="2"/>
        <v>-1.5782811668681451E-2</v>
      </c>
      <c r="O43" s="147">
        <f t="shared" si="4"/>
        <v>2.6101142768059971E-2</v>
      </c>
      <c r="P43" s="122">
        <v>81.572790997341897</v>
      </c>
      <c r="Q43" s="150">
        <f t="shared" si="1"/>
        <v>-1.9429121021352525E-2</v>
      </c>
      <c r="R43" s="150">
        <f t="shared" si="3"/>
        <v>1.5969624979729424E-2</v>
      </c>
      <c r="S43" s="150">
        <f t="shared" si="5"/>
        <v>2.538820284073795E-2</v>
      </c>
    </row>
    <row r="44" spans="11:19" ht="15" x14ac:dyDescent="0.25">
      <c r="K44" s="41">
        <v>36234</v>
      </c>
      <c r="L44" s="146">
        <v>84.9244847145238</v>
      </c>
      <c r="M44" s="147">
        <f t="shared" si="0"/>
        <v>-1.9529741217221175E-2</v>
      </c>
      <c r="N44" s="147">
        <f t="shared" si="2"/>
        <v>-3.5433755861655314E-2</v>
      </c>
      <c r="O44" s="147">
        <f t="shared" si="4"/>
        <v>2.4299288079824288E-2</v>
      </c>
      <c r="P44" s="122">
        <v>80.986585489678902</v>
      </c>
      <c r="Q44" s="150">
        <f t="shared" si="1"/>
        <v>-7.1862872472034933E-3</v>
      </c>
      <c r="R44" s="150">
        <f t="shared" si="3"/>
        <v>1.1541667166525826E-4</v>
      </c>
      <c r="S44" s="150">
        <f t="shared" si="5"/>
        <v>1.8607914055577046E-2</v>
      </c>
    </row>
    <row r="45" spans="11:19" ht="15" x14ac:dyDescent="0.25">
      <c r="K45" s="41">
        <v>36265</v>
      </c>
      <c r="L45" s="146">
        <v>83.426304773783897</v>
      </c>
      <c r="M45" s="147">
        <f t="shared" si="0"/>
        <v>-1.7641319176396331E-2</v>
      </c>
      <c r="N45" s="147">
        <f t="shared" si="2"/>
        <v>-4.7498643208967017E-2</v>
      </c>
      <c r="O45" s="147">
        <f t="shared" si="4"/>
        <v>2.9748554334412036E-2</v>
      </c>
      <c r="P45" s="122">
        <v>80.492526710024904</v>
      </c>
      <c r="Q45" s="150">
        <f t="shared" si="1"/>
        <v>-6.1005014184351003E-3</v>
      </c>
      <c r="R45" s="150">
        <f t="shared" si="3"/>
        <v>-3.2414770878278265E-2</v>
      </c>
      <c r="S45" s="150">
        <f t="shared" si="5"/>
        <v>1.3098133454302552E-2</v>
      </c>
    </row>
    <row r="46" spans="11:19" ht="15" x14ac:dyDescent="0.25">
      <c r="K46" s="41">
        <v>36295</v>
      </c>
      <c r="L46" s="146">
        <v>83.121065825951305</v>
      </c>
      <c r="M46" s="147">
        <f t="shared" si="0"/>
        <v>-3.6587854233777195E-3</v>
      </c>
      <c r="N46" s="147">
        <f t="shared" si="2"/>
        <v>-4.0350575047609194E-2</v>
      </c>
      <c r="O46" s="147">
        <f t="shared" si="4"/>
        <v>-4.0668552058664709E-4</v>
      </c>
      <c r="P46" s="122">
        <v>81.588037651033204</v>
      </c>
      <c r="Q46" s="150">
        <f t="shared" si="1"/>
        <v>1.3610095070749617E-2</v>
      </c>
      <c r="R46" s="150">
        <f t="shared" si="3"/>
        <v>1.8690856969461045E-4</v>
      </c>
      <c r="S46" s="150">
        <f t="shared" si="5"/>
        <v>3.6215226110600129E-2</v>
      </c>
    </row>
    <row r="47" spans="11:19" ht="15" x14ac:dyDescent="0.25">
      <c r="K47" s="41">
        <v>36326</v>
      </c>
      <c r="L47" s="146">
        <v>84.826864461739106</v>
      </c>
      <c r="M47" s="147">
        <f t="shared" si="0"/>
        <v>2.0521857110923136E-2</v>
      </c>
      <c r="N47" s="147">
        <f t="shared" si="2"/>
        <v>-1.149494790729011E-3</v>
      </c>
      <c r="O47" s="147">
        <f t="shared" si="4"/>
        <v>-1.7687966867399041E-2</v>
      </c>
      <c r="P47" s="122">
        <v>82.989569755198303</v>
      </c>
      <c r="Q47" s="150">
        <f t="shared" si="1"/>
        <v>1.7178156804796618E-2</v>
      </c>
      <c r="R47" s="150">
        <f t="shared" si="3"/>
        <v>2.4732296755178851E-2</v>
      </c>
      <c r="S47" s="150">
        <f t="shared" si="5"/>
        <v>4.7762837652688628E-2</v>
      </c>
    </row>
    <row r="48" spans="11:19" ht="15" x14ac:dyDescent="0.25">
      <c r="K48" s="41">
        <v>36356</v>
      </c>
      <c r="L48" s="146">
        <v>86.629447477659696</v>
      </c>
      <c r="M48" s="147">
        <f t="shared" si="0"/>
        <v>2.1250143187051762E-2</v>
      </c>
      <c r="N48" s="147">
        <f t="shared" si="2"/>
        <v>3.8394876922348775E-2</v>
      </c>
      <c r="O48" s="147">
        <f t="shared" si="4"/>
        <v>-4.846090419194593E-3</v>
      </c>
      <c r="P48" s="122">
        <v>84.832251484125706</v>
      </c>
      <c r="Q48" s="150">
        <f t="shared" si="1"/>
        <v>2.220377493657244E-2</v>
      </c>
      <c r="R48" s="150">
        <f t="shared" si="3"/>
        <v>5.3914629736182773E-2</v>
      </c>
      <c r="S48" s="150">
        <f t="shared" si="5"/>
        <v>5.6041062782084206E-2</v>
      </c>
    </row>
    <row r="49" spans="11:19" ht="15" x14ac:dyDescent="0.25">
      <c r="K49" s="41">
        <v>36387</v>
      </c>
      <c r="L49" s="146">
        <v>88.704824055849599</v>
      </c>
      <c r="M49" s="147">
        <f t="shared" si="0"/>
        <v>2.3956941185906855E-2</v>
      </c>
      <c r="N49" s="147">
        <f t="shared" si="2"/>
        <v>6.71762106803373E-2</v>
      </c>
      <c r="O49" s="147">
        <f t="shared" si="4"/>
        <v>1.8537812523433228E-2</v>
      </c>
      <c r="P49" s="122">
        <v>88.868380701656307</v>
      </c>
      <c r="Q49" s="150">
        <f t="shared" si="1"/>
        <v>4.7577768442063073E-2</v>
      </c>
      <c r="R49" s="150">
        <f t="shared" si="3"/>
        <v>8.9232971649133797E-2</v>
      </c>
      <c r="S49" s="150">
        <f t="shared" si="5"/>
        <v>8.67355624687427E-2</v>
      </c>
    </row>
    <row r="50" spans="11:19" ht="15" x14ac:dyDescent="0.25">
      <c r="K50" s="41">
        <v>36418</v>
      </c>
      <c r="L50" s="146">
        <v>89.334576347492401</v>
      </c>
      <c r="M50" s="147">
        <f t="shared" si="0"/>
        <v>7.0994142465836685E-3</v>
      </c>
      <c r="N50" s="147">
        <f t="shared" si="2"/>
        <v>5.3140145098567126E-2</v>
      </c>
      <c r="O50" s="147">
        <f t="shared" si="4"/>
        <v>3.3592857587575908E-2</v>
      </c>
      <c r="P50" s="122">
        <v>92.572556681223205</v>
      </c>
      <c r="Q50" s="150">
        <f t="shared" si="1"/>
        <v>4.1681596427444179E-2</v>
      </c>
      <c r="R50" s="150">
        <f t="shared" si="3"/>
        <v>0.11547218468890352</v>
      </c>
      <c r="S50" s="150">
        <f t="shared" si="5"/>
        <v>0.13261171779803393</v>
      </c>
    </row>
    <row r="51" spans="11:19" ht="15" x14ac:dyDescent="0.25">
      <c r="K51" s="41">
        <v>36448</v>
      </c>
      <c r="L51" s="146">
        <v>90.101854203441306</v>
      </c>
      <c r="M51" s="147">
        <f t="shared" si="0"/>
        <v>8.5888117156829313E-3</v>
      </c>
      <c r="N51" s="147">
        <f t="shared" si="2"/>
        <v>4.0083445374358151E-2</v>
      </c>
      <c r="O51" s="147">
        <f t="shared" si="4"/>
        <v>2.741745396477091E-2</v>
      </c>
      <c r="P51" s="122">
        <v>94.834226862474097</v>
      </c>
      <c r="Q51" s="150">
        <f t="shared" si="1"/>
        <v>2.4431324599136106E-2</v>
      </c>
      <c r="R51" s="150">
        <f t="shared" si="3"/>
        <v>0.11790298151193146</v>
      </c>
      <c r="S51" s="150">
        <f t="shared" si="5"/>
        <v>0.18573432908929433</v>
      </c>
    </row>
    <row r="52" spans="11:19" ht="15" x14ac:dyDescent="0.25">
      <c r="K52" s="41">
        <v>36479</v>
      </c>
      <c r="L52" s="146">
        <v>90.2697706725572</v>
      </c>
      <c r="M52" s="147">
        <f t="shared" si="0"/>
        <v>1.8636294513623142E-3</v>
      </c>
      <c r="N52" s="147">
        <f t="shared" si="2"/>
        <v>1.764218162162523E-2</v>
      </c>
      <c r="O52" s="147">
        <f t="shared" si="4"/>
        <v>2.573408773150665E-2</v>
      </c>
      <c r="P52" s="122">
        <v>94.363968530859395</v>
      </c>
      <c r="Q52" s="150">
        <f t="shared" si="1"/>
        <v>-4.9587406063493766E-3</v>
      </c>
      <c r="R52" s="150">
        <f t="shared" si="3"/>
        <v>6.1839630539151536E-2</v>
      </c>
      <c r="S52" s="150">
        <f t="shared" si="5"/>
        <v>0.1752806854802873</v>
      </c>
    </row>
    <row r="53" spans="11:19" ht="15" x14ac:dyDescent="0.25">
      <c r="K53" s="41">
        <v>36509</v>
      </c>
      <c r="L53" s="146">
        <v>90.552898828823999</v>
      </c>
      <c r="M53" s="147">
        <f t="shared" si="0"/>
        <v>3.1364669939597523E-3</v>
      </c>
      <c r="N53" s="147">
        <f t="shared" si="2"/>
        <v>1.3637748463624977E-2</v>
      </c>
      <c r="O53" s="147">
        <f t="shared" si="4"/>
        <v>2.8493370466346146E-2</v>
      </c>
      <c r="P53" s="122">
        <v>93.146910284159802</v>
      </c>
      <c r="Q53" s="150">
        <f t="shared" si="1"/>
        <v>-1.2897489006109208E-2</v>
      </c>
      <c r="R53" s="150">
        <f t="shared" si="3"/>
        <v>6.2043614601074992E-3</v>
      </c>
      <c r="S53" s="150">
        <f t="shared" si="5"/>
        <v>0.15028508026669329</v>
      </c>
    </row>
    <row r="54" spans="11:19" ht="15" x14ac:dyDescent="0.25">
      <c r="K54" s="41">
        <v>36540</v>
      </c>
      <c r="L54" s="146">
        <v>91.245572251242606</v>
      </c>
      <c r="M54" s="147">
        <f t="shared" si="0"/>
        <v>7.6493787761338083E-3</v>
      </c>
      <c r="N54" s="147">
        <f t="shared" si="2"/>
        <v>1.2693612777589403E-2</v>
      </c>
      <c r="O54" s="147">
        <f t="shared" si="4"/>
        <v>4.1776111337417543E-2</v>
      </c>
      <c r="P54" s="122">
        <v>92.928060177946506</v>
      </c>
      <c r="Q54" s="150">
        <f t="shared" si="1"/>
        <v>-2.3495154648249805E-3</v>
      </c>
      <c r="R54" s="150">
        <f t="shared" si="3"/>
        <v>-2.009998655118328E-2</v>
      </c>
      <c r="S54" s="150">
        <f t="shared" si="5"/>
        <v>0.1170703924233627</v>
      </c>
    </row>
    <row r="55" spans="11:19" ht="15" x14ac:dyDescent="0.25">
      <c r="K55" s="41">
        <v>36571</v>
      </c>
      <c r="L55" s="146">
        <v>88.395098844136598</v>
      </c>
      <c r="M55" s="147">
        <f t="shared" si="0"/>
        <v>-3.1239580582138271E-2</v>
      </c>
      <c r="N55" s="147">
        <f t="shared" si="2"/>
        <v>-2.0767437586838966E-2</v>
      </c>
      <c r="O55" s="147">
        <f t="shared" si="4"/>
        <v>2.0539197031098633E-2</v>
      </c>
      <c r="P55" s="122">
        <v>93.212045023686301</v>
      </c>
      <c r="Q55" s="150">
        <f t="shared" si="1"/>
        <v>3.0559644223284721E-3</v>
      </c>
      <c r="R55" s="150">
        <f t="shared" si="3"/>
        <v>-1.2207238897507633E-2</v>
      </c>
      <c r="S55" s="150">
        <f t="shared" si="5"/>
        <v>0.14268549456305446</v>
      </c>
    </row>
    <row r="56" spans="11:19" ht="15" x14ac:dyDescent="0.25">
      <c r="K56" s="41">
        <v>36600</v>
      </c>
      <c r="L56" s="146">
        <v>86.050789030550803</v>
      </c>
      <c r="M56" s="147">
        <f t="shared" si="0"/>
        <v>-2.6520812174433139E-2</v>
      </c>
      <c r="N56" s="147">
        <f t="shared" si="2"/>
        <v>-4.971800855082209E-2</v>
      </c>
      <c r="O56" s="147">
        <f t="shared" si="4"/>
        <v>1.3262421547956427E-2</v>
      </c>
      <c r="P56" s="122">
        <v>94.522465521054102</v>
      </c>
      <c r="Q56" s="150">
        <f t="shared" si="1"/>
        <v>1.4058488868416097E-2</v>
      </c>
      <c r="R56" s="150">
        <f t="shared" si="3"/>
        <v>1.476758845460302E-2</v>
      </c>
      <c r="S56" s="150">
        <f t="shared" si="5"/>
        <v>0.16713730983386421</v>
      </c>
    </row>
    <row r="57" spans="11:19" ht="15" x14ac:dyDescent="0.25">
      <c r="K57" s="41">
        <v>36631</v>
      </c>
      <c r="L57" s="146">
        <v>84.2155536848922</v>
      </c>
      <c r="M57" s="147">
        <f t="shared" si="0"/>
        <v>-2.13273505837005E-2</v>
      </c>
      <c r="N57" s="147">
        <f t="shared" si="2"/>
        <v>-7.704503783475003E-2</v>
      </c>
      <c r="O57" s="147">
        <f t="shared" si="4"/>
        <v>9.4604323330442774E-3</v>
      </c>
      <c r="P57" s="122">
        <v>94.442718005734093</v>
      </c>
      <c r="Q57" s="150">
        <f t="shared" si="1"/>
        <v>-8.4368848062099655E-4</v>
      </c>
      <c r="R57" s="150">
        <f t="shared" si="3"/>
        <v>1.6299251538095083E-2</v>
      </c>
      <c r="S57" s="150">
        <f t="shared" si="5"/>
        <v>0.17331039123625591</v>
      </c>
    </row>
    <row r="58" spans="11:19" ht="15" x14ac:dyDescent="0.25">
      <c r="K58" s="41">
        <v>36661</v>
      </c>
      <c r="L58" s="146">
        <v>87.781183361092701</v>
      </c>
      <c r="M58" s="147">
        <f t="shared" si="0"/>
        <v>4.233932474685087E-2</v>
      </c>
      <c r="N58" s="147">
        <f t="shared" si="2"/>
        <v>-6.9451303417442656E-3</v>
      </c>
      <c r="O58" s="147">
        <f t="shared" si="4"/>
        <v>5.6064217762790802E-2</v>
      </c>
      <c r="P58" s="122">
        <v>94.259234746070206</v>
      </c>
      <c r="Q58" s="150">
        <f t="shared" si="1"/>
        <v>-1.9427994401087778E-3</v>
      </c>
      <c r="R58" s="150">
        <f t="shared" si="3"/>
        <v>1.1234489299293937E-2</v>
      </c>
      <c r="S58" s="150">
        <f t="shared" si="5"/>
        <v>0.15530704573670473</v>
      </c>
    </row>
    <row r="59" spans="11:19" ht="15" x14ac:dyDescent="0.25">
      <c r="K59" s="41">
        <v>36692</v>
      </c>
      <c r="L59" s="146">
        <v>92.056164726913593</v>
      </c>
      <c r="M59" s="147">
        <f t="shared" si="0"/>
        <v>4.8700429888664409E-2</v>
      </c>
      <c r="N59" s="147">
        <f t="shared" si="2"/>
        <v>6.9788734816024656E-2</v>
      </c>
      <c r="O59" s="147">
        <f t="shared" si="4"/>
        <v>8.5224183530150821E-2</v>
      </c>
      <c r="P59" s="122">
        <v>93.274122139311103</v>
      </c>
      <c r="Q59" s="150">
        <f t="shared" si="1"/>
        <v>-1.0451099135410424E-2</v>
      </c>
      <c r="R59" s="150">
        <f t="shared" si="3"/>
        <v>-1.3206843207712815E-2</v>
      </c>
      <c r="S59" s="150">
        <f t="shared" si="5"/>
        <v>0.12392584290351261</v>
      </c>
    </row>
    <row r="60" spans="11:19" ht="15" x14ac:dyDescent="0.25">
      <c r="K60" s="41">
        <v>36722</v>
      </c>
      <c r="L60" s="146">
        <v>95.187909417287798</v>
      </c>
      <c r="M60" s="147">
        <f t="shared" si="0"/>
        <v>3.4019934457019563E-2</v>
      </c>
      <c r="N60" s="147">
        <f t="shared" si="2"/>
        <v>0.13028894607106256</v>
      </c>
      <c r="O60" s="147">
        <f t="shared" si="4"/>
        <v>9.879391117939651E-2</v>
      </c>
      <c r="P60" s="122">
        <v>94.005241930548607</v>
      </c>
      <c r="Q60" s="150">
        <f t="shared" si="1"/>
        <v>7.8383990593395847E-3</v>
      </c>
      <c r="R60" s="150">
        <f t="shared" si="3"/>
        <v>-4.6321842956587034E-3</v>
      </c>
      <c r="S60" s="150">
        <f t="shared" si="5"/>
        <v>0.10813093235111659</v>
      </c>
    </row>
    <row r="61" spans="11:19" ht="15" x14ac:dyDescent="0.25">
      <c r="K61" s="41">
        <v>36753</v>
      </c>
      <c r="L61" s="146">
        <v>96.723796284919899</v>
      </c>
      <c r="M61" s="147">
        <f t="shared" si="0"/>
        <v>1.6135314632229614E-2</v>
      </c>
      <c r="N61" s="147">
        <f t="shared" si="2"/>
        <v>0.10187391627020181</v>
      </c>
      <c r="O61" s="147">
        <f t="shared" si="4"/>
        <v>9.0400632822646321E-2</v>
      </c>
      <c r="P61" s="122">
        <v>94.910923281875398</v>
      </c>
      <c r="Q61" s="150">
        <f t="shared" si="1"/>
        <v>9.6343707300483583E-3</v>
      </c>
      <c r="R61" s="150">
        <f t="shared" si="3"/>
        <v>6.9137898006579324E-3</v>
      </c>
      <c r="S61" s="150">
        <f t="shared" si="5"/>
        <v>6.7994291473643109E-2</v>
      </c>
    </row>
    <row r="62" spans="11:19" ht="15" x14ac:dyDescent="0.25">
      <c r="K62" s="41">
        <v>36784</v>
      </c>
      <c r="L62" s="146">
        <v>98.192925174061799</v>
      </c>
      <c r="M62" s="147">
        <f t="shared" si="0"/>
        <v>1.518890847516241E-2</v>
      </c>
      <c r="N62" s="147">
        <f t="shared" si="2"/>
        <v>6.6663220929885858E-2</v>
      </c>
      <c r="O62" s="147">
        <f t="shared" si="4"/>
        <v>9.9159241457779101E-2</v>
      </c>
      <c r="P62" s="122">
        <v>96.233302205579307</v>
      </c>
      <c r="Q62" s="150">
        <f t="shared" si="1"/>
        <v>1.3932842269130497E-2</v>
      </c>
      <c r="R62" s="150">
        <f t="shared" si="3"/>
        <v>3.1725627627440689E-2</v>
      </c>
      <c r="S62" s="150">
        <f t="shared" si="5"/>
        <v>3.9544608635602607E-2</v>
      </c>
    </row>
    <row r="63" spans="11:19" ht="15" x14ac:dyDescent="0.25">
      <c r="K63" s="41">
        <v>36814</v>
      </c>
      <c r="L63" s="146">
        <v>99.586673851616297</v>
      </c>
      <c r="M63" s="147">
        <f t="shared" si="0"/>
        <v>1.4193982663046834E-2</v>
      </c>
      <c r="N63" s="147">
        <f t="shared" si="2"/>
        <v>4.6211377697613409E-2</v>
      </c>
      <c r="O63" s="147">
        <f t="shared" si="4"/>
        <v>0.10526775205712391</v>
      </c>
      <c r="P63" s="122">
        <v>97.460462491940405</v>
      </c>
      <c r="Q63" s="150">
        <f t="shared" si="1"/>
        <v>1.2751929511257698E-2</v>
      </c>
      <c r="R63" s="150">
        <f t="shared" si="3"/>
        <v>3.6755615861767899E-2</v>
      </c>
      <c r="S63" s="150">
        <f t="shared" si="5"/>
        <v>2.7692909156889156E-2</v>
      </c>
    </row>
    <row r="64" spans="11:19" ht="15" x14ac:dyDescent="0.25">
      <c r="K64" s="41">
        <v>36845</v>
      </c>
      <c r="L64" s="146">
        <v>100.396151187556</v>
      </c>
      <c r="M64" s="147">
        <f t="shared" si="0"/>
        <v>8.128370038202215E-3</v>
      </c>
      <c r="N64" s="147">
        <f t="shared" si="2"/>
        <v>3.7967439696209082E-2</v>
      </c>
      <c r="O64" s="147">
        <f t="shared" si="4"/>
        <v>0.11217908763423168</v>
      </c>
      <c r="P64" s="122">
        <v>98.665001606647706</v>
      </c>
      <c r="Q64" s="150">
        <f t="shared" si="1"/>
        <v>1.2359259169398173E-2</v>
      </c>
      <c r="R64" s="150">
        <f t="shared" si="3"/>
        <v>3.9553701459874135E-2</v>
      </c>
      <c r="S64" s="150">
        <f t="shared" si="5"/>
        <v>4.5579188145120852E-2</v>
      </c>
    </row>
    <row r="65" spans="11:19" ht="15" x14ac:dyDescent="0.25">
      <c r="K65" s="41">
        <v>36875</v>
      </c>
      <c r="L65" s="146">
        <v>100</v>
      </c>
      <c r="M65" s="147">
        <f t="shared" si="0"/>
        <v>-3.9458802241922886E-3</v>
      </c>
      <c r="N65" s="147">
        <f t="shared" si="2"/>
        <v>1.8403309838614934E-2</v>
      </c>
      <c r="O65" s="147">
        <f t="shared" si="4"/>
        <v>0.1043268773651771</v>
      </c>
      <c r="P65" s="122">
        <v>100</v>
      </c>
      <c r="Q65" s="150">
        <f t="shared" si="1"/>
        <v>1.3530617459214023E-2</v>
      </c>
      <c r="R65" s="150">
        <f t="shared" si="3"/>
        <v>3.9141312914463322E-2</v>
      </c>
      <c r="S65" s="150">
        <f t="shared" si="5"/>
        <v>7.3572915032111386E-2</v>
      </c>
    </row>
    <row r="66" spans="11:19" ht="15" x14ac:dyDescent="0.25">
      <c r="K66" s="41">
        <v>36906</v>
      </c>
      <c r="L66" s="146">
        <v>99.750387969203899</v>
      </c>
      <c r="M66" s="147">
        <f t="shared" si="0"/>
        <v>-2.4961203079609806E-3</v>
      </c>
      <c r="N66" s="147">
        <f t="shared" si="2"/>
        <v>1.6439359931985642E-3</v>
      </c>
      <c r="O66" s="147">
        <f t="shared" si="4"/>
        <v>9.3207982679351042E-2</v>
      </c>
      <c r="P66" s="122">
        <v>100.552736297189</v>
      </c>
      <c r="Q66" s="150">
        <f t="shared" si="1"/>
        <v>5.5273629718899375E-3</v>
      </c>
      <c r="R66" s="150">
        <f t="shared" si="3"/>
        <v>3.1728495085936226E-2</v>
      </c>
      <c r="S66" s="150">
        <f t="shared" si="5"/>
        <v>8.2049233618372241E-2</v>
      </c>
    </row>
    <row r="67" spans="11:19" ht="15" x14ac:dyDescent="0.25">
      <c r="K67" s="41">
        <v>36937</v>
      </c>
      <c r="L67" s="146">
        <v>98.937971605030498</v>
      </c>
      <c r="M67" s="147">
        <f t="shared" si="0"/>
        <v>-8.1444932768003353E-3</v>
      </c>
      <c r="N67" s="147">
        <f t="shared" si="2"/>
        <v>-1.4524257805474949E-2</v>
      </c>
      <c r="O67" s="147">
        <f t="shared" si="4"/>
        <v>0.11926987919866128</v>
      </c>
      <c r="P67" s="122">
        <v>101.07271610272301</v>
      </c>
      <c r="Q67" s="150">
        <f t="shared" si="1"/>
        <v>5.1712148737272923E-3</v>
      </c>
      <c r="R67" s="150">
        <f t="shared" si="3"/>
        <v>2.4402923598727089E-2</v>
      </c>
      <c r="S67" s="150">
        <f t="shared" si="5"/>
        <v>8.433106555101566E-2</v>
      </c>
    </row>
    <row r="68" spans="11:19" ht="15" x14ac:dyDescent="0.25">
      <c r="K68" s="41">
        <v>36965</v>
      </c>
      <c r="L68" s="146">
        <v>98.812388558345802</v>
      </c>
      <c r="M68" s="147">
        <f t="shared" si="0"/>
        <v>-1.2693109091223009E-3</v>
      </c>
      <c r="N68" s="147">
        <f t="shared" si="2"/>
        <v>-1.1876114416542016E-2</v>
      </c>
      <c r="O68" s="147">
        <f t="shared" si="4"/>
        <v>0.14830310879850517</v>
      </c>
      <c r="P68" s="122">
        <v>100.69016483639</v>
      </c>
      <c r="Q68" s="150">
        <f t="shared" si="1"/>
        <v>-3.7849113102315091E-3</v>
      </c>
      <c r="R68" s="150">
        <f t="shared" si="3"/>
        <v>6.9016483638999482E-3</v>
      </c>
      <c r="S68" s="150">
        <f t="shared" si="5"/>
        <v>6.525114724141523E-2</v>
      </c>
    </row>
    <row r="69" spans="11:19" ht="15" x14ac:dyDescent="0.25">
      <c r="K69" s="41">
        <v>36996</v>
      </c>
      <c r="L69" s="146">
        <v>98.873300033658495</v>
      </c>
      <c r="M69" s="147">
        <f t="shared" si="0"/>
        <v>6.1643561299740135E-4</v>
      </c>
      <c r="N69" s="147">
        <f t="shared" si="2"/>
        <v>-8.792827310267648E-3</v>
      </c>
      <c r="O69" s="147">
        <f t="shared" si="4"/>
        <v>0.17405034708446987</v>
      </c>
      <c r="P69" s="122">
        <v>100.32931996187899</v>
      </c>
      <c r="Q69" s="150">
        <f t="shared" si="1"/>
        <v>-3.5837152029429831E-3</v>
      </c>
      <c r="R69" s="150">
        <f t="shared" si="3"/>
        <v>-2.2218822036795816E-3</v>
      </c>
      <c r="S69" s="150">
        <f t="shared" si="5"/>
        <v>6.2329865980641275E-2</v>
      </c>
    </row>
    <row r="70" spans="11:19" ht="15" x14ac:dyDescent="0.25">
      <c r="K70" s="41">
        <v>37026</v>
      </c>
      <c r="L70" s="146">
        <v>99.385428652704704</v>
      </c>
      <c r="M70" s="147">
        <f t="shared" si="0"/>
        <v>5.1796452517705038E-3</v>
      </c>
      <c r="N70" s="147">
        <f t="shared" si="2"/>
        <v>4.5226017919641759E-3</v>
      </c>
      <c r="O70" s="147">
        <f t="shared" si="4"/>
        <v>0.13219513393750115</v>
      </c>
      <c r="P70" s="122">
        <v>100.82902428460901</v>
      </c>
      <c r="Q70" s="150">
        <f t="shared" si="1"/>
        <v>4.9806409823158759E-3</v>
      </c>
      <c r="R70" s="150">
        <f t="shared" si="3"/>
        <v>-2.4110544122147859E-3</v>
      </c>
      <c r="S70" s="150">
        <f t="shared" si="5"/>
        <v>6.9699160578138519E-2</v>
      </c>
    </row>
    <row r="71" spans="11:19" ht="15" x14ac:dyDescent="0.25">
      <c r="K71" s="41">
        <v>37057</v>
      </c>
      <c r="L71" s="146">
        <v>99.810762260269897</v>
      </c>
      <c r="M71" s="147">
        <f t="shared" si="0"/>
        <v>4.2796375015041743E-3</v>
      </c>
      <c r="N71" s="147">
        <f t="shared" si="2"/>
        <v>1.0103730073629302E-2</v>
      </c>
      <c r="O71" s="147">
        <f t="shared" si="4"/>
        <v>8.4237677686882506E-2</v>
      </c>
      <c r="P71" s="122">
        <v>102.138451462422</v>
      </c>
      <c r="Q71" s="150">
        <f t="shared" si="1"/>
        <v>1.298660963054532E-2</v>
      </c>
      <c r="R71" s="150">
        <f t="shared" si="3"/>
        <v>1.4383595740311783E-2</v>
      </c>
      <c r="S71" s="150">
        <f t="shared" si="5"/>
        <v>9.5035247931590572E-2</v>
      </c>
    </row>
    <row r="72" spans="11:19" ht="15" x14ac:dyDescent="0.25">
      <c r="K72" s="41">
        <v>37087</v>
      </c>
      <c r="L72" s="146">
        <v>100.493626315593</v>
      </c>
      <c r="M72" s="147">
        <f t="shared" ref="M72:M135" si="6">L72/L71-1</f>
        <v>6.8415874186238401E-3</v>
      </c>
      <c r="N72" s="147">
        <f t="shared" si="2"/>
        <v>1.6387905343332454E-2</v>
      </c>
      <c r="O72" s="147">
        <f t="shared" si="4"/>
        <v>5.5739399371046439E-2</v>
      </c>
      <c r="P72" s="122">
        <v>103.414065608882</v>
      </c>
      <c r="Q72" s="150">
        <f t="shared" ref="Q72:Q135" si="7">P72/P71-1</f>
        <v>1.2489068790408675E-2</v>
      </c>
      <c r="R72" s="150">
        <f t="shared" si="3"/>
        <v>3.0746203085748824E-2</v>
      </c>
      <c r="S72" s="150">
        <f t="shared" si="5"/>
        <v>0.10008828747320986</v>
      </c>
    </row>
    <row r="73" spans="11:19" ht="15" x14ac:dyDescent="0.25">
      <c r="K73" s="41">
        <v>37118</v>
      </c>
      <c r="L73" s="146">
        <v>100.693687437929</v>
      </c>
      <c r="M73" s="147">
        <f t="shared" si="6"/>
        <v>1.9907841887176758E-3</v>
      </c>
      <c r="N73" s="147">
        <f t="shared" si="2"/>
        <v>1.3163486870856334E-2</v>
      </c>
      <c r="O73" s="147">
        <f t="shared" si="4"/>
        <v>4.104358291846788E-2</v>
      </c>
      <c r="P73" s="122">
        <v>103.844072551612</v>
      </c>
      <c r="Q73" s="150">
        <f t="shared" si="7"/>
        <v>4.1581088626407858E-3</v>
      </c>
      <c r="R73" s="150">
        <f t="shared" si="3"/>
        <v>2.9902582995273708E-2</v>
      </c>
      <c r="S73" s="150">
        <f t="shared" si="5"/>
        <v>9.4121403109798996E-2</v>
      </c>
    </row>
    <row r="74" spans="11:19" ht="15" x14ac:dyDescent="0.25">
      <c r="K74" s="41">
        <v>37149</v>
      </c>
      <c r="L74" s="146">
        <v>100.438292375812</v>
      </c>
      <c r="M74" s="147">
        <f t="shared" si="6"/>
        <v>-2.5363562365757764E-3</v>
      </c>
      <c r="N74" s="147">
        <f t="shared" ref="N74:N137" si="8">L74/L71-1</f>
        <v>6.2871989085278024E-3</v>
      </c>
      <c r="O74" s="147">
        <f t="shared" si="4"/>
        <v>2.2866893900654661E-2</v>
      </c>
      <c r="P74" s="122">
        <v>104.094378645699</v>
      </c>
      <c r="Q74" s="150">
        <f t="shared" si="7"/>
        <v>2.4104032896301586E-3</v>
      </c>
      <c r="R74" s="150">
        <f t="shared" ref="R74:R137" si="9">P74/P71-1</f>
        <v>1.9149763436511646E-2</v>
      </c>
      <c r="S74" s="150">
        <f t="shared" si="5"/>
        <v>8.16876929290693E-2</v>
      </c>
    </row>
    <row r="75" spans="11:19" ht="15" x14ac:dyDescent="0.25">
      <c r="K75" s="41">
        <v>37179</v>
      </c>
      <c r="L75" s="146">
        <v>98.612399348829598</v>
      </c>
      <c r="M75" s="147">
        <f t="shared" si="6"/>
        <v>-1.8179251994353107E-2</v>
      </c>
      <c r="N75" s="147">
        <f t="shared" si="8"/>
        <v>-1.8719863495178735E-2</v>
      </c>
      <c r="O75" s="147">
        <f t="shared" si="4"/>
        <v>-9.7831814750471979E-3</v>
      </c>
      <c r="P75" s="122">
        <v>104.18759050739401</v>
      </c>
      <c r="Q75" s="150">
        <f t="shared" si="7"/>
        <v>8.9545528690138099E-4</v>
      </c>
      <c r="R75" s="150">
        <f t="shared" si="9"/>
        <v>7.4798809422842449E-3</v>
      </c>
      <c r="S75" s="150">
        <f t="shared" si="5"/>
        <v>6.9024174967463381E-2</v>
      </c>
    </row>
    <row r="76" spans="11:19" ht="15" x14ac:dyDescent="0.25">
      <c r="K76" s="41">
        <v>37210</v>
      </c>
      <c r="L76" s="146">
        <v>96.931459531605398</v>
      </c>
      <c r="M76" s="147">
        <f t="shared" si="6"/>
        <v>-1.7045927574260489E-2</v>
      </c>
      <c r="N76" s="147">
        <f t="shared" si="8"/>
        <v>-3.7363095960139203E-2</v>
      </c>
      <c r="O76" s="147">
        <f t="shared" si="4"/>
        <v>-3.4510203976624632E-2</v>
      </c>
      <c r="P76" s="122">
        <v>104.18461821956799</v>
      </c>
      <c r="Q76" s="150">
        <f t="shared" si="7"/>
        <v>-2.852823269583471E-5</v>
      </c>
      <c r="R76" s="150">
        <f t="shared" si="9"/>
        <v>3.2793943803266501E-3</v>
      </c>
      <c r="S76" s="150">
        <f t="shared" si="5"/>
        <v>5.5943004338312452E-2</v>
      </c>
    </row>
    <row r="77" spans="11:19" ht="15" x14ac:dyDescent="0.25">
      <c r="K77" s="41">
        <v>37240</v>
      </c>
      <c r="L77" s="146">
        <v>95.417364031365807</v>
      </c>
      <c r="M77" s="147">
        <f t="shared" si="6"/>
        <v>-1.5620269286731436E-2</v>
      </c>
      <c r="N77" s="147">
        <f t="shared" si="8"/>
        <v>-4.9990180295571784E-2</v>
      </c>
      <c r="O77" s="147">
        <f t="shared" si="4"/>
        <v>-4.5826359686341966E-2</v>
      </c>
      <c r="P77" s="122">
        <v>104.421198305332</v>
      </c>
      <c r="Q77" s="150">
        <f t="shared" si="7"/>
        <v>2.2707774891050914E-3</v>
      </c>
      <c r="R77" s="150">
        <f t="shared" si="9"/>
        <v>3.139647537984569E-3</v>
      </c>
      <c r="S77" s="150">
        <f t="shared" si="5"/>
        <v>4.4211983053320081E-2</v>
      </c>
    </row>
    <row r="78" spans="11:19" ht="15" x14ac:dyDescent="0.25">
      <c r="K78" s="41">
        <v>37271</v>
      </c>
      <c r="L78" s="146">
        <v>96.104342126601395</v>
      </c>
      <c r="M78" s="147">
        <f t="shared" si="6"/>
        <v>7.1997178103742066E-3</v>
      </c>
      <c r="N78" s="147">
        <f t="shared" si="8"/>
        <v>-2.5433487459890824E-2</v>
      </c>
      <c r="O78" s="147">
        <f t="shared" si="4"/>
        <v>-3.6551695856342437E-2</v>
      </c>
      <c r="P78" s="122">
        <v>105.64548323864599</v>
      </c>
      <c r="Q78" s="150">
        <f t="shared" si="7"/>
        <v>1.1724486533224221E-2</v>
      </c>
      <c r="R78" s="150">
        <f t="shared" si="9"/>
        <v>1.3992959470048527E-2</v>
      </c>
      <c r="S78" s="150">
        <f t="shared" si="5"/>
        <v>5.0647522175877091E-2</v>
      </c>
    </row>
    <row r="79" spans="11:19" ht="15" x14ac:dyDescent="0.25">
      <c r="K79" s="41">
        <v>37302</v>
      </c>
      <c r="L79" s="146">
        <v>97.193119703483106</v>
      </c>
      <c r="M79" s="147">
        <f t="shared" si="6"/>
        <v>1.1329119504792207E-2</v>
      </c>
      <c r="N79" s="147">
        <f t="shared" si="8"/>
        <v>2.6994349733524547E-3</v>
      </c>
      <c r="O79" s="147">
        <f t="shared" si="4"/>
        <v>-1.7635816393254955E-2</v>
      </c>
      <c r="P79" s="122">
        <v>107.614779146374</v>
      </c>
      <c r="Q79" s="150">
        <f t="shared" si="7"/>
        <v>1.8640606747753807E-2</v>
      </c>
      <c r="R79" s="150">
        <f t="shared" si="9"/>
        <v>3.2923870965068769E-2</v>
      </c>
      <c r="S79" s="150">
        <f t="shared" si="5"/>
        <v>6.4726300983166674E-2</v>
      </c>
    </row>
    <row r="80" spans="11:19" ht="15" x14ac:dyDescent="0.25">
      <c r="K80" s="41">
        <v>37330</v>
      </c>
      <c r="L80" s="146">
        <v>98.156793284499898</v>
      </c>
      <c r="M80" s="147">
        <f t="shared" si="6"/>
        <v>9.915039088741695E-3</v>
      </c>
      <c r="N80" s="147">
        <f t="shared" si="8"/>
        <v>2.87099657483052E-2</v>
      </c>
      <c r="O80" s="147">
        <f t="shared" si="4"/>
        <v>-6.6347477620055662E-3</v>
      </c>
      <c r="P80" s="122">
        <v>108.83028714539</v>
      </c>
      <c r="Q80" s="150">
        <f t="shared" si="7"/>
        <v>1.1294991344661831E-2</v>
      </c>
      <c r="R80" s="150">
        <f t="shared" si="9"/>
        <v>4.2224078171997581E-2</v>
      </c>
      <c r="S80" s="150">
        <f t="shared" si="5"/>
        <v>8.0843271259181781E-2</v>
      </c>
    </row>
    <row r="81" spans="11:19" ht="15" x14ac:dyDescent="0.25">
      <c r="K81" s="41">
        <v>37361</v>
      </c>
      <c r="L81" s="146">
        <v>97.2843109748015</v>
      </c>
      <c r="M81" s="147">
        <f t="shared" si="6"/>
        <v>-8.8886594651638173E-3</v>
      </c>
      <c r="N81" s="147">
        <f t="shared" si="8"/>
        <v>1.227799724850831E-2</v>
      </c>
      <c r="O81" s="147">
        <f t="shared" si="4"/>
        <v>-1.6070962113291176E-2</v>
      </c>
      <c r="P81" s="122">
        <v>110.45609187233001</v>
      </c>
      <c r="Q81" s="150">
        <f t="shared" si="7"/>
        <v>1.4938899543359918E-2</v>
      </c>
      <c r="R81" s="150">
        <f t="shared" si="9"/>
        <v>4.5535393338276275E-2</v>
      </c>
      <c r="S81" s="150">
        <f t="shared" si="5"/>
        <v>0.10093531895061947</v>
      </c>
    </row>
    <row r="82" spans="11:19" ht="15" x14ac:dyDescent="0.25">
      <c r="K82" s="41">
        <v>37391</v>
      </c>
      <c r="L82" s="146">
        <v>96.806176555066401</v>
      </c>
      <c r="M82" s="147">
        <f t="shared" si="6"/>
        <v>-4.9148152969799019E-3</v>
      </c>
      <c r="N82" s="147">
        <f t="shared" si="8"/>
        <v>-3.9811783961374303E-3</v>
      </c>
      <c r="O82" s="147">
        <f t="shared" si="4"/>
        <v>-2.595201462229757E-2</v>
      </c>
      <c r="P82" s="122">
        <v>110.603202769227</v>
      </c>
      <c r="Q82" s="150">
        <f t="shared" si="7"/>
        <v>1.3318495558127807E-3</v>
      </c>
      <c r="R82" s="150">
        <f t="shared" si="9"/>
        <v>2.7769639510092148E-2</v>
      </c>
      <c r="S82" s="150">
        <f t="shared" si="5"/>
        <v>9.6938144090619405E-2</v>
      </c>
    </row>
    <row r="83" spans="11:19" ht="15" x14ac:dyDescent="0.25">
      <c r="K83" s="41">
        <v>37422</v>
      </c>
      <c r="L83" s="146">
        <v>96.872186409554203</v>
      </c>
      <c r="M83" s="147">
        <f t="shared" si="6"/>
        <v>6.8187647562201192E-4</v>
      </c>
      <c r="N83" s="147">
        <f t="shared" si="8"/>
        <v>-1.3087294643197689E-2</v>
      </c>
      <c r="O83" s="147">
        <f t="shared" ref="O83:O146" si="10">L83/L71-1</f>
        <v>-2.9441472884987774E-2</v>
      </c>
      <c r="P83" s="122">
        <v>111.47713110303999</v>
      </c>
      <c r="Q83" s="150">
        <f t="shared" si="7"/>
        <v>7.90147402545327E-3</v>
      </c>
      <c r="R83" s="150">
        <f t="shared" si="9"/>
        <v>2.4320839603354072E-2</v>
      </c>
      <c r="S83" s="150">
        <f t="shared" ref="S83:S146" si="11">P83/P71-1</f>
        <v>9.1431576520952129E-2</v>
      </c>
    </row>
    <row r="84" spans="11:19" ht="15" x14ac:dyDescent="0.25">
      <c r="K84" s="41">
        <v>37452</v>
      </c>
      <c r="L84" s="146">
        <v>97.793920041223302</v>
      </c>
      <c r="M84" s="147">
        <f t="shared" si="6"/>
        <v>9.5149460937344887E-3</v>
      </c>
      <c r="N84" s="147">
        <f t="shared" si="8"/>
        <v>5.2383479033304425E-3</v>
      </c>
      <c r="O84" s="147">
        <f t="shared" si="10"/>
        <v>-2.6864452735454791E-2</v>
      </c>
      <c r="P84" s="122">
        <v>110.206645000409</v>
      </c>
      <c r="Q84" s="150">
        <f t="shared" si="7"/>
        <v>-1.1396831709426292E-2</v>
      </c>
      <c r="R84" s="150">
        <f t="shared" si="9"/>
        <v>-2.2583351238728566E-3</v>
      </c>
      <c r="S84" s="150">
        <f t="shared" si="11"/>
        <v>6.5683322201226746E-2</v>
      </c>
    </row>
    <row r="85" spans="11:19" ht="15" x14ac:dyDescent="0.25">
      <c r="K85" s="41">
        <v>37483</v>
      </c>
      <c r="L85" s="146">
        <v>98.256729205404</v>
      </c>
      <c r="M85" s="147">
        <f t="shared" si="6"/>
        <v>4.7324942489841426E-3</v>
      </c>
      <c r="N85" s="147">
        <f t="shared" si="8"/>
        <v>1.4984091944923339E-2</v>
      </c>
      <c r="O85" s="147">
        <f t="shared" si="10"/>
        <v>-2.4201698185173925E-2</v>
      </c>
      <c r="P85" s="122">
        <v>109.82534197027</v>
      </c>
      <c r="Q85" s="150">
        <f t="shared" si="7"/>
        <v>-3.4598914624212052E-3</v>
      </c>
      <c r="R85" s="150">
        <f t="shared" si="9"/>
        <v>-7.0328957885604781E-3</v>
      </c>
      <c r="S85" s="150">
        <f t="shared" si="11"/>
        <v>5.7598563612624387E-2</v>
      </c>
    </row>
    <row r="86" spans="11:19" ht="15" x14ac:dyDescent="0.25">
      <c r="K86" s="41">
        <v>37514</v>
      </c>
      <c r="L86" s="146">
        <v>98.597380556651899</v>
      </c>
      <c r="M86" s="147">
        <f t="shared" si="6"/>
        <v>3.4669518719250281E-3</v>
      </c>
      <c r="N86" s="147">
        <f t="shared" si="8"/>
        <v>1.7808972947136237E-2</v>
      </c>
      <c r="O86" s="147">
        <f t="shared" si="10"/>
        <v>-1.8328784526442599E-2</v>
      </c>
      <c r="P86" s="122">
        <v>109.082088334931</v>
      </c>
      <c r="Q86" s="150">
        <f t="shared" si="7"/>
        <v>-6.7675968224183425E-3</v>
      </c>
      <c r="R86" s="150">
        <f t="shared" si="9"/>
        <v>-2.148461073953567E-2</v>
      </c>
      <c r="S86" s="150">
        <f t="shared" si="11"/>
        <v>4.7915264533240798E-2</v>
      </c>
    </row>
    <row r="87" spans="11:19" ht="15" x14ac:dyDescent="0.25">
      <c r="K87" s="41">
        <v>37544</v>
      </c>
      <c r="L87" s="146">
        <v>98.991105812463104</v>
      </c>
      <c r="M87" s="147">
        <f t="shared" si="6"/>
        <v>3.9932628391174951E-3</v>
      </c>
      <c r="N87" s="147">
        <f t="shared" si="8"/>
        <v>1.2241924352098366E-2</v>
      </c>
      <c r="O87" s="147">
        <f t="shared" si="10"/>
        <v>3.8403534051927313E-3</v>
      </c>
      <c r="P87" s="122">
        <v>110.383627512212</v>
      </c>
      <c r="Q87" s="150">
        <f t="shared" si="7"/>
        <v>1.1931740555650938E-2</v>
      </c>
      <c r="R87" s="150">
        <f t="shared" si="9"/>
        <v>1.6059150680283185E-3</v>
      </c>
      <c r="S87" s="150">
        <f t="shared" si="11"/>
        <v>5.9470009572572646E-2</v>
      </c>
    </row>
    <row r="88" spans="11:19" ht="15" x14ac:dyDescent="0.25">
      <c r="K88" s="41">
        <v>37575</v>
      </c>
      <c r="L88" s="146">
        <v>100.46075679856</v>
      </c>
      <c r="M88" s="147">
        <f t="shared" si="6"/>
        <v>1.4846293250639242E-2</v>
      </c>
      <c r="N88" s="147">
        <f t="shared" si="8"/>
        <v>2.2431314485835463E-2</v>
      </c>
      <c r="O88" s="147">
        <f t="shared" si="10"/>
        <v>3.641023547988409E-2</v>
      </c>
      <c r="P88" s="122">
        <v>112.345761201023</v>
      </c>
      <c r="Q88" s="150">
        <f t="shared" si="7"/>
        <v>1.7775586226262741E-2</v>
      </c>
      <c r="R88" s="150">
        <f t="shared" si="9"/>
        <v>2.294934106770441E-2</v>
      </c>
      <c r="S88" s="150">
        <f t="shared" si="11"/>
        <v>7.8333473030111511E-2</v>
      </c>
    </row>
    <row r="89" spans="11:19" ht="15" x14ac:dyDescent="0.25">
      <c r="K89" s="41">
        <v>37605</v>
      </c>
      <c r="L89" s="146">
        <v>102.397848247837</v>
      </c>
      <c r="M89" s="147">
        <f t="shared" si="6"/>
        <v>1.928207103955204E-2</v>
      </c>
      <c r="N89" s="147">
        <f t="shared" si="8"/>
        <v>3.8545321079817452E-2</v>
      </c>
      <c r="O89" s="147">
        <f t="shared" si="10"/>
        <v>7.3157378505829929E-2</v>
      </c>
      <c r="P89" s="122">
        <v>114.998375358053</v>
      </c>
      <c r="Q89" s="150">
        <f t="shared" si="7"/>
        <v>2.3611163684970959E-2</v>
      </c>
      <c r="R89" s="150">
        <f t="shared" si="9"/>
        <v>5.4237016483919209E-2</v>
      </c>
      <c r="S89" s="150">
        <f t="shared" si="11"/>
        <v>0.10129338893232087</v>
      </c>
    </row>
    <row r="90" spans="11:19" ht="15" x14ac:dyDescent="0.25">
      <c r="K90" s="41">
        <v>37636</v>
      </c>
      <c r="L90" s="146">
        <v>105.230706241554</v>
      </c>
      <c r="M90" s="147">
        <f t="shared" si="6"/>
        <v>2.7665210179617539E-2</v>
      </c>
      <c r="N90" s="147">
        <f t="shared" si="8"/>
        <v>6.3031929766616646E-2</v>
      </c>
      <c r="O90" s="147">
        <f t="shared" si="10"/>
        <v>9.4963077765312098E-2</v>
      </c>
      <c r="P90" s="122">
        <v>116.641679335962</v>
      </c>
      <c r="Q90" s="150">
        <f t="shared" si="7"/>
        <v>1.4289801684523651E-2</v>
      </c>
      <c r="R90" s="150">
        <f t="shared" si="9"/>
        <v>5.6693659782630856E-2</v>
      </c>
      <c r="S90" s="150">
        <f t="shared" si="11"/>
        <v>0.10408581380120463</v>
      </c>
    </row>
    <row r="91" spans="11:19" ht="15" x14ac:dyDescent="0.25">
      <c r="K91" s="41">
        <v>37667</v>
      </c>
      <c r="L91" s="146">
        <v>106.27821724477801</v>
      </c>
      <c r="M91" s="147">
        <f t="shared" si="6"/>
        <v>9.9544233868342769E-3</v>
      </c>
      <c r="N91" s="147">
        <f t="shared" si="8"/>
        <v>5.7907790381103164E-2</v>
      </c>
      <c r="O91" s="147">
        <f t="shared" si="10"/>
        <v>9.3474698301811099E-2</v>
      </c>
      <c r="P91" s="122">
        <v>117.663034541093</v>
      </c>
      <c r="Q91" s="150">
        <f t="shared" si="7"/>
        <v>8.7563485963642052E-3</v>
      </c>
      <c r="R91" s="150">
        <f t="shared" si="9"/>
        <v>4.7329541259288677E-2</v>
      </c>
      <c r="S91" s="150">
        <f t="shared" si="11"/>
        <v>9.3372448230848448E-2</v>
      </c>
    </row>
    <row r="92" spans="11:19" ht="15" x14ac:dyDescent="0.25">
      <c r="K92" s="41">
        <v>37695</v>
      </c>
      <c r="L92" s="146">
        <v>106.483852877956</v>
      </c>
      <c r="M92" s="147">
        <f t="shared" si="6"/>
        <v>1.9348803405723203E-3</v>
      </c>
      <c r="N92" s="147">
        <f t="shared" si="8"/>
        <v>3.9903227460693191E-2</v>
      </c>
      <c r="O92" s="147">
        <f t="shared" si="10"/>
        <v>8.4834266837963579E-2</v>
      </c>
      <c r="P92" s="122">
        <v>118.025499893717</v>
      </c>
      <c r="Q92" s="150">
        <f t="shared" si="7"/>
        <v>3.0805371800726178E-3</v>
      </c>
      <c r="R92" s="150">
        <f t="shared" si="9"/>
        <v>2.6323193925469779E-2</v>
      </c>
      <c r="S92" s="150">
        <f t="shared" si="11"/>
        <v>8.4491302830459247E-2</v>
      </c>
    </row>
    <row r="93" spans="11:19" ht="15" x14ac:dyDescent="0.25">
      <c r="K93" s="41">
        <v>37726</v>
      </c>
      <c r="L93" s="146">
        <v>104.90464434031</v>
      </c>
      <c r="M93" s="147">
        <f t="shared" si="6"/>
        <v>-1.4830497723030134E-2</v>
      </c>
      <c r="N93" s="147">
        <f t="shared" si="8"/>
        <v>-3.0985433139214535E-3</v>
      </c>
      <c r="O93" s="147">
        <f t="shared" si="10"/>
        <v>7.8330547743534096E-2</v>
      </c>
      <c r="P93" s="122">
        <v>118.912469677408</v>
      </c>
      <c r="Q93" s="150">
        <f t="shared" si="7"/>
        <v>7.5150690697325384E-3</v>
      </c>
      <c r="R93" s="150">
        <f t="shared" si="9"/>
        <v>1.9468086831170073E-2</v>
      </c>
      <c r="S93" s="150">
        <f t="shared" si="11"/>
        <v>7.6558727198607013E-2</v>
      </c>
    </row>
    <row r="94" spans="11:19" ht="15" x14ac:dyDescent="0.25">
      <c r="K94" s="41">
        <v>37756</v>
      </c>
      <c r="L94" s="146">
        <v>105.42477187259701</v>
      </c>
      <c r="M94" s="147">
        <f t="shared" si="6"/>
        <v>4.9580982382411154E-3</v>
      </c>
      <c r="N94" s="147">
        <f t="shared" si="8"/>
        <v>-8.0302943943382221E-3</v>
      </c>
      <c r="O94" s="147">
        <f t="shared" si="10"/>
        <v>8.9029394861267708E-2</v>
      </c>
      <c r="P94" s="122">
        <v>119.771124209965</v>
      </c>
      <c r="Q94" s="150">
        <f t="shared" si="7"/>
        <v>7.2208956292507676E-3</v>
      </c>
      <c r="R94" s="150">
        <f t="shared" si="9"/>
        <v>1.7916329262575248E-2</v>
      </c>
      <c r="S94" s="150">
        <f t="shared" si="11"/>
        <v>8.289019857649893E-2</v>
      </c>
    </row>
    <row r="95" spans="11:19" ht="15" x14ac:dyDescent="0.25">
      <c r="K95" s="41">
        <v>37787</v>
      </c>
      <c r="L95" s="146">
        <v>105.489091387101</v>
      </c>
      <c r="M95" s="147">
        <f t="shared" si="6"/>
        <v>6.1009868327466243E-4</v>
      </c>
      <c r="N95" s="147">
        <f t="shared" si="8"/>
        <v>-9.341899865279335E-3</v>
      </c>
      <c r="O95" s="147">
        <f t="shared" si="10"/>
        <v>8.8951280000189481E-2</v>
      </c>
      <c r="P95" s="122">
        <v>121.049040253515</v>
      </c>
      <c r="Q95" s="150">
        <f t="shared" si="7"/>
        <v>1.0669650568777778E-2</v>
      </c>
      <c r="R95" s="150">
        <f t="shared" si="9"/>
        <v>2.561768738552872E-2</v>
      </c>
      <c r="S95" s="150">
        <f t="shared" si="11"/>
        <v>8.58643298025632E-2</v>
      </c>
    </row>
    <row r="96" spans="11:19" ht="15" x14ac:dyDescent="0.25">
      <c r="K96" s="41">
        <v>37817</v>
      </c>
      <c r="L96" s="146">
        <v>106.018776140198</v>
      </c>
      <c r="M96" s="147">
        <f t="shared" si="6"/>
        <v>5.0212277509651404E-3</v>
      </c>
      <c r="N96" s="147">
        <f t="shared" si="8"/>
        <v>1.0620423975451043E-2</v>
      </c>
      <c r="O96" s="147">
        <f t="shared" si="10"/>
        <v>8.4103961631844415E-2</v>
      </c>
      <c r="P96" s="122">
        <v>121.72537983564</v>
      </c>
      <c r="Q96" s="150">
        <f t="shared" si="7"/>
        <v>5.5873188313473321E-3</v>
      </c>
      <c r="R96" s="150">
        <f t="shared" si="9"/>
        <v>2.3655300120021039E-2</v>
      </c>
      <c r="S96" s="150">
        <f t="shared" si="11"/>
        <v>0.10451942199300457</v>
      </c>
    </row>
    <row r="97" spans="11:19" ht="15" x14ac:dyDescent="0.25">
      <c r="K97" s="41">
        <v>37848</v>
      </c>
      <c r="L97" s="146">
        <v>103.766434742138</v>
      </c>
      <c r="M97" s="147">
        <f t="shared" si="6"/>
        <v>-2.1244740602188505E-2</v>
      </c>
      <c r="N97" s="147">
        <f t="shared" si="8"/>
        <v>-1.5730051874933704E-2</v>
      </c>
      <c r="O97" s="147">
        <f t="shared" si="10"/>
        <v>5.6074587270415366E-2</v>
      </c>
      <c r="P97" s="122">
        <v>122.045994404312</v>
      </c>
      <c r="Q97" s="150">
        <f t="shared" si="7"/>
        <v>2.6339171757352453E-3</v>
      </c>
      <c r="R97" s="150">
        <f t="shared" si="9"/>
        <v>1.8993477846622087E-2</v>
      </c>
      <c r="S97" s="150">
        <f t="shared" si="11"/>
        <v>0.11127352043529393</v>
      </c>
    </row>
    <row r="98" spans="11:19" ht="15" x14ac:dyDescent="0.25">
      <c r="K98" s="41">
        <v>37879</v>
      </c>
      <c r="L98" s="146">
        <v>102.579486380612</v>
      </c>
      <c r="M98" s="147">
        <f t="shared" si="6"/>
        <v>-1.1438654170547569E-2</v>
      </c>
      <c r="N98" s="147">
        <f t="shared" si="8"/>
        <v>-2.7582046335122623E-2</v>
      </c>
      <c r="O98" s="147">
        <f t="shared" si="10"/>
        <v>4.038754175291781E-2</v>
      </c>
      <c r="P98" s="122">
        <v>121.265124942832</v>
      </c>
      <c r="Q98" s="150">
        <f t="shared" si="7"/>
        <v>-6.3981572299139922E-3</v>
      </c>
      <c r="R98" s="150">
        <f t="shared" si="9"/>
        <v>1.7851003929023612E-3</v>
      </c>
      <c r="S98" s="150">
        <f t="shared" si="11"/>
        <v>0.11168686622952806</v>
      </c>
    </row>
    <row r="99" spans="11:19" ht="15" x14ac:dyDescent="0.25">
      <c r="K99" s="41">
        <v>37909</v>
      </c>
      <c r="L99" s="146">
        <v>102.260661454127</v>
      </c>
      <c r="M99" s="147">
        <f t="shared" si="6"/>
        <v>-3.1080768459107455E-3</v>
      </c>
      <c r="N99" s="147">
        <f t="shared" si="8"/>
        <v>-3.5447633173026905E-2</v>
      </c>
      <c r="O99" s="147">
        <f t="shared" si="10"/>
        <v>3.3028781877212365E-2</v>
      </c>
      <c r="P99" s="122">
        <v>120.614798045759</v>
      </c>
      <c r="Q99" s="150">
        <f t="shared" si="7"/>
        <v>-5.3628518288303395E-3</v>
      </c>
      <c r="R99" s="150">
        <f t="shared" si="9"/>
        <v>-9.1236666616326678E-3</v>
      </c>
      <c r="S99" s="150">
        <f t="shared" si="11"/>
        <v>9.2687391818275788E-2</v>
      </c>
    </row>
    <row r="100" spans="11:19" ht="15" x14ac:dyDescent="0.25">
      <c r="K100" s="41">
        <v>37940</v>
      </c>
      <c r="L100" s="146">
        <v>103.14979657681501</v>
      </c>
      <c r="M100" s="147">
        <f t="shared" si="6"/>
        <v>8.6947914285382399E-3</v>
      </c>
      <c r="N100" s="147">
        <f t="shared" si="8"/>
        <v>-5.9425590447947929E-3</v>
      </c>
      <c r="O100" s="147">
        <f t="shared" si="10"/>
        <v>2.6767066702941156E-2</v>
      </c>
      <c r="P100" s="122">
        <v>120.917356175881</v>
      </c>
      <c r="Q100" s="150">
        <f t="shared" si="7"/>
        <v>2.508466083964267E-3</v>
      </c>
      <c r="R100" s="150">
        <f t="shared" si="9"/>
        <v>-9.247646626501016E-3</v>
      </c>
      <c r="S100" s="150">
        <f t="shared" si="11"/>
        <v>7.6296558795134528E-2</v>
      </c>
    </row>
    <row r="101" spans="11:19" ht="15" x14ac:dyDescent="0.25">
      <c r="K101" s="41">
        <v>37970</v>
      </c>
      <c r="L101" s="146">
        <v>104.233652750278</v>
      </c>
      <c r="M101" s="147">
        <f t="shared" si="6"/>
        <v>1.0507593901611267E-2</v>
      </c>
      <c r="N101" s="147">
        <f t="shared" si="8"/>
        <v>1.6125703374340938E-2</v>
      </c>
      <c r="O101" s="147">
        <f t="shared" si="10"/>
        <v>1.792815507214307E-2</v>
      </c>
      <c r="P101" s="122">
        <v>122.51025090734601</v>
      </c>
      <c r="Q101" s="150">
        <f t="shared" si="7"/>
        <v>1.3173416801704363E-2</v>
      </c>
      <c r="R101" s="150">
        <f t="shared" si="9"/>
        <v>1.0267799295972324E-2</v>
      </c>
      <c r="S101" s="150">
        <f t="shared" si="11"/>
        <v>6.532157976931785E-2</v>
      </c>
    </row>
    <row r="102" spans="11:19" ht="15" x14ac:dyDescent="0.25">
      <c r="K102" s="41">
        <v>38001</v>
      </c>
      <c r="L102" s="146">
        <v>104.867970424167</v>
      </c>
      <c r="M102" s="147">
        <f t="shared" si="6"/>
        <v>6.0855362654199663E-3</v>
      </c>
      <c r="N102" s="147">
        <f t="shared" si="8"/>
        <v>2.5496695728000951E-2</v>
      </c>
      <c r="O102" s="147">
        <f t="shared" si="10"/>
        <v>-3.4470529595644894E-3</v>
      </c>
      <c r="P102" s="122">
        <v>123.58437140909599</v>
      </c>
      <c r="Q102" s="150">
        <f t="shared" si="7"/>
        <v>8.767596946334999E-3</v>
      </c>
      <c r="R102" s="150">
        <f t="shared" si="9"/>
        <v>2.4620307055610136E-2</v>
      </c>
      <c r="S102" s="150">
        <f t="shared" si="11"/>
        <v>5.9521537349758402E-2</v>
      </c>
    </row>
    <row r="103" spans="11:19" ht="15" x14ac:dyDescent="0.25">
      <c r="K103" s="41">
        <v>38032</v>
      </c>
      <c r="L103" s="146">
        <v>108.36894502505299</v>
      </c>
      <c r="M103" s="147">
        <f t="shared" si="6"/>
        <v>3.3384593853827305E-2</v>
      </c>
      <c r="N103" s="147">
        <f t="shared" si="8"/>
        <v>5.0597758031944551E-2</v>
      </c>
      <c r="O103" s="147">
        <f t="shared" si="10"/>
        <v>1.9672213502223812E-2</v>
      </c>
      <c r="P103" s="122">
        <v>123.822317439865</v>
      </c>
      <c r="Q103" s="150">
        <f t="shared" si="7"/>
        <v>1.9253731524138118E-3</v>
      </c>
      <c r="R103" s="150">
        <f t="shared" si="9"/>
        <v>2.4024353127259701E-2</v>
      </c>
      <c r="S103" s="150">
        <f t="shared" si="11"/>
        <v>5.2346796279683971E-2</v>
      </c>
    </row>
    <row r="104" spans="11:19" ht="15" x14ac:dyDescent="0.25">
      <c r="K104" s="41">
        <v>38061</v>
      </c>
      <c r="L104" s="146">
        <v>110.615024758099</v>
      </c>
      <c r="M104" s="147">
        <f t="shared" si="6"/>
        <v>2.0726230494600983E-2</v>
      </c>
      <c r="N104" s="147">
        <f t="shared" si="8"/>
        <v>6.1221801591367253E-2</v>
      </c>
      <c r="O104" s="147">
        <f t="shared" si="10"/>
        <v>3.879622842796504E-2</v>
      </c>
      <c r="P104" s="122">
        <v>124.019695802584</v>
      </c>
      <c r="Q104" s="150">
        <f t="shared" si="7"/>
        <v>1.5940451349962803E-3</v>
      </c>
      <c r="R104" s="150">
        <f t="shared" si="9"/>
        <v>1.2320968115391295E-2</v>
      </c>
      <c r="S104" s="150">
        <f t="shared" si="11"/>
        <v>5.0787295239290042E-2</v>
      </c>
    </row>
    <row r="105" spans="11:19" ht="15" x14ac:dyDescent="0.25">
      <c r="K105" s="41">
        <v>38092</v>
      </c>
      <c r="L105" s="146">
        <v>113.417364094069</v>
      </c>
      <c r="M105" s="147">
        <f t="shared" si="6"/>
        <v>2.5334165427331135E-2</v>
      </c>
      <c r="N105" s="147">
        <f t="shared" si="8"/>
        <v>8.1525308779426764E-2</v>
      </c>
      <c r="O105" s="147">
        <f t="shared" si="10"/>
        <v>8.1147215238095649E-2</v>
      </c>
      <c r="P105" s="122">
        <v>125.20580045727</v>
      </c>
      <c r="Q105" s="150">
        <f t="shared" si="7"/>
        <v>9.5638410254936801E-3</v>
      </c>
      <c r="R105" s="150">
        <f t="shared" si="9"/>
        <v>1.3120016954301317E-2</v>
      </c>
      <c r="S105" s="150">
        <f t="shared" si="11"/>
        <v>5.2924060840169984E-2</v>
      </c>
    </row>
    <row r="106" spans="11:19" ht="15" x14ac:dyDescent="0.25">
      <c r="K106" s="41">
        <v>38122</v>
      </c>
      <c r="L106" s="146">
        <v>113.81190824797901</v>
      </c>
      <c r="M106" s="147">
        <f t="shared" si="6"/>
        <v>3.4786926769234672E-3</v>
      </c>
      <c r="N106" s="147">
        <f t="shared" si="8"/>
        <v>5.0226226910926375E-2</v>
      </c>
      <c r="O106" s="147">
        <f t="shared" si="10"/>
        <v>7.955565116628982E-2</v>
      </c>
      <c r="P106" s="122">
        <v>127.029723549016</v>
      </c>
      <c r="Q106" s="150">
        <f t="shared" si="7"/>
        <v>1.4567400911816852E-2</v>
      </c>
      <c r="R106" s="150">
        <f t="shared" si="9"/>
        <v>2.5903295750450583E-2</v>
      </c>
      <c r="S106" s="150">
        <f t="shared" si="11"/>
        <v>6.0603917571369736E-2</v>
      </c>
    </row>
    <row r="107" spans="11:19" ht="15" x14ac:dyDescent="0.25">
      <c r="K107" s="41">
        <v>38153</v>
      </c>
      <c r="L107" s="146">
        <v>116.460715696943</v>
      </c>
      <c r="M107" s="147">
        <f t="shared" si="6"/>
        <v>2.3273552739249803E-2</v>
      </c>
      <c r="N107" s="147">
        <f t="shared" si="8"/>
        <v>5.2847169284893969E-2</v>
      </c>
      <c r="O107" s="147">
        <f t="shared" si="10"/>
        <v>0.10400719321375806</v>
      </c>
      <c r="P107" s="122">
        <v>128.52853133368299</v>
      </c>
      <c r="Q107" s="150">
        <f t="shared" si="7"/>
        <v>1.1798874647543922E-2</v>
      </c>
      <c r="R107" s="150">
        <f t="shared" si="9"/>
        <v>3.6355802212869603E-2</v>
      </c>
      <c r="S107" s="150">
        <f t="shared" si="11"/>
        <v>6.1788933348860597E-2</v>
      </c>
    </row>
    <row r="108" spans="11:19" ht="15" x14ac:dyDescent="0.25">
      <c r="K108" s="41">
        <v>38183</v>
      </c>
      <c r="L108" s="146">
        <v>119.231519552737</v>
      </c>
      <c r="M108" s="147">
        <f t="shared" si="6"/>
        <v>2.3791746763812238E-2</v>
      </c>
      <c r="N108" s="147">
        <f t="shared" si="8"/>
        <v>5.1263362582167682E-2</v>
      </c>
      <c r="O108" s="147">
        <f t="shared" si="10"/>
        <v>0.12462644725370731</v>
      </c>
      <c r="P108" s="122">
        <v>130.89472116391701</v>
      </c>
      <c r="Q108" s="150">
        <f t="shared" si="7"/>
        <v>1.8409841034368934E-2</v>
      </c>
      <c r="R108" s="150">
        <f t="shared" si="9"/>
        <v>4.5436558736657862E-2</v>
      </c>
      <c r="S108" s="150">
        <f t="shared" si="11"/>
        <v>7.532809789263295E-2</v>
      </c>
    </row>
    <row r="109" spans="11:19" ht="15" x14ac:dyDescent="0.25">
      <c r="K109" s="41">
        <v>38214</v>
      </c>
      <c r="L109" s="146">
        <v>121.96241479089301</v>
      </c>
      <c r="M109" s="147">
        <f t="shared" si="6"/>
        <v>2.290413850632933E-2</v>
      </c>
      <c r="N109" s="147">
        <f t="shared" si="8"/>
        <v>7.1613829065718448E-2</v>
      </c>
      <c r="O109" s="147">
        <f t="shared" si="10"/>
        <v>0.17535516271684992</v>
      </c>
      <c r="P109" s="122">
        <v>133.571537419641</v>
      </c>
      <c r="Q109" s="150">
        <f t="shared" si="7"/>
        <v>2.0450146743288933E-2</v>
      </c>
      <c r="R109" s="150">
        <f t="shared" si="9"/>
        <v>5.14982925874099E-2</v>
      </c>
      <c r="S109" s="150">
        <f t="shared" si="11"/>
        <v>9.4436061351979905E-2</v>
      </c>
    </row>
    <row r="110" spans="11:19" ht="15" x14ac:dyDescent="0.25">
      <c r="K110" s="41">
        <v>38245</v>
      </c>
      <c r="L110" s="146">
        <v>123.500411899428</v>
      </c>
      <c r="M110" s="147">
        <f t="shared" si="6"/>
        <v>1.2610418637347687E-2</v>
      </c>
      <c r="N110" s="147">
        <f t="shared" si="8"/>
        <v>6.0446959821231827E-2</v>
      </c>
      <c r="O110" s="147">
        <f t="shared" si="10"/>
        <v>0.20394843313204736</v>
      </c>
      <c r="P110" s="122">
        <v>136.49185972273</v>
      </c>
      <c r="Q110" s="150">
        <f t="shared" si="7"/>
        <v>2.1863357714557274E-2</v>
      </c>
      <c r="R110" s="150">
        <f t="shared" si="9"/>
        <v>6.1957670459742431E-2</v>
      </c>
      <c r="S110" s="150">
        <f t="shared" si="11"/>
        <v>0.1255656544870285</v>
      </c>
    </row>
    <row r="111" spans="11:19" ht="15" x14ac:dyDescent="0.25">
      <c r="K111" s="41">
        <v>38275</v>
      </c>
      <c r="L111" s="146">
        <v>124.40573483534</v>
      </c>
      <c r="M111" s="147">
        <f t="shared" si="6"/>
        <v>7.3305256394549101E-3</v>
      </c>
      <c r="N111" s="147">
        <f t="shared" si="8"/>
        <v>4.3396371211342322E-2</v>
      </c>
      <c r="O111" s="147">
        <f t="shared" si="10"/>
        <v>0.21655515489841637</v>
      </c>
      <c r="P111" s="122">
        <v>137.15251086377501</v>
      </c>
      <c r="Q111" s="150">
        <f t="shared" si="7"/>
        <v>4.8402237495119849E-3</v>
      </c>
      <c r="R111" s="150">
        <f t="shared" si="9"/>
        <v>4.7807808017112263E-2</v>
      </c>
      <c r="S111" s="150">
        <f t="shared" si="11"/>
        <v>0.1371118062291321</v>
      </c>
    </row>
    <row r="112" spans="11:19" ht="15" x14ac:dyDescent="0.25">
      <c r="K112" s="41">
        <v>38306</v>
      </c>
      <c r="L112" s="146">
        <v>123.866275267945</v>
      </c>
      <c r="M112" s="147">
        <f t="shared" si="6"/>
        <v>-4.3362917964273606E-3</v>
      </c>
      <c r="N112" s="147">
        <f t="shared" si="8"/>
        <v>1.5610222873302382E-2</v>
      </c>
      <c r="O112" s="147">
        <f t="shared" si="10"/>
        <v>0.2008387740803983</v>
      </c>
      <c r="P112" s="122">
        <v>137.895972026663</v>
      </c>
      <c r="Q112" s="150">
        <f t="shared" si="7"/>
        <v>5.4206894077675205E-3</v>
      </c>
      <c r="R112" s="150">
        <f t="shared" si="9"/>
        <v>3.2375419872842759E-2</v>
      </c>
      <c r="S112" s="150">
        <f t="shared" si="11"/>
        <v>0.14041504369385716</v>
      </c>
    </row>
    <row r="113" spans="11:19" ht="15" x14ac:dyDescent="0.25">
      <c r="K113" s="41">
        <v>38336</v>
      </c>
      <c r="L113" s="146">
        <v>123.396969942231</v>
      </c>
      <c r="M113" s="147">
        <f t="shared" si="6"/>
        <v>-3.7888063130889771E-3</v>
      </c>
      <c r="N113" s="147">
        <f t="shared" si="8"/>
        <v>-8.3758390442656427E-4</v>
      </c>
      <c r="O113" s="147">
        <f t="shared" si="10"/>
        <v>0.18384961753057127</v>
      </c>
      <c r="P113" s="122">
        <v>137.955172872021</v>
      </c>
      <c r="Q113" s="150">
        <f t="shared" si="7"/>
        <v>4.2931526199008196E-4</v>
      </c>
      <c r="R113" s="150">
        <f t="shared" si="9"/>
        <v>1.0720882199594772E-2</v>
      </c>
      <c r="S113" s="150">
        <f t="shared" si="11"/>
        <v>0.12607044594460848</v>
      </c>
    </row>
    <row r="114" spans="11:19" ht="15" x14ac:dyDescent="0.25">
      <c r="K114" s="41">
        <v>38367</v>
      </c>
      <c r="L114" s="146">
        <v>122.736397185733</v>
      </c>
      <c r="M114" s="147">
        <f t="shared" si="6"/>
        <v>-5.3532332018140227E-3</v>
      </c>
      <c r="N114" s="147">
        <f t="shared" si="8"/>
        <v>-1.3418494346876253E-2</v>
      </c>
      <c r="O114" s="147">
        <f t="shared" si="10"/>
        <v>0.1703897452128833</v>
      </c>
      <c r="P114" s="122">
        <v>140.080185983946</v>
      </c>
      <c r="Q114" s="150">
        <f t="shared" si="7"/>
        <v>1.5403649371642958E-2</v>
      </c>
      <c r="R114" s="150">
        <f t="shared" si="9"/>
        <v>2.1346128493986205E-2</v>
      </c>
      <c r="S114" s="150">
        <f t="shared" si="11"/>
        <v>0.13347816060207673</v>
      </c>
    </row>
    <row r="115" spans="11:19" ht="15" x14ac:dyDescent="0.25">
      <c r="K115" s="41">
        <v>38398</v>
      </c>
      <c r="L115" s="146">
        <v>125.890982721452</v>
      </c>
      <c r="M115" s="147">
        <f t="shared" si="6"/>
        <v>2.5702119404281243E-2</v>
      </c>
      <c r="N115" s="147">
        <f t="shared" si="8"/>
        <v>1.6345913761653064E-2</v>
      </c>
      <c r="O115" s="147">
        <f t="shared" si="10"/>
        <v>0.16168873557224561</v>
      </c>
      <c r="P115" s="122">
        <v>141.70513738007099</v>
      </c>
      <c r="Q115" s="150">
        <f t="shared" si="7"/>
        <v>1.1600151618239796E-2</v>
      </c>
      <c r="R115" s="150">
        <f t="shared" si="9"/>
        <v>2.7623470776009906E-2</v>
      </c>
      <c r="S115" s="150">
        <f t="shared" si="11"/>
        <v>0.14442323734484197</v>
      </c>
    </row>
    <row r="116" spans="11:19" ht="15" x14ac:dyDescent="0.25">
      <c r="K116" s="41">
        <v>38426</v>
      </c>
      <c r="L116" s="146">
        <v>127.944501557436</v>
      </c>
      <c r="M116" s="147">
        <f t="shared" si="6"/>
        <v>1.6311881848818599E-2</v>
      </c>
      <c r="N116" s="147">
        <f t="shared" si="8"/>
        <v>3.6852862897151839E-2</v>
      </c>
      <c r="O116" s="147">
        <f t="shared" si="10"/>
        <v>0.15666476445884614</v>
      </c>
      <c r="P116" s="122">
        <v>144.51033123369999</v>
      </c>
      <c r="Q116" s="150">
        <f t="shared" si="7"/>
        <v>1.9795992618849789E-2</v>
      </c>
      <c r="R116" s="150">
        <f t="shared" si="9"/>
        <v>4.7516582562366905E-2</v>
      </c>
      <c r="S116" s="150">
        <f t="shared" si="11"/>
        <v>0.16522081673005573</v>
      </c>
    </row>
    <row r="117" spans="11:19" ht="15" x14ac:dyDescent="0.25">
      <c r="K117" s="41">
        <v>38457</v>
      </c>
      <c r="L117" s="146">
        <v>129.911089636871</v>
      </c>
      <c r="M117" s="147">
        <f t="shared" si="6"/>
        <v>1.5370633794310917E-2</v>
      </c>
      <c r="N117" s="147">
        <f t="shared" si="8"/>
        <v>5.8456110947111783E-2</v>
      </c>
      <c r="O117" s="147">
        <f t="shared" si="10"/>
        <v>0.14542504734215123</v>
      </c>
      <c r="P117" s="122">
        <v>146.09943473525101</v>
      </c>
      <c r="Q117" s="150">
        <f t="shared" si="7"/>
        <v>1.0996469857792679E-2</v>
      </c>
      <c r="R117" s="150">
        <f t="shared" si="9"/>
        <v>4.2970022555472998E-2</v>
      </c>
      <c r="S117" s="150">
        <f t="shared" si="11"/>
        <v>0.16687433171366162</v>
      </c>
    </row>
    <row r="118" spans="11:19" ht="15" x14ac:dyDescent="0.25">
      <c r="K118" s="41">
        <v>38487</v>
      </c>
      <c r="L118" s="146">
        <v>129.33596150410901</v>
      </c>
      <c r="M118" s="147">
        <f t="shared" si="6"/>
        <v>-4.427090361335595E-3</v>
      </c>
      <c r="N118" s="147">
        <f t="shared" si="8"/>
        <v>2.7364777906924598E-2</v>
      </c>
      <c r="O118" s="147">
        <f t="shared" si="10"/>
        <v>0.13640095746664249</v>
      </c>
      <c r="P118" s="122">
        <v>147.418592047787</v>
      </c>
      <c r="Q118" s="150">
        <f t="shared" si="7"/>
        <v>9.0291746503088355E-3</v>
      </c>
      <c r="R118" s="150">
        <f t="shared" si="9"/>
        <v>4.0319319209943805E-2</v>
      </c>
      <c r="S118" s="150">
        <f t="shared" si="11"/>
        <v>0.16050470652959969</v>
      </c>
    </row>
    <row r="119" spans="11:19" ht="15" x14ac:dyDescent="0.25">
      <c r="K119" s="41">
        <v>38518</v>
      </c>
      <c r="L119" s="146">
        <v>130.051181033521</v>
      </c>
      <c r="M119" s="147">
        <f t="shared" si="6"/>
        <v>5.5299355345130863E-3</v>
      </c>
      <c r="N119" s="147">
        <f t="shared" si="8"/>
        <v>1.6465572575928844E-2</v>
      </c>
      <c r="O119" s="147">
        <f t="shared" si="10"/>
        <v>0.1166957051160793</v>
      </c>
      <c r="P119" s="122">
        <v>149.084726655081</v>
      </c>
      <c r="Q119" s="150">
        <f t="shared" si="7"/>
        <v>1.1302065663155281E-2</v>
      </c>
      <c r="R119" s="150">
        <f t="shared" si="9"/>
        <v>3.1654452538644851E-2</v>
      </c>
      <c r="S119" s="150">
        <f t="shared" si="11"/>
        <v>0.15993488066887229</v>
      </c>
    </row>
    <row r="120" spans="11:19" ht="15" x14ac:dyDescent="0.25">
      <c r="K120" s="41">
        <v>38548</v>
      </c>
      <c r="L120" s="146">
        <v>131.83447764137901</v>
      </c>
      <c r="M120" s="147">
        <f t="shared" si="6"/>
        <v>1.3712267690966673E-2</v>
      </c>
      <c r="N120" s="147">
        <f t="shared" si="8"/>
        <v>1.4805418150862115E-2</v>
      </c>
      <c r="O120" s="147">
        <f t="shared" si="10"/>
        <v>0.10570156394817753</v>
      </c>
      <c r="P120" s="122">
        <v>151.74402845694601</v>
      </c>
      <c r="Q120" s="150">
        <f t="shared" si="7"/>
        <v>1.7837520056749323E-2</v>
      </c>
      <c r="R120" s="150">
        <f t="shared" si="9"/>
        <v>3.8635287890905534E-2</v>
      </c>
      <c r="S120" s="150">
        <f t="shared" si="11"/>
        <v>0.15928302614220624</v>
      </c>
    </row>
    <row r="121" spans="11:19" ht="15" x14ac:dyDescent="0.25">
      <c r="K121" s="41">
        <v>38579</v>
      </c>
      <c r="L121" s="146">
        <v>133.674606505517</v>
      </c>
      <c r="M121" s="147">
        <f t="shared" si="6"/>
        <v>1.3957872758775469E-2</v>
      </c>
      <c r="N121" s="147">
        <f t="shared" si="8"/>
        <v>3.3545542561804531E-2</v>
      </c>
      <c r="O121" s="147">
        <f t="shared" si="10"/>
        <v>9.6031156276339624E-2</v>
      </c>
      <c r="P121" s="122">
        <v>155.49513382606099</v>
      </c>
      <c r="Q121" s="150">
        <f t="shared" si="7"/>
        <v>2.4719953775177883E-2</v>
      </c>
      <c r="R121" s="150">
        <f t="shared" si="9"/>
        <v>5.4786453093080167E-2</v>
      </c>
      <c r="S121" s="150">
        <f t="shared" si="11"/>
        <v>0.16413374308586981</v>
      </c>
    </row>
    <row r="122" spans="11:19" ht="15" x14ac:dyDescent="0.25">
      <c r="K122" s="41">
        <v>38610</v>
      </c>
      <c r="L122" s="146">
        <v>135.978751870613</v>
      </c>
      <c r="M122" s="147">
        <f t="shared" si="6"/>
        <v>1.7236971368985499E-2</v>
      </c>
      <c r="N122" s="147">
        <f t="shared" si="8"/>
        <v>4.5578754379509645E-2</v>
      </c>
      <c r="O122" s="147">
        <f t="shared" si="10"/>
        <v>0.10103885306347538</v>
      </c>
      <c r="P122" s="122">
        <v>159.24158142222601</v>
      </c>
      <c r="Q122" s="150">
        <f t="shared" si="7"/>
        <v>2.4093664566737116E-2</v>
      </c>
      <c r="R122" s="150">
        <f t="shared" si="9"/>
        <v>6.8128070494059889E-2</v>
      </c>
      <c r="S122" s="150">
        <f t="shared" si="11"/>
        <v>0.16667456759479915</v>
      </c>
    </row>
    <row r="123" spans="11:19" ht="15" x14ac:dyDescent="0.25">
      <c r="K123" s="41">
        <v>38640</v>
      </c>
      <c r="L123" s="146">
        <v>137.99940020115801</v>
      </c>
      <c r="M123" s="147">
        <f t="shared" si="6"/>
        <v>1.4860029988124301E-2</v>
      </c>
      <c r="N123" s="147">
        <f t="shared" si="8"/>
        <v>4.6762597084421653E-2</v>
      </c>
      <c r="O123" s="147">
        <f t="shared" si="10"/>
        <v>0.10926880005821449</v>
      </c>
      <c r="P123" s="122">
        <v>163.92680578097699</v>
      </c>
      <c r="Q123" s="150">
        <f t="shared" si="7"/>
        <v>2.9422116490593009E-2</v>
      </c>
      <c r="R123" s="150">
        <f t="shared" si="9"/>
        <v>8.0285052716177141E-2</v>
      </c>
      <c r="S123" s="150">
        <f t="shared" si="11"/>
        <v>0.19521549221796763</v>
      </c>
    </row>
    <row r="124" spans="11:19" ht="15" x14ac:dyDescent="0.25">
      <c r="K124" s="41">
        <v>38671</v>
      </c>
      <c r="L124" s="146">
        <v>139.87142143854899</v>
      </c>
      <c r="M124" s="147">
        <f t="shared" si="6"/>
        <v>1.3565430245799481E-2</v>
      </c>
      <c r="N124" s="147">
        <f t="shared" si="8"/>
        <v>4.6357457822598702E-2</v>
      </c>
      <c r="O124" s="147">
        <f t="shared" si="10"/>
        <v>0.12921310611772241</v>
      </c>
      <c r="P124" s="122">
        <v>167.04434388772799</v>
      </c>
      <c r="Q124" s="150">
        <f t="shared" si="7"/>
        <v>1.9017866491684909E-2</v>
      </c>
      <c r="R124" s="150">
        <f t="shared" si="9"/>
        <v>7.4273771644751907E-2</v>
      </c>
      <c r="S124" s="150">
        <f t="shared" si="11"/>
        <v>0.21137942923691044</v>
      </c>
    </row>
    <row r="125" spans="11:19" ht="15" x14ac:dyDescent="0.25">
      <c r="K125" s="41">
        <v>38701</v>
      </c>
      <c r="L125" s="146">
        <v>140.15191168793899</v>
      </c>
      <c r="M125" s="147">
        <f t="shared" si="6"/>
        <v>2.0053435255409369E-3</v>
      </c>
      <c r="N125" s="147">
        <f t="shared" si="8"/>
        <v>3.0689793514922403E-2</v>
      </c>
      <c r="O125" s="147">
        <f t="shared" si="10"/>
        <v>0.13578081984956292</v>
      </c>
      <c r="P125" s="122">
        <v>168.21116122414901</v>
      </c>
      <c r="Q125" s="150">
        <f t="shared" si="7"/>
        <v>6.9850753953408784E-3</v>
      </c>
      <c r="R125" s="150">
        <f t="shared" si="9"/>
        <v>5.6326869664402146E-2</v>
      </c>
      <c r="S125" s="150">
        <f t="shared" si="11"/>
        <v>0.21931753425582712</v>
      </c>
    </row>
    <row r="126" spans="11:19" ht="15" x14ac:dyDescent="0.25">
      <c r="K126" s="41">
        <v>38732</v>
      </c>
      <c r="L126" s="146">
        <v>140.42366499319499</v>
      </c>
      <c r="M126" s="147">
        <f t="shared" si="6"/>
        <v>1.9389910703542235E-3</v>
      </c>
      <c r="N126" s="147">
        <f t="shared" si="8"/>
        <v>1.7567212527758835E-2</v>
      </c>
      <c r="O126" s="147">
        <f t="shared" si="10"/>
        <v>0.1441077643879054</v>
      </c>
      <c r="P126" s="122">
        <v>165.92188925520199</v>
      </c>
      <c r="Q126" s="150">
        <f t="shared" si="7"/>
        <v>-1.3609512902039045E-2</v>
      </c>
      <c r="R126" s="150">
        <f t="shared" si="9"/>
        <v>1.2170574938735967E-2</v>
      </c>
      <c r="S126" s="150">
        <f t="shared" si="11"/>
        <v>0.18447793376157851</v>
      </c>
    </row>
    <row r="127" spans="11:19" ht="15" x14ac:dyDescent="0.25">
      <c r="K127" s="41">
        <v>38763</v>
      </c>
      <c r="L127" s="146">
        <v>141.70559815471</v>
      </c>
      <c r="M127" s="147">
        <f t="shared" si="6"/>
        <v>9.1290393366185718E-3</v>
      </c>
      <c r="N127" s="147">
        <f t="shared" si="8"/>
        <v>1.3113305758223337E-2</v>
      </c>
      <c r="O127" s="147">
        <f t="shared" si="10"/>
        <v>0.12562151070223693</v>
      </c>
      <c r="P127" s="122">
        <v>164.84483075751899</v>
      </c>
      <c r="Q127" s="150">
        <f t="shared" si="7"/>
        <v>-6.4913586900302578E-3</v>
      </c>
      <c r="R127" s="150">
        <f t="shared" si="9"/>
        <v>-1.3167240979361172E-2</v>
      </c>
      <c r="S127" s="150">
        <f t="shared" si="11"/>
        <v>0.16329466810638227</v>
      </c>
    </row>
    <row r="128" spans="11:19" ht="15" x14ac:dyDescent="0.25">
      <c r="K128" s="41">
        <v>38791</v>
      </c>
      <c r="L128" s="146">
        <v>144.61195073268101</v>
      </c>
      <c r="M128" s="147">
        <f t="shared" si="6"/>
        <v>2.0509793655420383E-2</v>
      </c>
      <c r="N128" s="147">
        <f t="shared" si="8"/>
        <v>3.1822891254403407E-2</v>
      </c>
      <c r="O128" s="147">
        <f t="shared" si="10"/>
        <v>0.13027092975748378</v>
      </c>
      <c r="P128" s="122">
        <v>164.46178188465501</v>
      </c>
      <c r="Q128" s="150">
        <f t="shared" si="7"/>
        <v>-2.32369356748241E-3</v>
      </c>
      <c r="R128" s="150">
        <f t="shared" si="9"/>
        <v>-2.2289717948607346E-2</v>
      </c>
      <c r="S128" s="150">
        <f t="shared" si="11"/>
        <v>0.13806245187196908</v>
      </c>
    </row>
    <row r="129" spans="11:19" ht="15" x14ac:dyDescent="0.25">
      <c r="K129" s="41">
        <v>38822</v>
      </c>
      <c r="L129" s="146">
        <v>147.241715422401</v>
      </c>
      <c r="M129" s="147">
        <f t="shared" si="6"/>
        <v>1.8184974868233228E-2</v>
      </c>
      <c r="N129" s="147">
        <f t="shared" si="8"/>
        <v>4.8553428864973824E-2</v>
      </c>
      <c r="O129" s="147">
        <f t="shared" si="10"/>
        <v>0.13340374431445978</v>
      </c>
      <c r="P129" s="122">
        <v>164.88023330071201</v>
      </c>
      <c r="Q129" s="150">
        <f t="shared" si="7"/>
        <v>2.5443687357740163E-3</v>
      </c>
      <c r="R129" s="150">
        <f t="shared" si="9"/>
        <v>-6.2779899575988729E-3</v>
      </c>
      <c r="S129" s="150">
        <f t="shared" si="11"/>
        <v>0.12854805769436384</v>
      </c>
    </row>
    <row r="130" spans="11:19" ht="15" x14ac:dyDescent="0.25">
      <c r="K130" s="41">
        <v>38852</v>
      </c>
      <c r="L130" s="146">
        <v>149.10572969785099</v>
      </c>
      <c r="M130" s="147">
        <f t="shared" si="6"/>
        <v>1.2659552831903564E-2</v>
      </c>
      <c r="N130" s="147">
        <f t="shared" si="8"/>
        <v>5.222187153863711E-2</v>
      </c>
      <c r="O130" s="147">
        <f t="shared" si="10"/>
        <v>0.1528559262546163</v>
      </c>
      <c r="P130" s="122">
        <v>164.363939374274</v>
      </c>
      <c r="Q130" s="150">
        <f t="shared" si="7"/>
        <v>-3.1313270008320737E-3</v>
      </c>
      <c r="R130" s="150">
        <f t="shared" si="9"/>
        <v>-2.9172366584692133E-3</v>
      </c>
      <c r="S130" s="150">
        <f t="shared" si="11"/>
        <v>0.11494715212714834</v>
      </c>
    </row>
    <row r="131" spans="11:19" ht="15" x14ac:dyDescent="0.25">
      <c r="K131" s="41">
        <v>38883</v>
      </c>
      <c r="L131" s="146">
        <v>150.76739739546599</v>
      </c>
      <c r="M131" s="147">
        <f t="shared" si="6"/>
        <v>1.1144224309704409E-2</v>
      </c>
      <c r="N131" s="147">
        <f t="shared" si="8"/>
        <v>4.2565269547905293E-2</v>
      </c>
      <c r="O131" s="147">
        <f t="shared" si="10"/>
        <v>0.15929279686130138</v>
      </c>
      <c r="P131" s="122">
        <v>163.228985213573</v>
      </c>
      <c r="Q131" s="150">
        <f t="shared" si="7"/>
        <v>-6.9051287345734957E-3</v>
      </c>
      <c r="R131" s="150">
        <f t="shared" si="9"/>
        <v>-7.4959462128814103E-3</v>
      </c>
      <c r="S131" s="150">
        <f t="shared" si="11"/>
        <v>9.4873961108141058E-2</v>
      </c>
    </row>
    <row r="132" spans="11:19" ht="15" x14ac:dyDescent="0.25">
      <c r="K132" s="41">
        <v>38913</v>
      </c>
      <c r="L132" s="146">
        <v>152.94995030108501</v>
      </c>
      <c r="M132" s="147">
        <f t="shared" si="6"/>
        <v>1.4476292244364641E-2</v>
      </c>
      <c r="N132" s="147">
        <f t="shared" si="8"/>
        <v>3.876778304510009E-2</v>
      </c>
      <c r="O132" s="147">
        <f t="shared" si="10"/>
        <v>0.1601665439684532</v>
      </c>
      <c r="P132" s="122">
        <v>162.78054703984799</v>
      </c>
      <c r="Q132" s="150">
        <f t="shared" si="7"/>
        <v>-2.7472949926035106E-3</v>
      </c>
      <c r="R132" s="150">
        <f t="shared" si="9"/>
        <v>-1.2734614809978839E-2</v>
      </c>
      <c r="S132" s="150">
        <f t="shared" si="11"/>
        <v>7.2731155849294904E-2</v>
      </c>
    </row>
    <row r="133" spans="11:19" ht="15" x14ac:dyDescent="0.25">
      <c r="K133" s="41">
        <v>38944</v>
      </c>
      <c r="L133" s="146">
        <v>154.76546247222399</v>
      </c>
      <c r="M133" s="147">
        <f t="shared" si="6"/>
        <v>1.1869975554520407E-2</v>
      </c>
      <c r="N133" s="147">
        <f t="shared" si="8"/>
        <v>3.7957849009839784E-2</v>
      </c>
      <c r="O133" s="147">
        <f t="shared" si="10"/>
        <v>0.1577775803352488</v>
      </c>
      <c r="P133" s="122">
        <v>161.763160252126</v>
      </c>
      <c r="Q133" s="150">
        <f t="shared" si="7"/>
        <v>-6.2500514110751526E-3</v>
      </c>
      <c r="R133" s="150">
        <f t="shared" si="9"/>
        <v>-1.58232951342554E-2</v>
      </c>
      <c r="S133" s="150">
        <f t="shared" si="11"/>
        <v>4.0310113068081632E-2</v>
      </c>
    </row>
    <row r="134" spans="11:19" ht="15" x14ac:dyDescent="0.25">
      <c r="K134" s="41">
        <v>38975</v>
      </c>
      <c r="L134" s="146">
        <v>154.86913189117601</v>
      </c>
      <c r="M134" s="147">
        <f t="shared" si="6"/>
        <v>6.6984853917673171E-4</v>
      </c>
      <c r="N134" s="147">
        <f t="shared" si="8"/>
        <v>2.7205712684361671E-2</v>
      </c>
      <c r="O134" s="147">
        <f t="shared" si="10"/>
        <v>0.13892155767496428</v>
      </c>
      <c r="P134" s="122">
        <v>161.17405468573699</v>
      </c>
      <c r="Q134" s="150">
        <f t="shared" si="7"/>
        <v>-3.6417782977955504E-3</v>
      </c>
      <c r="R134" s="150">
        <f t="shared" si="9"/>
        <v>-1.2589250157668319E-2</v>
      </c>
      <c r="S134" s="150">
        <f t="shared" si="11"/>
        <v>1.2135481488261934E-2</v>
      </c>
    </row>
    <row r="135" spans="11:19" ht="15" x14ac:dyDescent="0.25">
      <c r="K135" s="41">
        <v>39005</v>
      </c>
      <c r="L135" s="146">
        <v>154.622765754596</v>
      </c>
      <c r="M135" s="147">
        <f t="shared" si="6"/>
        <v>-1.5908020763822917E-3</v>
      </c>
      <c r="N135" s="147">
        <f t="shared" si="8"/>
        <v>1.0937012076290387E-2</v>
      </c>
      <c r="O135" s="147">
        <f t="shared" si="10"/>
        <v>0.12045969423929792</v>
      </c>
      <c r="P135" s="122">
        <v>167.45953234615499</v>
      </c>
      <c r="Q135" s="150">
        <f t="shared" si="7"/>
        <v>3.8998073682973589E-2</v>
      </c>
      <c r="R135" s="150">
        <f t="shared" si="9"/>
        <v>2.8744130618762576E-2</v>
      </c>
      <c r="S135" s="150">
        <f t="shared" si="11"/>
        <v>2.1550633823110621E-2</v>
      </c>
    </row>
    <row r="136" spans="11:19" ht="15" x14ac:dyDescent="0.25">
      <c r="K136" s="41">
        <v>39036</v>
      </c>
      <c r="L136" s="146">
        <v>155.69544621198801</v>
      </c>
      <c r="M136" s="147">
        <f t="shared" ref="M136:M199" si="12">L136/L135-1</f>
        <v>6.9374031188556007E-3</v>
      </c>
      <c r="N136" s="147">
        <f t="shared" si="8"/>
        <v>6.0089875667894699E-3</v>
      </c>
      <c r="O136" s="147">
        <f t="shared" si="10"/>
        <v>0.11313265147870921</v>
      </c>
      <c r="P136" s="122">
        <v>174.14041435984601</v>
      </c>
      <c r="Q136" s="150">
        <f t="shared" ref="Q136:Q199" si="13">P136/P135-1</f>
        <v>3.9895501439004333E-2</v>
      </c>
      <c r="R136" s="150">
        <f t="shared" si="9"/>
        <v>7.6514665566799422E-2</v>
      </c>
      <c r="S136" s="150">
        <f t="shared" si="11"/>
        <v>4.2480160099807707E-2</v>
      </c>
    </row>
    <row r="137" spans="11:19" ht="15" x14ac:dyDescent="0.25">
      <c r="K137" s="41">
        <v>39066</v>
      </c>
      <c r="L137" s="146">
        <v>158.90423303498599</v>
      </c>
      <c r="M137" s="147">
        <f t="shared" si="12"/>
        <v>2.060938133430712E-2</v>
      </c>
      <c r="N137" s="147">
        <f t="shared" si="8"/>
        <v>2.6054909035361451E-2</v>
      </c>
      <c r="O137" s="147">
        <f t="shared" si="10"/>
        <v>0.1337999683429274</v>
      </c>
      <c r="P137" s="122">
        <v>181.69736188500701</v>
      </c>
      <c r="Q137" s="150">
        <f t="shared" si="13"/>
        <v>4.339571347031046E-2</v>
      </c>
      <c r="R137" s="150">
        <f t="shared" si="9"/>
        <v>0.12733629639886579</v>
      </c>
      <c r="S137" s="150">
        <f t="shared" si="11"/>
        <v>8.0174231975528754E-2</v>
      </c>
    </row>
    <row r="138" spans="11:19" ht="15" x14ac:dyDescent="0.25">
      <c r="K138" s="41">
        <v>39097</v>
      </c>
      <c r="L138" s="146">
        <v>161.195980485332</v>
      </c>
      <c r="M138" s="147">
        <f t="shared" si="12"/>
        <v>1.4422192578352755E-2</v>
      </c>
      <c r="N138" s="147">
        <f t="shared" ref="N138:N201" si="14">L138/L135-1</f>
        <v>4.2511299669599989E-2</v>
      </c>
      <c r="O138" s="147">
        <f t="shared" si="10"/>
        <v>0.14792603150717976</v>
      </c>
      <c r="P138" s="122">
        <v>177.325277398553</v>
      </c>
      <c r="Q138" s="150">
        <f t="shared" si="13"/>
        <v>-2.4062454408231959E-2</v>
      </c>
      <c r="R138" s="150">
        <f t="shared" ref="R138:R201" si="15">P138/P135-1</f>
        <v>5.891420401201497E-2</v>
      </c>
      <c r="S138" s="150">
        <f t="shared" si="11"/>
        <v>6.8727448768448163E-2</v>
      </c>
    </row>
    <row r="139" spans="11:19" ht="15" x14ac:dyDescent="0.25">
      <c r="K139" s="41">
        <v>39128</v>
      </c>
      <c r="L139" s="146">
        <v>163.02928563161601</v>
      </c>
      <c r="M139" s="147">
        <f t="shared" si="12"/>
        <v>1.1373144297793569E-2</v>
      </c>
      <c r="N139" s="147">
        <f t="shared" si="14"/>
        <v>4.7103750289796853E-2</v>
      </c>
      <c r="O139" s="147">
        <f t="shared" si="10"/>
        <v>0.15047879374268214</v>
      </c>
      <c r="P139" s="122">
        <v>174.254668436853</v>
      </c>
      <c r="Q139" s="150">
        <f t="shared" si="13"/>
        <v>-1.7316250715900816E-2</v>
      </c>
      <c r="R139" s="150">
        <f t="shared" si="15"/>
        <v>6.5610316494879584E-4</v>
      </c>
      <c r="S139" s="150">
        <f t="shared" si="11"/>
        <v>5.7083001244822462E-2</v>
      </c>
    </row>
    <row r="140" spans="11:19" ht="15" x14ac:dyDescent="0.25">
      <c r="K140" s="41">
        <v>39156</v>
      </c>
      <c r="L140" s="146">
        <v>163.12404460286101</v>
      </c>
      <c r="M140" s="147">
        <f t="shared" si="12"/>
        <v>5.8123895273087811E-4</v>
      </c>
      <c r="N140" s="147">
        <f t="shared" si="14"/>
        <v>2.6555690098865714E-2</v>
      </c>
      <c r="O140" s="147">
        <f t="shared" si="10"/>
        <v>0.12801219938177932</v>
      </c>
      <c r="P140" s="122">
        <v>170.608641755451</v>
      </c>
      <c r="Q140" s="150">
        <f t="shared" si="13"/>
        <v>-2.092355237371013E-2</v>
      </c>
      <c r="R140" s="150">
        <f t="shared" si="15"/>
        <v>-6.102851474846327E-2</v>
      </c>
      <c r="S140" s="150">
        <f t="shared" si="11"/>
        <v>3.737561274331247E-2</v>
      </c>
    </row>
    <row r="141" spans="11:19" ht="15" x14ac:dyDescent="0.25">
      <c r="K141" s="41">
        <v>39187</v>
      </c>
      <c r="L141" s="146">
        <v>165.14501864250201</v>
      </c>
      <c r="M141" s="147">
        <f t="shared" si="12"/>
        <v>1.238918544817369E-2</v>
      </c>
      <c r="N141" s="147">
        <f t="shared" si="14"/>
        <v>2.4498366183078213E-2</v>
      </c>
      <c r="O141" s="147">
        <f t="shared" si="10"/>
        <v>0.12159124313881264</v>
      </c>
      <c r="P141" s="122">
        <v>170.07065385698499</v>
      </c>
      <c r="Q141" s="150">
        <f t="shared" si="13"/>
        <v>-3.153344947421588E-3</v>
      </c>
      <c r="R141" s="150">
        <f t="shared" si="15"/>
        <v>-4.0911389780390106E-2</v>
      </c>
      <c r="S141" s="150">
        <f t="shared" si="11"/>
        <v>3.147994427449996E-2</v>
      </c>
    </row>
    <row r="142" spans="11:19" ht="15" x14ac:dyDescent="0.25">
      <c r="K142" s="41">
        <v>39217</v>
      </c>
      <c r="L142" s="146">
        <v>166.91253227871701</v>
      </c>
      <c r="M142" s="147">
        <f t="shared" si="12"/>
        <v>1.0702797158182786E-2</v>
      </c>
      <c r="N142" s="147">
        <f t="shared" si="14"/>
        <v>2.3819319529349237E-2</v>
      </c>
      <c r="O142" s="147">
        <f t="shared" si="10"/>
        <v>0.11942399944623094</v>
      </c>
      <c r="P142" s="122">
        <v>170.395909454189</v>
      </c>
      <c r="Q142" s="150">
        <f t="shared" si="13"/>
        <v>1.9124733740221167E-3</v>
      </c>
      <c r="R142" s="150">
        <f t="shared" si="15"/>
        <v>-2.2144365010584255E-2</v>
      </c>
      <c r="S142" s="150">
        <f t="shared" si="11"/>
        <v>3.6698865352573273E-2</v>
      </c>
    </row>
    <row r="143" spans="11:19" ht="15" x14ac:dyDescent="0.25">
      <c r="K143" s="41">
        <v>39248</v>
      </c>
      <c r="L143" s="146">
        <v>169.672219532452</v>
      </c>
      <c r="M143" s="147">
        <f t="shared" si="12"/>
        <v>1.6533733064014511E-2</v>
      </c>
      <c r="N143" s="147">
        <f t="shared" si="14"/>
        <v>4.0142303640968935E-2</v>
      </c>
      <c r="O143" s="147">
        <f t="shared" si="10"/>
        <v>0.12539065118566906</v>
      </c>
      <c r="P143" s="122">
        <v>170.064477924389</v>
      </c>
      <c r="Q143" s="150">
        <f t="shared" si="13"/>
        <v>-1.945067407202683E-3</v>
      </c>
      <c r="R143" s="150">
        <f t="shared" si="15"/>
        <v>-3.1895443599041506E-3</v>
      </c>
      <c r="S143" s="150">
        <f t="shared" si="11"/>
        <v>4.1876708979549537E-2</v>
      </c>
    </row>
    <row r="144" spans="11:19" ht="15" x14ac:dyDescent="0.25">
      <c r="K144" s="41">
        <v>39278</v>
      </c>
      <c r="L144" s="146">
        <v>171.521704884831</v>
      </c>
      <c r="M144" s="147">
        <f t="shared" si="12"/>
        <v>1.0900342775472804E-2</v>
      </c>
      <c r="N144" s="147">
        <f t="shared" si="14"/>
        <v>3.8612646598399358E-2</v>
      </c>
      <c r="O144" s="147">
        <f t="shared" si="10"/>
        <v>0.12142373728914002</v>
      </c>
      <c r="P144" s="122">
        <v>172.18535148043901</v>
      </c>
      <c r="Q144" s="150">
        <f t="shared" si="13"/>
        <v>1.2470996776839938E-2</v>
      </c>
      <c r="R144" s="150">
        <f t="shared" si="15"/>
        <v>1.2434229983218081E-2</v>
      </c>
      <c r="S144" s="150">
        <f t="shared" si="11"/>
        <v>5.7775972692171607E-2</v>
      </c>
    </row>
    <row r="145" spans="11:19" ht="15" x14ac:dyDescent="0.25">
      <c r="K145" s="41">
        <v>39309</v>
      </c>
      <c r="L145" s="146">
        <v>172.62541546816499</v>
      </c>
      <c r="M145" s="147">
        <f t="shared" si="12"/>
        <v>6.4348158390512555E-3</v>
      </c>
      <c r="N145" s="147">
        <f t="shared" si="14"/>
        <v>3.4226807966153183E-2</v>
      </c>
      <c r="O145" s="147">
        <f t="shared" si="10"/>
        <v>0.11540012035402514</v>
      </c>
      <c r="P145" s="122">
        <v>170.73435828363799</v>
      </c>
      <c r="Q145" s="150">
        <f t="shared" si="13"/>
        <v>-8.426925893088355E-3</v>
      </c>
      <c r="R145" s="150">
        <f t="shared" si="15"/>
        <v>1.9862497317753025E-3</v>
      </c>
      <c r="S145" s="150">
        <f t="shared" si="11"/>
        <v>5.5458845002344104E-2</v>
      </c>
    </row>
    <row r="146" spans="11:19" ht="15" x14ac:dyDescent="0.25">
      <c r="K146" s="41">
        <v>39340</v>
      </c>
      <c r="L146" s="146">
        <v>172.946226833987</v>
      </c>
      <c r="M146" s="147">
        <f t="shared" si="12"/>
        <v>1.8584248730233455E-3</v>
      </c>
      <c r="N146" s="147">
        <f t="shared" si="14"/>
        <v>1.9296071628913891E-2</v>
      </c>
      <c r="O146" s="147">
        <f t="shared" si="10"/>
        <v>0.11672497109051694</v>
      </c>
      <c r="P146" s="122">
        <v>171.10032448008599</v>
      </c>
      <c r="Q146" s="150">
        <f t="shared" si="13"/>
        <v>2.1434830114277492E-3</v>
      </c>
      <c r="R146" s="150">
        <f t="shared" si="15"/>
        <v>6.0909048634925078E-3</v>
      </c>
      <c r="S146" s="150">
        <f t="shared" si="11"/>
        <v>6.1587268581804855E-2</v>
      </c>
    </row>
    <row r="147" spans="11:19" ht="15" x14ac:dyDescent="0.25">
      <c r="K147" s="41">
        <v>39370</v>
      </c>
      <c r="L147" s="146">
        <v>172.432100909057</v>
      </c>
      <c r="M147" s="147">
        <f t="shared" si="12"/>
        <v>-2.9727501683139979E-3</v>
      </c>
      <c r="N147" s="147">
        <f t="shared" si="14"/>
        <v>5.3077598828514816E-3</v>
      </c>
      <c r="O147" s="147">
        <f t="shared" ref="O147:O210" si="16">L147/L135-1</f>
        <v>0.11517925622108227</v>
      </c>
      <c r="P147" s="122">
        <v>168.359583374278</v>
      </c>
      <c r="Q147" s="150">
        <f t="shared" si="13"/>
        <v>-1.6018327926239362E-2</v>
      </c>
      <c r="R147" s="150">
        <f t="shared" si="15"/>
        <v>-2.2218894193189453E-2</v>
      </c>
      <c r="S147" s="150">
        <f t="shared" ref="S147:S210" si="17">P147/P135-1</f>
        <v>5.3747374993411423E-3</v>
      </c>
    </row>
    <row r="148" spans="11:19" ht="15" x14ac:dyDescent="0.25">
      <c r="K148" s="41">
        <v>39401</v>
      </c>
      <c r="L148" s="146">
        <v>172.20734981254401</v>
      </c>
      <c r="M148" s="147">
        <f t="shared" si="12"/>
        <v>-1.3034179559844317E-3</v>
      </c>
      <c r="N148" s="147">
        <f t="shared" si="14"/>
        <v>-2.4218082516248574E-3</v>
      </c>
      <c r="O148" s="147">
        <f t="shared" si="16"/>
        <v>0.10605257894360065</v>
      </c>
      <c r="P148" s="122">
        <v>167.602302032957</v>
      </c>
      <c r="Q148" s="150">
        <f t="shared" si="13"/>
        <v>-4.4979996157242796E-3</v>
      </c>
      <c r="R148" s="150">
        <f t="shared" si="15"/>
        <v>-1.8344616058343477E-2</v>
      </c>
      <c r="S148" s="150">
        <f t="shared" si="17"/>
        <v>-3.754506012245129E-2</v>
      </c>
    </row>
    <row r="149" spans="11:19" ht="15" x14ac:dyDescent="0.25">
      <c r="K149" s="41">
        <v>39431</v>
      </c>
      <c r="L149" s="146">
        <v>170.963752688526</v>
      </c>
      <c r="M149" s="147">
        <f t="shared" si="12"/>
        <v>-7.2215101467604237E-3</v>
      </c>
      <c r="N149" s="147">
        <f t="shared" si="14"/>
        <v>-1.1462951125056908E-2</v>
      </c>
      <c r="O149" s="147">
        <f t="shared" si="16"/>
        <v>7.5891745759125717E-2</v>
      </c>
      <c r="P149" s="122">
        <v>165.23149806406701</v>
      </c>
      <c r="Q149" s="150">
        <f t="shared" si="13"/>
        <v>-1.4145414115038779E-2</v>
      </c>
      <c r="R149" s="150">
        <f t="shared" si="15"/>
        <v>-3.4300498458154749E-2</v>
      </c>
      <c r="S149" s="150">
        <f t="shared" si="17"/>
        <v>-9.0622470519747811E-2</v>
      </c>
    </row>
    <row r="150" spans="11:19" ht="15" x14ac:dyDescent="0.25">
      <c r="K150" s="41">
        <v>39462</v>
      </c>
      <c r="L150" s="146">
        <v>169.17427124584501</v>
      </c>
      <c r="M150" s="147">
        <f t="shared" si="12"/>
        <v>-1.0467022480146415E-2</v>
      </c>
      <c r="N150" s="147">
        <f t="shared" si="14"/>
        <v>-1.8893405845180844E-2</v>
      </c>
      <c r="O150" s="147">
        <f t="shared" si="16"/>
        <v>4.9494353001183988E-2</v>
      </c>
      <c r="P150" s="122">
        <v>164.39923928690399</v>
      </c>
      <c r="Q150" s="150">
        <f t="shared" si="13"/>
        <v>-5.0369256885894886E-3</v>
      </c>
      <c r="R150" s="150">
        <f t="shared" si="15"/>
        <v>-2.3523128342327948E-2</v>
      </c>
      <c r="S150" s="150">
        <f t="shared" si="17"/>
        <v>-7.2894503825287615E-2</v>
      </c>
    </row>
    <row r="151" spans="11:19" ht="15" x14ac:dyDescent="0.25">
      <c r="K151" s="41">
        <v>39493</v>
      </c>
      <c r="L151" s="146">
        <v>163.16876008000901</v>
      </c>
      <c r="M151" s="147">
        <f t="shared" si="12"/>
        <v>-3.5498962824605629E-2</v>
      </c>
      <c r="N151" s="147">
        <f t="shared" si="14"/>
        <v>-5.2486666465594745E-2</v>
      </c>
      <c r="O151" s="147">
        <f t="shared" si="16"/>
        <v>8.5551775469450142E-4</v>
      </c>
      <c r="P151" s="122">
        <v>163.68305159545201</v>
      </c>
      <c r="Q151" s="150">
        <f t="shared" si="13"/>
        <v>-4.3563929769900867E-3</v>
      </c>
      <c r="R151" s="150">
        <f t="shared" si="15"/>
        <v>-2.3384227960868365E-2</v>
      </c>
      <c r="S151" s="150">
        <f t="shared" si="17"/>
        <v>-6.066762478293064E-2</v>
      </c>
    </row>
    <row r="152" spans="11:19" ht="15" x14ac:dyDescent="0.25">
      <c r="K152" s="41">
        <v>39522</v>
      </c>
      <c r="L152" s="146">
        <v>157.68465806138801</v>
      </c>
      <c r="M152" s="147">
        <f t="shared" si="12"/>
        <v>-3.3609999953005065E-2</v>
      </c>
      <c r="N152" s="147">
        <f t="shared" si="14"/>
        <v>-7.7671988467232556E-2</v>
      </c>
      <c r="O152" s="147">
        <f t="shared" si="16"/>
        <v>-3.3345093635433254E-2</v>
      </c>
      <c r="P152" s="122">
        <v>163.261459705443</v>
      </c>
      <c r="Q152" s="150">
        <f t="shared" si="13"/>
        <v>-2.5756600081662251E-3</v>
      </c>
      <c r="R152" s="150">
        <f t="shared" si="15"/>
        <v>-1.1922898368083246E-2</v>
      </c>
      <c r="S152" s="150">
        <f t="shared" si="17"/>
        <v>-4.3064536323660474E-2</v>
      </c>
    </row>
    <row r="153" spans="11:19" ht="15" x14ac:dyDescent="0.25">
      <c r="K153" s="41">
        <v>39553</v>
      </c>
      <c r="L153" s="146">
        <v>152.863762469915</v>
      </c>
      <c r="M153" s="147">
        <f t="shared" si="12"/>
        <v>-3.0573016111663742E-2</v>
      </c>
      <c r="N153" s="147">
        <f t="shared" si="14"/>
        <v>-9.6412466599176128E-2</v>
      </c>
      <c r="O153" s="147">
        <f t="shared" si="16"/>
        <v>-7.4366494814917083E-2</v>
      </c>
      <c r="P153" s="122">
        <v>161.434447956089</v>
      </c>
      <c r="Q153" s="150">
        <f t="shared" si="13"/>
        <v>-1.1190710610148313E-2</v>
      </c>
      <c r="R153" s="150">
        <f t="shared" si="15"/>
        <v>-1.803409397558664E-2</v>
      </c>
      <c r="S153" s="150">
        <f t="shared" si="17"/>
        <v>-5.0780106414821558E-2</v>
      </c>
    </row>
    <row r="154" spans="11:19" ht="15" x14ac:dyDescent="0.25">
      <c r="K154" s="41">
        <v>39583</v>
      </c>
      <c r="L154" s="146">
        <v>155.78038136865499</v>
      </c>
      <c r="M154" s="147">
        <f t="shared" si="12"/>
        <v>1.9079858114273485E-2</v>
      </c>
      <c r="N154" s="147">
        <f t="shared" si="14"/>
        <v>-4.5280596038917986E-2</v>
      </c>
      <c r="O154" s="147">
        <f t="shared" si="16"/>
        <v>-6.6694518129250646E-2</v>
      </c>
      <c r="P154" s="122">
        <v>159.10254806495999</v>
      </c>
      <c r="Q154" s="150">
        <f t="shared" si="13"/>
        <v>-1.4444871715132979E-2</v>
      </c>
      <c r="R154" s="150">
        <f t="shared" si="15"/>
        <v>-2.7983981761366961E-2</v>
      </c>
      <c r="S154" s="150">
        <f t="shared" si="17"/>
        <v>-6.6277186027550949E-2</v>
      </c>
    </row>
    <row r="155" spans="11:19" ht="15" x14ac:dyDescent="0.25">
      <c r="K155" s="41">
        <v>39614</v>
      </c>
      <c r="L155" s="146">
        <v>159.93889189378899</v>
      </c>
      <c r="M155" s="147">
        <f t="shared" si="12"/>
        <v>2.669469986270534E-2</v>
      </c>
      <c r="N155" s="147">
        <f t="shared" si="14"/>
        <v>1.4295834865072132E-2</v>
      </c>
      <c r="O155" s="147">
        <f t="shared" si="16"/>
        <v>-5.7365476007116167E-2</v>
      </c>
      <c r="P155" s="122">
        <v>156.94958213012501</v>
      </c>
      <c r="Q155" s="150">
        <f t="shared" si="13"/>
        <v>-1.3531938746549454E-2</v>
      </c>
      <c r="R155" s="150">
        <f t="shared" si="15"/>
        <v>-3.8661160978873399E-2</v>
      </c>
      <c r="S155" s="150">
        <f t="shared" si="17"/>
        <v>-7.7117196691097956E-2</v>
      </c>
    </row>
    <row r="156" spans="11:19" ht="15" x14ac:dyDescent="0.25">
      <c r="K156" s="41">
        <v>39644</v>
      </c>
      <c r="L156" s="146">
        <v>163.428366396738</v>
      </c>
      <c r="M156" s="147">
        <f t="shared" si="12"/>
        <v>2.1817548325058223E-2</v>
      </c>
      <c r="N156" s="147">
        <f t="shared" si="14"/>
        <v>6.9111238374119033E-2</v>
      </c>
      <c r="O156" s="147">
        <f t="shared" si="16"/>
        <v>-4.7185506309695979E-2</v>
      </c>
      <c r="P156" s="122">
        <v>157.23665297936401</v>
      </c>
      <c r="Q156" s="150">
        <f t="shared" si="13"/>
        <v>1.829064119463597E-3</v>
      </c>
      <c r="R156" s="150">
        <f t="shared" si="15"/>
        <v>-2.6003093081266138E-2</v>
      </c>
      <c r="S156" s="150">
        <f t="shared" si="17"/>
        <v>-8.6817481118730555E-2</v>
      </c>
    </row>
    <row r="157" spans="11:19" ht="15" x14ac:dyDescent="0.25">
      <c r="K157" s="41">
        <v>39675</v>
      </c>
      <c r="L157" s="146">
        <v>159.59478845481399</v>
      </c>
      <c r="M157" s="147">
        <f t="shared" si="12"/>
        <v>-2.3457237115236285E-2</v>
      </c>
      <c r="N157" s="147">
        <f t="shared" si="14"/>
        <v>2.4485798870476527E-2</v>
      </c>
      <c r="O157" s="147">
        <f t="shared" si="16"/>
        <v>-7.5484985672657601E-2</v>
      </c>
      <c r="P157" s="122">
        <v>157.378156368014</v>
      </c>
      <c r="Q157" s="150">
        <f t="shared" si="13"/>
        <v>8.9993895169326876E-4</v>
      </c>
      <c r="R157" s="150">
        <f t="shared" si="15"/>
        <v>-1.0838240605938854E-2</v>
      </c>
      <c r="S157" s="150">
        <f t="shared" si="17"/>
        <v>-7.8227967995964542E-2</v>
      </c>
    </row>
    <row r="158" spans="11:19" ht="15" x14ac:dyDescent="0.25">
      <c r="K158" s="41">
        <v>39706</v>
      </c>
      <c r="L158" s="146">
        <v>155.95604890150801</v>
      </c>
      <c r="M158" s="147">
        <f t="shared" si="12"/>
        <v>-2.2799864510213763E-2</v>
      </c>
      <c r="N158" s="147">
        <f t="shared" si="14"/>
        <v>-2.49022795213929E-2</v>
      </c>
      <c r="O158" s="147">
        <f t="shared" si="16"/>
        <v>-9.8239656588680835E-2</v>
      </c>
      <c r="P158" s="122">
        <v>156.99549750762199</v>
      </c>
      <c r="Q158" s="150">
        <f t="shared" si="13"/>
        <v>-2.4314610694586847E-3</v>
      </c>
      <c r="R158" s="150">
        <f t="shared" si="15"/>
        <v>2.9254858072147449E-4</v>
      </c>
      <c r="S158" s="150">
        <f t="shared" si="17"/>
        <v>-8.2436003644783429E-2</v>
      </c>
    </row>
    <row r="159" spans="11:19" ht="15" x14ac:dyDescent="0.25">
      <c r="K159" s="41">
        <v>39736</v>
      </c>
      <c r="L159" s="146">
        <v>153.24391406851299</v>
      </c>
      <c r="M159" s="147">
        <f t="shared" si="12"/>
        <v>-1.7390379226058905E-2</v>
      </c>
      <c r="N159" s="147">
        <f t="shared" si="14"/>
        <v>-6.2317531238740287E-2</v>
      </c>
      <c r="O159" s="147">
        <f t="shared" si="16"/>
        <v>-0.11127966741334383</v>
      </c>
      <c r="P159" s="122">
        <v>154.40476701114599</v>
      </c>
      <c r="Q159" s="150">
        <f t="shared" si="13"/>
        <v>-1.6501941377969898E-2</v>
      </c>
      <c r="R159" s="150">
        <f t="shared" si="15"/>
        <v>-1.801034246505917E-2</v>
      </c>
      <c r="S159" s="150">
        <f t="shared" si="17"/>
        <v>-8.2886973722839596E-2</v>
      </c>
    </row>
    <row r="160" spans="11:19" ht="15" x14ac:dyDescent="0.25">
      <c r="K160" s="41">
        <v>39767</v>
      </c>
      <c r="L160" s="146">
        <v>152.69791640639801</v>
      </c>
      <c r="M160" s="147">
        <f t="shared" si="12"/>
        <v>-3.5629321101187106E-3</v>
      </c>
      <c r="N160" s="147">
        <f t="shared" si="14"/>
        <v>-4.3214895142824172E-2</v>
      </c>
      <c r="O160" s="147">
        <f t="shared" si="16"/>
        <v>-0.11329036436239781</v>
      </c>
      <c r="P160" s="122">
        <v>148.508815669249</v>
      </c>
      <c r="Q160" s="150">
        <f t="shared" si="13"/>
        <v>-3.8185034413292351E-2</v>
      </c>
      <c r="R160" s="150">
        <f t="shared" si="15"/>
        <v>-5.6356872538428249E-2</v>
      </c>
      <c r="S160" s="150">
        <f t="shared" si="17"/>
        <v>-0.11392138492198922</v>
      </c>
    </row>
    <row r="161" spans="11:19" ht="15" x14ac:dyDescent="0.25">
      <c r="K161" s="41">
        <v>39797</v>
      </c>
      <c r="L161" s="146">
        <v>151.343274081537</v>
      </c>
      <c r="M161" s="147">
        <f t="shared" si="12"/>
        <v>-8.8713870938205153E-3</v>
      </c>
      <c r="N161" s="147">
        <f t="shared" si="14"/>
        <v>-2.9577402431400057E-2</v>
      </c>
      <c r="O161" s="147">
        <f t="shared" si="16"/>
        <v>-0.11476396779108489</v>
      </c>
      <c r="P161" s="122">
        <v>141.92618845396601</v>
      </c>
      <c r="Q161" s="150">
        <f t="shared" si="13"/>
        <v>-4.432482466188048E-2</v>
      </c>
      <c r="R161" s="150">
        <f t="shared" si="15"/>
        <v>-9.5985612918130903E-2</v>
      </c>
      <c r="S161" s="150">
        <f t="shared" si="17"/>
        <v>-0.14104640993489381</v>
      </c>
    </row>
    <row r="162" spans="11:19" ht="15" x14ac:dyDescent="0.25">
      <c r="K162" s="41">
        <v>39828</v>
      </c>
      <c r="L162" s="146">
        <v>150.45222389259499</v>
      </c>
      <c r="M162" s="147">
        <f t="shared" si="12"/>
        <v>-5.8876100992896196E-3</v>
      </c>
      <c r="N162" s="147">
        <f t="shared" si="14"/>
        <v>-1.8217298826430972E-2</v>
      </c>
      <c r="O162" s="147">
        <f t="shared" si="16"/>
        <v>-0.11066722625950043</v>
      </c>
      <c r="P162" s="122">
        <v>136.22042309270199</v>
      </c>
      <c r="Q162" s="150">
        <f t="shared" si="13"/>
        <v>-4.0202343368889171E-2</v>
      </c>
      <c r="R162" s="150">
        <f t="shared" si="15"/>
        <v>-0.11777061207657746</v>
      </c>
      <c r="S162" s="150">
        <f t="shared" si="17"/>
        <v>-0.17140478457461283</v>
      </c>
    </row>
    <row r="163" spans="11:19" ht="15" x14ac:dyDescent="0.25">
      <c r="K163" s="41">
        <v>39859</v>
      </c>
      <c r="L163" s="146">
        <v>147.48496145359599</v>
      </c>
      <c r="M163" s="147">
        <f t="shared" si="12"/>
        <v>-1.9722290320661973E-2</v>
      </c>
      <c r="N163" s="147">
        <f t="shared" si="14"/>
        <v>-3.4139005138275724E-2</v>
      </c>
      <c r="O163" s="147">
        <f t="shared" si="16"/>
        <v>-9.6120106684162709E-2</v>
      </c>
      <c r="P163" s="122">
        <v>136.20513492473299</v>
      </c>
      <c r="Q163" s="150">
        <f t="shared" si="13"/>
        <v>-1.1223110031455263E-4</v>
      </c>
      <c r="R163" s="150">
        <f t="shared" si="15"/>
        <v>-8.2848150724722736E-2</v>
      </c>
      <c r="S163" s="150">
        <f t="shared" si="17"/>
        <v>-0.16787270522443332</v>
      </c>
    </row>
    <row r="164" spans="11:19" ht="15" x14ac:dyDescent="0.25">
      <c r="K164" s="41">
        <v>39887</v>
      </c>
      <c r="L164" s="146">
        <v>142.24620292006</v>
      </c>
      <c r="M164" s="147">
        <f t="shared" si="12"/>
        <v>-3.5520628556995559E-2</v>
      </c>
      <c r="N164" s="147">
        <f t="shared" si="14"/>
        <v>-6.0108856615431194E-2</v>
      </c>
      <c r="O164" s="147">
        <f t="shared" si="16"/>
        <v>-9.7907147918713022E-2</v>
      </c>
      <c r="P164" s="122">
        <v>134.45643808650499</v>
      </c>
      <c r="Q164" s="150">
        <f t="shared" si="13"/>
        <v>-1.2838699797877107E-2</v>
      </c>
      <c r="R164" s="150">
        <f t="shared" si="15"/>
        <v>-5.2631233522373089E-2</v>
      </c>
      <c r="S164" s="150">
        <f t="shared" si="17"/>
        <v>-0.17643491409980139</v>
      </c>
    </row>
    <row r="165" spans="11:19" ht="15" x14ac:dyDescent="0.25">
      <c r="K165" s="41">
        <v>39918</v>
      </c>
      <c r="L165" s="146">
        <v>134.85858205313701</v>
      </c>
      <c r="M165" s="147">
        <f t="shared" si="12"/>
        <v>-5.1935452161592677E-2</v>
      </c>
      <c r="N165" s="147">
        <f t="shared" si="14"/>
        <v>-0.10364514020470694</v>
      </c>
      <c r="O165" s="147">
        <f t="shared" si="16"/>
        <v>-0.11778579910540654</v>
      </c>
      <c r="P165" s="122">
        <v>131.975327733608</v>
      </c>
      <c r="Q165" s="150">
        <f t="shared" si="13"/>
        <v>-1.8452893652446178E-2</v>
      </c>
      <c r="R165" s="150">
        <f t="shared" si="15"/>
        <v>-3.1163428087468859E-2</v>
      </c>
      <c r="S165" s="150">
        <f t="shared" si="17"/>
        <v>-0.18248348227693034</v>
      </c>
    </row>
    <row r="166" spans="11:19" ht="15" x14ac:dyDescent="0.25">
      <c r="K166" s="41">
        <v>39948</v>
      </c>
      <c r="L166" s="146">
        <v>125.243333112816</v>
      </c>
      <c r="M166" s="147">
        <f t="shared" si="12"/>
        <v>-7.1298754546688103E-2</v>
      </c>
      <c r="N166" s="147">
        <f t="shared" si="14"/>
        <v>-0.15080607623698628</v>
      </c>
      <c r="O166" s="147">
        <f t="shared" si="16"/>
        <v>-0.19602627742689194</v>
      </c>
      <c r="P166" s="122">
        <v>126.428601399295</v>
      </c>
      <c r="Q166" s="150">
        <f t="shared" si="13"/>
        <v>-4.202850964317395E-2</v>
      </c>
      <c r="R166" s="150">
        <f t="shared" si="15"/>
        <v>-7.1778009917471186E-2</v>
      </c>
      <c r="S166" s="150">
        <f t="shared" si="17"/>
        <v>-0.20536406904259341</v>
      </c>
    </row>
    <row r="167" spans="11:19" ht="15" x14ac:dyDescent="0.25">
      <c r="K167" s="41">
        <v>39979</v>
      </c>
      <c r="L167" s="146">
        <v>117.755504465543</v>
      </c>
      <c r="M167" s="147">
        <f t="shared" si="12"/>
        <v>-5.9786245392624338E-2</v>
      </c>
      <c r="N167" s="147">
        <f t="shared" si="14"/>
        <v>-0.17217119298629269</v>
      </c>
      <c r="O167" s="147">
        <f t="shared" si="16"/>
        <v>-0.26374690313759841</v>
      </c>
      <c r="P167" s="122">
        <v>123.913680022892</v>
      </c>
      <c r="Q167" s="150">
        <f t="shared" si="13"/>
        <v>-1.9892028770137404E-2</v>
      </c>
      <c r="R167" s="150">
        <f t="shared" si="15"/>
        <v>-7.8410213848072674E-2</v>
      </c>
      <c r="S167" s="150">
        <f t="shared" si="17"/>
        <v>-0.21048735306503297</v>
      </c>
    </row>
    <row r="168" spans="11:19" ht="15" x14ac:dyDescent="0.25">
      <c r="K168" s="41">
        <v>40009</v>
      </c>
      <c r="L168" s="146">
        <v>112.285920701371</v>
      </c>
      <c r="M168" s="147">
        <f t="shared" si="12"/>
        <v>-4.6448646192777221E-2</v>
      </c>
      <c r="N168" s="147">
        <f t="shared" si="14"/>
        <v>-0.16738023645296762</v>
      </c>
      <c r="O168" s="147">
        <f t="shared" si="16"/>
        <v>-0.31293493793613414</v>
      </c>
      <c r="P168" s="122">
        <v>121.306859865175</v>
      </c>
      <c r="Q168" s="150">
        <f t="shared" si="13"/>
        <v>-2.1037387940019303E-2</v>
      </c>
      <c r="R168" s="150">
        <f t="shared" si="15"/>
        <v>-8.0836835578596111E-2</v>
      </c>
      <c r="S168" s="150">
        <f t="shared" si="17"/>
        <v>-0.22850774570293408</v>
      </c>
    </row>
    <row r="169" spans="11:19" ht="15" x14ac:dyDescent="0.25">
      <c r="K169" s="41">
        <v>40040</v>
      </c>
      <c r="L169" s="146">
        <v>113.254951739132</v>
      </c>
      <c r="M169" s="147">
        <f t="shared" si="12"/>
        <v>8.6300315454346244E-3</v>
      </c>
      <c r="N169" s="147">
        <f t="shared" si="14"/>
        <v>-9.5720714833460896E-2</v>
      </c>
      <c r="O169" s="147">
        <f t="shared" si="16"/>
        <v>-0.29035933544159664</v>
      </c>
      <c r="P169" s="122">
        <v>120.900080349997</v>
      </c>
      <c r="Q169" s="150">
        <f t="shared" si="13"/>
        <v>-3.353310073561433E-3</v>
      </c>
      <c r="R169" s="150">
        <f t="shared" si="15"/>
        <v>-4.3728404713087587E-2</v>
      </c>
      <c r="S169" s="150">
        <f t="shared" si="17"/>
        <v>-0.23178614402316711</v>
      </c>
    </row>
    <row r="170" spans="11:19" ht="15" x14ac:dyDescent="0.25">
      <c r="K170" s="41">
        <v>40071</v>
      </c>
      <c r="L170" s="146">
        <v>114.39803755281901</v>
      </c>
      <c r="M170" s="147">
        <f t="shared" si="12"/>
        <v>1.0093031661167151E-2</v>
      </c>
      <c r="N170" s="147">
        <f t="shared" si="14"/>
        <v>-2.8512186567944631E-2</v>
      </c>
      <c r="O170" s="147">
        <f t="shared" si="16"/>
        <v>-0.26647258404792251</v>
      </c>
      <c r="P170" s="122">
        <v>119.480477322827</v>
      </c>
      <c r="Q170" s="150">
        <f t="shared" si="13"/>
        <v>-1.1741952718810067E-2</v>
      </c>
      <c r="R170" s="150">
        <f t="shared" si="15"/>
        <v>-3.5776539759338921E-2</v>
      </c>
      <c r="S170" s="150">
        <f t="shared" si="17"/>
        <v>-0.23895602600306209</v>
      </c>
    </row>
    <row r="171" spans="11:19" ht="15" x14ac:dyDescent="0.25">
      <c r="K171" s="41">
        <v>40101</v>
      </c>
      <c r="L171" s="146">
        <v>113.608048736874</v>
      </c>
      <c r="M171" s="147">
        <f t="shared" si="12"/>
        <v>-6.9056151035830071E-3</v>
      </c>
      <c r="N171" s="147">
        <f t="shared" si="14"/>
        <v>1.1774655515532029E-2</v>
      </c>
      <c r="O171" s="147">
        <f t="shared" si="16"/>
        <v>-0.25864560803320658</v>
      </c>
      <c r="P171" s="122">
        <v>119.386349927403</v>
      </c>
      <c r="Q171" s="150">
        <f t="shared" si="13"/>
        <v>-7.8780565271485692E-4</v>
      </c>
      <c r="R171" s="150">
        <f t="shared" si="15"/>
        <v>-1.5831832922775568E-2</v>
      </c>
      <c r="S171" s="150">
        <f t="shared" si="17"/>
        <v>-0.22679621725160282</v>
      </c>
    </row>
    <row r="172" spans="11:19" ht="15" x14ac:dyDescent="0.25">
      <c r="K172" s="41">
        <v>40132</v>
      </c>
      <c r="L172" s="146">
        <v>109.79821557249799</v>
      </c>
      <c r="M172" s="147">
        <f t="shared" si="12"/>
        <v>-3.3534887771903388E-2</v>
      </c>
      <c r="N172" s="147">
        <f t="shared" si="14"/>
        <v>-3.0521722128283968E-2</v>
      </c>
      <c r="O172" s="147">
        <f t="shared" si="16"/>
        <v>-0.28094489986179361</v>
      </c>
      <c r="P172" s="122">
        <v>117.820209069519</v>
      </c>
      <c r="Q172" s="150">
        <f t="shared" si="13"/>
        <v>-1.3118257311965364E-2</v>
      </c>
      <c r="R172" s="150">
        <f t="shared" si="15"/>
        <v>-2.5474518061212148E-2</v>
      </c>
      <c r="S172" s="150">
        <f t="shared" si="17"/>
        <v>-0.20664501606475705</v>
      </c>
    </row>
    <row r="173" spans="11:19" ht="15" x14ac:dyDescent="0.25">
      <c r="K173" s="41">
        <v>40162</v>
      </c>
      <c r="L173" s="146">
        <v>105.850878556917</v>
      </c>
      <c r="M173" s="147">
        <f t="shared" si="12"/>
        <v>-3.5950830302653114E-2</v>
      </c>
      <c r="N173" s="147">
        <f t="shared" si="14"/>
        <v>-7.4714209952733479E-2</v>
      </c>
      <c r="O173" s="147">
        <f t="shared" si="16"/>
        <v>-0.30059079797699328</v>
      </c>
      <c r="P173" s="122">
        <v>117.429347338166</v>
      </c>
      <c r="Q173" s="150">
        <f t="shared" si="13"/>
        <v>-3.3174421810979737E-3</v>
      </c>
      <c r="R173" s="150">
        <f t="shared" si="15"/>
        <v>-1.7167072233223557E-2</v>
      </c>
      <c r="S173" s="150">
        <f t="shared" si="17"/>
        <v>-0.17260268441398752</v>
      </c>
    </row>
    <row r="174" spans="11:19" ht="15" x14ac:dyDescent="0.25">
      <c r="K174" s="41">
        <v>40193</v>
      </c>
      <c r="L174" s="146">
        <v>104.653837093869</v>
      </c>
      <c r="M174" s="147">
        <f t="shared" si="12"/>
        <v>-1.1308753213647993E-2</v>
      </c>
      <c r="N174" s="147">
        <f t="shared" si="14"/>
        <v>-7.8816701303828562E-2</v>
      </c>
      <c r="O174" s="147">
        <f t="shared" si="16"/>
        <v>-0.30440485101383807</v>
      </c>
      <c r="P174" s="122">
        <v>117.42209590036001</v>
      </c>
      <c r="Q174" s="150">
        <f t="shared" si="13"/>
        <v>-6.1751495434192449E-5</v>
      </c>
      <c r="R174" s="150">
        <f t="shared" si="15"/>
        <v>-1.6452919686693046E-2</v>
      </c>
      <c r="S174" s="150">
        <f t="shared" si="17"/>
        <v>-0.1379993305376036</v>
      </c>
    </row>
    <row r="175" spans="11:19" ht="15" x14ac:dyDescent="0.25">
      <c r="K175" s="41">
        <v>40224</v>
      </c>
      <c r="L175" s="146">
        <v>105.887799339732</v>
      </c>
      <c r="M175" s="147">
        <f t="shared" si="12"/>
        <v>1.1790893483974108E-2</v>
      </c>
      <c r="N175" s="147">
        <f t="shared" si="14"/>
        <v>-3.5614569985283673E-2</v>
      </c>
      <c r="O175" s="147">
        <f t="shared" si="16"/>
        <v>-0.28204341448705561</v>
      </c>
      <c r="P175" s="122">
        <v>118.233608777407</v>
      </c>
      <c r="Q175" s="150">
        <f t="shared" si="13"/>
        <v>6.9110747072307355E-3</v>
      </c>
      <c r="R175" s="150">
        <f t="shared" si="15"/>
        <v>3.5087334435477402E-3</v>
      </c>
      <c r="S175" s="150">
        <f t="shared" si="17"/>
        <v>-0.13194455669573002</v>
      </c>
    </row>
    <row r="176" spans="11:19" ht="15" x14ac:dyDescent="0.25">
      <c r="K176" s="41">
        <v>40252</v>
      </c>
      <c r="L176" s="146">
        <v>109.418522626521</v>
      </c>
      <c r="M176" s="147">
        <f t="shared" si="12"/>
        <v>3.3344004774912506E-2</v>
      </c>
      <c r="N176" s="147">
        <f t="shared" si="14"/>
        <v>3.3704435128383503E-2</v>
      </c>
      <c r="O176" s="147">
        <f t="shared" si="16"/>
        <v>-0.23078071413960777</v>
      </c>
      <c r="P176" s="122">
        <v>119.010192272148</v>
      </c>
      <c r="Q176" s="150">
        <f t="shared" si="13"/>
        <v>6.5682127338517748E-3</v>
      </c>
      <c r="R176" s="150">
        <f t="shared" si="15"/>
        <v>1.3462094185276996E-2</v>
      </c>
      <c r="S176" s="150">
        <f t="shared" si="17"/>
        <v>-0.11487918343054249</v>
      </c>
    </row>
    <row r="177" spans="11:19" ht="15" x14ac:dyDescent="0.25">
      <c r="K177" s="41">
        <v>40283</v>
      </c>
      <c r="L177" s="146">
        <v>114.05886066042</v>
      </c>
      <c r="M177" s="147">
        <f t="shared" si="12"/>
        <v>4.2409072271409665E-2</v>
      </c>
      <c r="N177" s="147">
        <f t="shared" si="14"/>
        <v>8.9867928665770647E-2</v>
      </c>
      <c r="O177" s="147">
        <f t="shared" si="16"/>
        <v>-0.15423357621038536</v>
      </c>
      <c r="P177" s="122">
        <v>120.037760212948</v>
      </c>
      <c r="Q177" s="150">
        <f t="shared" si="13"/>
        <v>8.6342851917271535E-3</v>
      </c>
      <c r="R177" s="150">
        <f t="shared" si="15"/>
        <v>2.2275741993291964E-2</v>
      </c>
      <c r="S177" s="150">
        <f t="shared" si="17"/>
        <v>-9.0453024255836345E-2</v>
      </c>
    </row>
    <row r="178" spans="11:19" ht="15" x14ac:dyDescent="0.25">
      <c r="K178" s="41">
        <v>40313</v>
      </c>
      <c r="L178" s="146">
        <v>117.33478075988199</v>
      </c>
      <c r="M178" s="147">
        <f t="shared" si="12"/>
        <v>2.8721311790192106E-2</v>
      </c>
      <c r="N178" s="147">
        <f t="shared" si="14"/>
        <v>0.10810481936094751</v>
      </c>
      <c r="O178" s="147">
        <f t="shared" si="16"/>
        <v>-6.31454957032338E-2</v>
      </c>
      <c r="P178" s="122">
        <v>120.876692631773</v>
      </c>
      <c r="Q178" s="150">
        <f t="shared" si="13"/>
        <v>6.9889043025854747E-3</v>
      </c>
      <c r="R178" s="150">
        <f t="shared" si="15"/>
        <v>2.2354759206766772E-2</v>
      </c>
      <c r="S178" s="150">
        <f t="shared" si="17"/>
        <v>-4.3913392271006879E-2</v>
      </c>
    </row>
    <row r="179" spans="11:19" ht="15" x14ac:dyDescent="0.25">
      <c r="K179" s="41">
        <v>40344</v>
      </c>
      <c r="L179" s="146">
        <v>117.87009006111499</v>
      </c>
      <c r="M179" s="147">
        <f t="shared" si="12"/>
        <v>4.5622389010848696E-3</v>
      </c>
      <c r="N179" s="147">
        <f t="shared" si="14"/>
        <v>7.7240737963916617E-2</v>
      </c>
      <c r="O179" s="147">
        <f t="shared" si="16"/>
        <v>9.7308058839429279E-4</v>
      </c>
      <c r="P179" s="122">
        <v>122.49206784675501</v>
      </c>
      <c r="Q179" s="150">
        <f t="shared" si="13"/>
        <v>1.3363827052274901E-2</v>
      </c>
      <c r="R179" s="150">
        <f t="shared" si="15"/>
        <v>2.9256952771278488E-2</v>
      </c>
      <c r="S179" s="150">
        <f t="shared" si="17"/>
        <v>-1.1472600732012506E-2</v>
      </c>
    </row>
    <row r="180" spans="11:19" ht="15" x14ac:dyDescent="0.25">
      <c r="K180" s="41">
        <v>40374</v>
      </c>
      <c r="L180" s="146">
        <v>116.35159451262901</v>
      </c>
      <c r="M180" s="147">
        <f t="shared" si="12"/>
        <v>-1.2882789414164875E-2</v>
      </c>
      <c r="N180" s="147">
        <f t="shared" si="14"/>
        <v>2.010132171173451E-2</v>
      </c>
      <c r="O180" s="147">
        <f t="shared" si="16"/>
        <v>3.6208224378110998E-2</v>
      </c>
      <c r="P180" s="122">
        <v>124.09134786765</v>
      </c>
      <c r="Q180" s="150">
        <f t="shared" si="13"/>
        <v>1.3056192527468813E-2</v>
      </c>
      <c r="R180" s="150">
        <f t="shared" si="15"/>
        <v>3.3769270998649903E-2</v>
      </c>
      <c r="S180" s="150">
        <f t="shared" si="17"/>
        <v>2.2954085247691491E-2</v>
      </c>
    </row>
    <row r="181" spans="11:19" ht="15" x14ac:dyDescent="0.25">
      <c r="K181" s="41">
        <v>40405</v>
      </c>
      <c r="L181" s="146">
        <v>115.993595777854</v>
      </c>
      <c r="M181" s="147">
        <f t="shared" si="12"/>
        <v>-3.0768700358133616E-3</v>
      </c>
      <c r="N181" s="147">
        <f t="shared" si="14"/>
        <v>-1.1430412818281388E-2</v>
      </c>
      <c r="O181" s="147">
        <f t="shared" si="16"/>
        <v>2.4181230018358146E-2</v>
      </c>
      <c r="P181" s="122">
        <v>128.84372522086201</v>
      </c>
      <c r="Q181" s="150">
        <f t="shared" si="13"/>
        <v>3.8297411019184713E-2</v>
      </c>
      <c r="R181" s="150">
        <f t="shared" si="15"/>
        <v>6.5910411805847557E-2</v>
      </c>
      <c r="S181" s="150">
        <f t="shared" si="17"/>
        <v>6.5704214983718368E-2</v>
      </c>
    </row>
    <row r="182" spans="11:19" ht="15" x14ac:dyDescent="0.25">
      <c r="K182" s="41">
        <v>40436</v>
      </c>
      <c r="L182" s="146">
        <v>116.768116141737</v>
      </c>
      <c r="M182" s="147">
        <f t="shared" si="12"/>
        <v>6.6772683326958848E-3</v>
      </c>
      <c r="N182" s="147">
        <f t="shared" si="14"/>
        <v>-9.3490546991745749E-3</v>
      </c>
      <c r="O182" s="147">
        <f t="shared" si="16"/>
        <v>2.0717825581786808E-2</v>
      </c>
      <c r="P182" s="122">
        <v>133.73575767190201</v>
      </c>
      <c r="Q182" s="150">
        <f t="shared" si="13"/>
        <v>3.7968728726634815E-2</v>
      </c>
      <c r="R182" s="150">
        <f t="shared" si="15"/>
        <v>9.1791166748964814E-2</v>
      </c>
      <c r="S182" s="150">
        <f t="shared" si="17"/>
        <v>0.11931054067149693</v>
      </c>
    </row>
    <row r="183" spans="11:19" ht="15" x14ac:dyDescent="0.25">
      <c r="K183" s="41">
        <v>40466</v>
      </c>
      <c r="L183" s="146">
        <v>118.383557222479</v>
      </c>
      <c r="M183" s="147">
        <f t="shared" si="12"/>
        <v>1.3834607717582159E-2</v>
      </c>
      <c r="N183" s="147">
        <f t="shared" si="14"/>
        <v>1.7463986792458197E-2</v>
      </c>
      <c r="O183" s="147">
        <f t="shared" si="16"/>
        <v>4.2034948568349106E-2</v>
      </c>
      <c r="P183" s="122">
        <v>138.137957698327</v>
      </c>
      <c r="Q183" s="150">
        <f t="shared" si="13"/>
        <v>3.2917150230120429E-2</v>
      </c>
      <c r="R183" s="150">
        <f t="shared" si="15"/>
        <v>0.11319572292548918</v>
      </c>
      <c r="S183" s="150">
        <f t="shared" si="17"/>
        <v>0.1570665974990153</v>
      </c>
    </row>
    <row r="184" spans="11:19" ht="15" x14ac:dyDescent="0.25">
      <c r="K184" s="41">
        <v>40497</v>
      </c>
      <c r="L184" s="146">
        <v>117.60388885702299</v>
      </c>
      <c r="M184" s="147">
        <f t="shared" si="12"/>
        <v>-6.5859514931686514E-3</v>
      </c>
      <c r="N184" s="147">
        <f t="shared" si="14"/>
        <v>1.3882603331419885E-2</v>
      </c>
      <c r="O184" s="147">
        <f t="shared" si="16"/>
        <v>7.1091075968999107E-2</v>
      </c>
      <c r="P184" s="122">
        <v>139.75542041040299</v>
      </c>
      <c r="Q184" s="150">
        <f t="shared" si="13"/>
        <v>1.1709038840781893E-2</v>
      </c>
      <c r="R184" s="150">
        <f t="shared" si="15"/>
        <v>8.4689379873457593E-2</v>
      </c>
      <c r="S184" s="150">
        <f t="shared" si="17"/>
        <v>0.18617528787392734</v>
      </c>
    </row>
    <row r="185" spans="11:19" ht="15" x14ac:dyDescent="0.25">
      <c r="K185" s="41">
        <v>40527</v>
      </c>
      <c r="L185" s="146">
        <v>118.247208402233</v>
      </c>
      <c r="M185" s="147">
        <f t="shared" si="12"/>
        <v>5.4702234038546127E-3</v>
      </c>
      <c r="N185" s="147">
        <f t="shared" si="14"/>
        <v>1.2666918927600301E-2</v>
      </c>
      <c r="O185" s="147">
        <f t="shared" si="16"/>
        <v>0.11711126080687539</v>
      </c>
      <c r="P185" s="122">
        <v>141.18943855014001</v>
      </c>
      <c r="Q185" s="150">
        <f t="shared" si="13"/>
        <v>1.0260912496459218E-2</v>
      </c>
      <c r="R185" s="150">
        <f t="shared" si="15"/>
        <v>5.5734390023978175E-2</v>
      </c>
      <c r="S185" s="150">
        <f t="shared" si="17"/>
        <v>0.20233520623725454</v>
      </c>
    </row>
    <row r="186" spans="11:19" ht="15" x14ac:dyDescent="0.25">
      <c r="K186" s="41">
        <v>40558</v>
      </c>
      <c r="L186" s="146">
        <v>119.092949393045</v>
      </c>
      <c r="M186" s="147">
        <f t="shared" si="12"/>
        <v>7.1523125343906369E-3</v>
      </c>
      <c r="N186" s="147">
        <f t="shared" si="14"/>
        <v>5.9923201093952105E-3</v>
      </c>
      <c r="O186" s="147">
        <f t="shared" si="16"/>
        <v>0.13797021399439835</v>
      </c>
      <c r="P186" s="122">
        <v>142.95101598212599</v>
      </c>
      <c r="Q186" s="150">
        <f t="shared" si="13"/>
        <v>1.2476694079071704E-2</v>
      </c>
      <c r="R186" s="150">
        <f t="shared" si="15"/>
        <v>3.4842402218729918E-2</v>
      </c>
      <c r="S186" s="150">
        <f t="shared" si="17"/>
        <v>0.21741155176985494</v>
      </c>
    </row>
    <row r="187" spans="11:19" ht="15" x14ac:dyDescent="0.25">
      <c r="K187" s="41">
        <v>40589</v>
      </c>
      <c r="L187" s="146">
        <v>122.081879756771</v>
      </c>
      <c r="M187" s="147">
        <f t="shared" si="12"/>
        <v>2.5097458572980402E-2</v>
      </c>
      <c r="N187" s="147">
        <f t="shared" si="14"/>
        <v>3.8076894763166669E-2</v>
      </c>
      <c r="O187" s="147">
        <f t="shared" si="16"/>
        <v>0.152936226062095</v>
      </c>
      <c r="P187" s="122">
        <v>141.73034086883899</v>
      </c>
      <c r="Q187" s="150">
        <f t="shared" si="13"/>
        <v>-8.5391146393785089E-3</v>
      </c>
      <c r="R187" s="150">
        <f t="shared" si="15"/>
        <v>1.4131261976361831E-2</v>
      </c>
      <c r="S187" s="150">
        <f t="shared" si="17"/>
        <v>0.19873141261947103</v>
      </c>
    </row>
    <row r="188" spans="11:19" ht="15" x14ac:dyDescent="0.25">
      <c r="K188" s="41">
        <v>40617</v>
      </c>
      <c r="L188" s="146">
        <v>121.99855256571399</v>
      </c>
      <c r="M188" s="147">
        <f t="shared" si="12"/>
        <v>-6.8255167124742222E-4</v>
      </c>
      <c r="N188" s="147">
        <f t="shared" si="14"/>
        <v>3.1724589647142531E-2</v>
      </c>
      <c r="O188" s="147">
        <f t="shared" si="16"/>
        <v>0.11497166692820837</v>
      </c>
      <c r="P188" s="122">
        <v>139.415121332479</v>
      </c>
      <c r="Q188" s="150">
        <f t="shared" si="13"/>
        <v>-1.6335383956372129E-2</v>
      </c>
      <c r="R188" s="150">
        <f t="shared" si="15"/>
        <v>-1.2566925939229479E-2</v>
      </c>
      <c r="S188" s="150">
        <f t="shared" si="17"/>
        <v>0.17145530706874057</v>
      </c>
    </row>
    <row r="189" spans="11:19" ht="15" x14ac:dyDescent="0.25">
      <c r="K189" s="41">
        <v>40648</v>
      </c>
      <c r="L189" s="146">
        <v>120.964885221329</v>
      </c>
      <c r="M189" s="147">
        <f t="shared" si="12"/>
        <v>-8.4727836736276929E-3</v>
      </c>
      <c r="N189" s="147">
        <f t="shared" si="14"/>
        <v>1.5718275832652395E-2</v>
      </c>
      <c r="O189" s="147">
        <f t="shared" si="16"/>
        <v>6.0547900627114348E-2</v>
      </c>
      <c r="P189" s="122">
        <v>137.47747982473899</v>
      </c>
      <c r="Q189" s="150">
        <f t="shared" si="13"/>
        <v>-1.3898359727558485E-2</v>
      </c>
      <c r="R189" s="150">
        <f t="shared" si="15"/>
        <v>-3.8289592555756258E-2</v>
      </c>
      <c r="S189" s="150">
        <f t="shared" si="17"/>
        <v>0.14528528007231034</v>
      </c>
    </row>
    <row r="190" spans="11:19" ht="15" x14ac:dyDescent="0.25">
      <c r="K190" s="41">
        <v>40678</v>
      </c>
      <c r="L190" s="146">
        <v>119.47699566330699</v>
      </c>
      <c r="M190" s="147">
        <f t="shared" si="12"/>
        <v>-1.2300177487868602E-2</v>
      </c>
      <c r="N190" s="147">
        <f t="shared" si="14"/>
        <v>-2.1337188603696378E-2</v>
      </c>
      <c r="O190" s="147">
        <f t="shared" si="16"/>
        <v>1.8257288159159835E-2</v>
      </c>
      <c r="P190" s="122">
        <v>138.98137763320301</v>
      </c>
      <c r="Q190" s="150">
        <f t="shared" si="13"/>
        <v>1.0939230267977162E-2</v>
      </c>
      <c r="R190" s="150">
        <f t="shared" si="15"/>
        <v>-1.939572866885253E-2</v>
      </c>
      <c r="S190" s="150">
        <f t="shared" si="17"/>
        <v>0.14977813015270325</v>
      </c>
    </row>
    <row r="191" spans="11:19" ht="15" x14ac:dyDescent="0.25">
      <c r="K191" s="41">
        <v>40709</v>
      </c>
      <c r="L191" s="146">
        <v>119.62109705335899</v>
      </c>
      <c r="M191" s="147">
        <f t="shared" si="12"/>
        <v>1.206101553290484E-3</v>
      </c>
      <c r="N191" s="147">
        <f t="shared" si="14"/>
        <v>-1.9487571469951614E-2</v>
      </c>
      <c r="O191" s="147">
        <f t="shared" si="16"/>
        <v>1.4855397084503119E-2</v>
      </c>
      <c r="P191" s="122">
        <v>141.02445388257999</v>
      </c>
      <c r="Q191" s="150">
        <f t="shared" si="13"/>
        <v>1.4700359747253477E-2</v>
      </c>
      <c r="R191" s="150">
        <f t="shared" si="15"/>
        <v>1.154345765882181E-2</v>
      </c>
      <c r="S191" s="150">
        <f t="shared" si="17"/>
        <v>0.15129458063366297</v>
      </c>
    </row>
    <row r="192" spans="11:19" ht="15" x14ac:dyDescent="0.25">
      <c r="K192" s="41">
        <v>40739</v>
      </c>
      <c r="L192" s="146">
        <v>118.389143880745</v>
      </c>
      <c r="M192" s="147">
        <f t="shared" si="12"/>
        <v>-1.0298795136985506E-2</v>
      </c>
      <c r="N192" s="147">
        <f t="shared" si="14"/>
        <v>-2.1293297934116828E-2</v>
      </c>
      <c r="O192" s="147">
        <f t="shared" si="16"/>
        <v>1.7512002105779745E-2</v>
      </c>
      <c r="P192" s="122">
        <v>143.36080488361901</v>
      </c>
      <c r="Q192" s="150">
        <f t="shared" si="13"/>
        <v>1.6566992012494008E-2</v>
      </c>
      <c r="R192" s="150">
        <f t="shared" si="15"/>
        <v>4.2794827679270009E-2</v>
      </c>
      <c r="S192" s="150">
        <f t="shared" si="17"/>
        <v>0.15528445251896938</v>
      </c>
    </row>
    <row r="193" spans="11:19" ht="15" x14ac:dyDescent="0.25">
      <c r="K193" s="41">
        <v>40770</v>
      </c>
      <c r="L193" s="146">
        <v>117.818916302286</v>
      </c>
      <c r="M193" s="147">
        <f t="shared" si="12"/>
        <v>-4.8165529352369729E-3</v>
      </c>
      <c r="N193" s="147">
        <f t="shared" si="14"/>
        <v>-1.3877812643477871E-2</v>
      </c>
      <c r="O193" s="147">
        <f t="shared" si="16"/>
        <v>1.5736390549766055E-2</v>
      </c>
      <c r="P193" s="122">
        <v>145.191855285256</v>
      </c>
      <c r="Q193" s="150">
        <f t="shared" si="13"/>
        <v>1.2772322275418579E-2</v>
      </c>
      <c r="R193" s="150">
        <f t="shared" si="15"/>
        <v>4.4685682051904596E-2</v>
      </c>
      <c r="S193" s="150">
        <f t="shared" si="17"/>
        <v>0.12688340108430007</v>
      </c>
    </row>
    <row r="194" spans="11:19" ht="15" x14ac:dyDescent="0.25">
      <c r="K194" s="41">
        <v>40801</v>
      </c>
      <c r="L194" s="146">
        <v>118.253825560748</v>
      </c>
      <c r="M194" s="147">
        <f t="shared" si="12"/>
        <v>3.6913364348569733E-3</v>
      </c>
      <c r="N194" s="147">
        <f t="shared" si="14"/>
        <v>-1.1430019672876823E-2</v>
      </c>
      <c r="O194" s="147">
        <f t="shared" si="16"/>
        <v>1.2723588151474452E-2</v>
      </c>
      <c r="P194" s="122">
        <v>148.813298268821</v>
      </c>
      <c r="Q194" s="150">
        <f t="shared" si="13"/>
        <v>2.4942466479610736E-2</v>
      </c>
      <c r="R194" s="150">
        <f t="shared" si="15"/>
        <v>5.5230452391797025E-2</v>
      </c>
      <c r="S194" s="150">
        <f t="shared" si="17"/>
        <v>0.11274128071199319</v>
      </c>
    </row>
    <row r="195" spans="11:19" ht="15" x14ac:dyDescent="0.25">
      <c r="K195" s="41">
        <v>40831</v>
      </c>
      <c r="L195" s="146">
        <v>121.211473984108</v>
      </c>
      <c r="M195" s="147">
        <f t="shared" si="12"/>
        <v>2.5011016847320766E-2</v>
      </c>
      <c r="N195" s="147">
        <f t="shared" si="14"/>
        <v>2.3839433336944937E-2</v>
      </c>
      <c r="O195" s="147">
        <f t="shared" si="16"/>
        <v>2.3887749515031587E-2</v>
      </c>
      <c r="P195" s="122">
        <v>151.28699387143999</v>
      </c>
      <c r="Q195" s="150">
        <f t="shared" si="13"/>
        <v>1.6622812822483235E-2</v>
      </c>
      <c r="R195" s="150">
        <f t="shared" si="15"/>
        <v>5.5288396254858485E-2</v>
      </c>
      <c r="S195" s="150">
        <f t="shared" si="17"/>
        <v>9.5187712285630832E-2</v>
      </c>
    </row>
    <row r="196" spans="11:19" ht="15" x14ac:dyDescent="0.25">
      <c r="K196" s="41">
        <v>40862</v>
      </c>
      <c r="L196" s="146">
        <v>123.727347323294</v>
      </c>
      <c r="M196" s="147">
        <f t="shared" si="12"/>
        <v>2.0756065878019481E-2</v>
      </c>
      <c r="N196" s="147">
        <f t="shared" si="14"/>
        <v>5.0148407458177946E-2</v>
      </c>
      <c r="O196" s="147">
        <f t="shared" si="16"/>
        <v>5.2068503225395801E-2</v>
      </c>
      <c r="P196" s="122">
        <v>153.51253204583699</v>
      </c>
      <c r="Q196" s="150">
        <f t="shared" si="13"/>
        <v>1.4710703924014856E-2</v>
      </c>
      <c r="R196" s="150">
        <f t="shared" si="15"/>
        <v>5.7308150958147674E-2</v>
      </c>
      <c r="S196" s="150">
        <f t="shared" si="17"/>
        <v>9.8437052352138732E-2</v>
      </c>
    </row>
    <row r="197" spans="11:19" ht="15" x14ac:dyDescent="0.25">
      <c r="K197" s="41">
        <v>40892</v>
      </c>
      <c r="L197" s="146">
        <v>125.73545908073901</v>
      </c>
      <c r="M197" s="147">
        <f t="shared" si="12"/>
        <v>1.6230136674618034E-2</v>
      </c>
      <c r="N197" s="147">
        <f t="shared" si="14"/>
        <v>6.3267581277086204E-2</v>
      </c>
      <c r="O197" s="147">
        <f t="shared" si="16"/>
        <v>6.3327082133167734E-2</v>
      </c>
      <c r="P197" s="122">
        <v>152.38834562516601</v>
      </c>
      <c r="Q197" s="150">
        <f t="shared" si="13"/>
        <v>-7.3230921651094016E-3</v>
      </c>
      <c r="R197" s="150">
        <f t="shared" si="15"/>
        <v>2.4023708888482043E-2</v>
      </c>
      <c r="S197" s="150">
        <f t="shared" si="17"/>
        <v>7.9318305887652985E-2</v>
      </c>
    </row>
    <row r="198" spans="11:19" ht="15" x14ac:dyDescent="0.25">
      <c r="K198" s="41">
        <v>40923</v>
      </c>
      <c r="L198" s="146">
        <v>126.32038733169701</v>
      </c>
      <c r="M198" s="147">
        <f t="shared" si="12"/>
        <v>4.652054839855424E-3</v>
      </c>
      <c r="N198" s="147">
        <f t="shared" si="14"/>
        <v>4.2148760176440314E-2</v>
      </c>
      <c r="O198" s="147">
        <f t="shared" si="16"/>
        <v>6.0687370457163992E-2</v>
      </c>
      <c r="P198" s="122">
        <v>151.14732607922301</v>
      </c>
      <c r="Q198" s="150">
        <f t="shared" si="13"/>
        <v>-8.1437956482287577E-3</v>
      </c>
      <c r="R198" s="150">
        <f t="shared" si="15"/>
        <v>-9.2319761694559244E-4</v>
      </c>
      <c r="S198" s="150">
        <f t="shared" si="17"/>
        <v>5.7336494188483744E-2</v>
      </c>
    </row>
    <row r="199" spans="11:19" ht="15" x14ac:dyDescent="0.25">
      <c r="K199" s="41">
        <v>40954</v>
      </c>
      <c r="L199" s="146">
        <v>126.968741692545</v>
      </c>
      <c r="M199" s="147">
        <f t="shared" si="12"/>
        <v>5.1326185308908645E-3</v>
      </c>
      <c r="N199" s="147">
        <f t="shared" si="14"/>
        <v>2.6197881384956823E-2</v>
      </c>
      <c r="O199" s="147">
        <f t="shared" si="16"/>
        <v>4.0029379835158974E-2</v>
      </c>
      <c r="P199" s="122">
        <v>148.05368087176899</v>
      </c>
      <c r="Q199" s="150">
        <f t="shared" si="13"/>
        <v>-2.0467746851389856E-2</v>
      </c>
      <c r="R199" s="150">
        <f t="shared" si="15"/>
        <v>-3.5559645204979451E-2</v>
      </c>
      <c r="S199" s="150">
        <f t="shared" si="17"/>
        <v>4.461528818858751E-2</v>
      </c>
    </row>
    <row r="200" spans="11:19" ht="15" x14ac:dyDescent="0.25">
      <c r="K200" s="41">
        <v>40983</v>
      </c>
      <c r="L200" s="146">
        <v>125.50709583939</v>
      </c>
      <c r="M200" s="147">
        <f t="shared" ref="M200:M263" si="18">L200/L199-1</f>
        <v>-1.1511855860510734E-2</v>
      </c>
      <c r="N200" s="147">
        <f t="shared" si="14"/>
        <v>-1.8162198875207869E-3</v>
      </c>
      <c r="O200" s="147">
        <f t="shared" si="16"/>
        <v>2.8758892625272425E-2</v>
      </c>
      <c r="P200" s="122">
        <v>147.20754021895101</v>
      </c>
      <c r="Q200" s="150">
        <f t="shared" ref="Q200:Q263" si="19">P200/P199-1</f>
        <v>-5.7150936595141699E-3</v>
      </c>
      <c r="R200" s="150">
        <f t="shared" si="15"/>
        <v>-3.3997385987497908E-2</v>
      </c>
      <c r="S200" s="150">
        <f t="shared" si="17"/>
        <v>5.5893642038215896E-2</v>
      </c>
    </row>
    <row r="201" spans="11:19" ht="15" x14ac:dyDescent="0.25">
      <c r="K201" s="41">
        <v>41014</v>
      </c>
      <c r="L201" s="146">
        <v>124.97755757206799</v>
      </c>
      <c r="M201" s="147">
        <f t="shared" si="18"/>
        <v>-4.2191898695485008E-3</v>
      </c>
      <c r="N201" s="147">
        <f t="shared" si="14"/>
        <v>-1.0630348655462529E-2</v>
      </c>
      <c r="O201" s="147">
        <f t="shared" si="16"/>
        <v>3.3172208144512494E-2</v>
      </c>
      <c r="P201" s="122">
        <v>147.37166116174001</v>
      </c>
      <c r="Q201" s="150">
        <f t="shared" si="19"/>
        <v>1.114894947262135E-3</v>
      </c>
      <c r="R201" s="150">
        <f t="shared" si="15"/>
        <v>-2.498003117504044E-2</v>
      </c>
      <c r="S201" s="150">
        <f t="shared" si="17"/>
        <v>7.1969469833273569E-2</v>
      </c>
    </row>
    <row r="202" spans="11:19" ht="15" x14ac:dyDescent="0.25">
      <c r="K202" s="41">
        <v>41044</v>
      </c>
      <c r="L202" s="146">
        <v>123.661078867456</v>
      </c>
      <c r="M202" s="147">
        <f t="shared" si="18"/>
        <v>-1.0533720855065098E-2</v>
      </c>
      <c r="N202" s="147">
        <f t="shared" ref="N202:N265" si="20">L202/L199-1</f>
        <v>-2.6051001065274026E-2</v>
      </c>
      <c r="O202" s="147">
        <f t="shared" si="16"/>
        <v>3.5019990090309872E-2</v>
      </c>
      <c r="P202" s="122">
        <v>149.69016495699299</v>
      </c>
      <c r="Q202" s="150">
        <f t="shared" si="19"/>
        <v>1.5732358426145732E-2</v>
      </c>
      <c r="R202" s="150">
        <f t="shared" ref="R202:R265" si="21">P202/P199-1</f>
        <v>1.1053315767551641E-2</v>
      </c>
      <c r="S202" s="150">
        <f t="shared" si="17"/>
        <v>7.7051958371375573E-2</v>
      </c>
    </row>
    <row r="203" spans="11:19" ht="15" x14ac:dyDescent="0.25">
      <c r="K203" s="41">
        <v>41075</v>
      </c>
      <c r="L203" s="146">
        <v>124.921884125473</v>
      </c>
      <c r="M203" s="147">
        <f t="shared" si="18"/>
        <v>1.0195651449623533E-2</v>
      </c>
      <c r="N203" s="147">
        <f t="shared" si="20"/>
        <v>-4.6627779091142907E-3</v>
      </c>
      <c r="O203" s="147">
        <f t="shared" si="16"/>
        <v>4.4313145445819657E-2</v>
      </c>
      <c r="P203" s="122">
        <v>150.57642857708601</v>
      </c>
      <c r="Q203" s="150">
        <f t="shared" si="19"/>
        <v>5.9206536404556864E-3</v>
      </c>
      <c r="R203" s="150">
        <f t="shared" si="21"/>
        <v>2.28852975406304E-2</v>
      </c>
      <c r="S203" s="150">
        <f t="shared" si="17"/>
        <v>6.7732754366552683E-2</v>
      </c>
    </row>
    <row r="204" spans="11:19" ht="15" x14ac:dyDescent="0.25">
      <c r="K204" s="41">
        <v>41105</v>
      </c>
      <c r="L204" s="146">
        <v>126.03344481973799</v>
      </c>
      <c r="M204" s="147">
        <f t="shared" si="18"/>
        <v>8.8980461833936264E-3</v>
      </c>
      <c r="N204" s="147">
        <f t="shared" si="20"/>
        <v>8.4486148407976192E-3</v>
      </c>
      <c r="O204" s="147">
        <f t="shared" si="16"/>
        <v>6.4569272894592578E-2</v>
      </c>
      <c r="P204" s="122">
        <v>153.27732401158701</v>
      </c>
      <c r="Q204" s="150">
        <f t="shared" si="19"/>
        <v>1.7937040080070021E-2</v>
      </c>
      <c r="R204" s="150">
        <f t="shared" si="21"/>
        <v>4.0073259697911423E-2</v>
      </c>
      <c r="S204" s="150">
        <f t="shared" si="17"/>
        <v>6.9171759575556768E-2</v>
      </c>
    </row>
    <row r="205" spans="11:19" ht="15" x14ac:dyDescent="0.25">
      <c r="K205" s="41">
        <v>41136</v>
      </c>
      <c r="L205" s="146">
        <v>127.73420277194499</v>
      </c>
      <c r="M205" s="147">
        <f t="shared" si="18"/>
        <v>1.3494497072896294E-2</v>
      </c>
      <c r="N205" s="147">
        <f t="shared" si="20"/>
        <v>3.293780016956438E-2</v>
      </c>
      <c r="O205" s="147">
        <f t="shared" si="16"/>
        <v>8.4156999409326749E-2</v>
      </c>
      <c r="P205" s="122">
        <v>155.72172825240199</v>
      </c>
      <c r="Q205" s="150">
        <f t="shared" si="19"/>
        <v>1.5947592095424401E-2</v>
      </c>
      <c r="R205" s="150">
        <f t="shared" si="21"/>
        <v>4.0293651203750835E-2</v>
      </c>
      <c r="S205" s="150">
        <f t="shared" si="17"/>
        <v>7.2523854361238982E-2</v>
      </c>
    </row>
    <row r="206" spans="11:19" ht="15" x14ac:dyDescent="0.25">
      <c r="K206" s="41">
        <v>41167</v>
      </c>
      <c r="L206" s="146">
        <v>127.788511143778</v>
      </c>
      <c r="M206" s="147">
        <f t="shared" si="18"/>
        <v>4.2516703165218495E-4</v>
      </c>
      <c r="N206" s="147">
        <f t="shared" si="20"/>
        <v>2.2947356569051669E-2</v>
      </c>
      <c r="O206" s="147">
        <f t="shared" si="16"/>
        <v>8.0628982088464918E-2</v>
      </c>
      <c r="P206" s="122">
        <v>160.34507426285899</v>
      </c>
      <c r="Q206" s="150">
        <f t="shared" si="19"/>
        <v>2.9689793854350555E-2</v>
      </c>
      <c r="R206" s="150">
        <f t="shared" si="21"/>
        <v>6.4874999215245976E-2</v>
      </c>
      <c r="S206" s="150">
        <f t="shared" si="17"/>
        <v>7.7491569155376361E-2</v>
      </c>
    </row>
    <row r="207" spans="11:19" ht="15" x14ac:dyDescent="0.25">
      <c r="K207" s="41">
        <v>41197</v>
      </c>
      <c r="L207" s="146">
        <v>128.222650716781</v>
      </c>
      <c r="M207" s="147">
        <f t="shared" si="18"/>
        <v>3.3973286731117103E-3</v>
      </c>
      <c r="N207" s="147">
        <f t="shared" si="20"/>
        <v>1.7370039358792111E-2</v>
      </c>
      <c r="O207" s="147">
        <f t="shared" si="16"/>
        <v>5.7842516902254948E-2</v>
      </c>
      <c r="P207" s="122">
        <v>162.321367266143</v>
      </c>
      <c r="Q207" s="150">
        <f t="shared" si="19"/>
        <v>1.2325249231193824E-2</v>
      </c>
      <c r="R207" s="150">
        <f t="shared" si="21"/>
        <v>5.9004443826748298E-2</v>
      </c>
      <c r="S207" s="150">
        <f t="shared" si="17"/>
        <v>7.2936695431199849E-2</v>
      </c>
    </row>
    <row r="208" spans="11:19" ht="15" x14ac:dyDescent="0.25">
      <c r="K208" s="41">
        <v>41228</v>
      </c>
      <c r="L208" s="146">
        <v>128.54419903594001</v>
      </c>
      <c r="M208" s="147">
        <f t="shared" si="18"/>
        <v>2.5077341433943356E-3</v>
      </c>
      <c r="N208" s="147">
        <f t="shared" si="20"/>
        <v>6.3412637055493271E-3</v>
      </c>
      <c r="O208" s="147">
        <f t="shared" si="16"/>
        <v>3.893118067147916E-2</v>
      </c>
      <c r="P208" s="122">
        <v>163.31088444697099</v>
      </c>
      <c r="Q208" s="150">
        <f t="shared" si="19"/>
        <v>6.0960377397853982E-3</v>
      </c>
      <c r="R208" s="150">
        <f t="shared" si="21"/>
        <v>4.8735370970633518E-2</v>
      </c>
      <c r="S208" s="150">
        <f t="shared" si="17"/>
        <v>6.3827703644470768E-2</v>
      </c>
    </row>
    <row r="209" spans="11:19" ht="15" x14ac:dyDescent="0.25">
      <c r="K209" s="41">
        <v>41258</v>
      </c>
      <c r="L209" s="146">
        <v>129.935548412396</v>
      </c>
      <c r="M209" s="147">
        <f t="shared" si="18"/>
        <v>1.0823898603677717E-2</v>
      </c>
      <c r="N209" s="147">
        <f t="shared" si="20"/>
        <v>1.6801489033723138E-2</v>
      </c>
      <c r="O209" s="147">
        <f t="shared" si="16"/>
        <v>3.3404175420077564E-2</v>
      </c>
      <c r="P209" s="122">
        <v>162.75037965154101</v>
      </c>
      <c r="Q209" s="150">
        <f t="shared" si="19"/>
        <v>-3.4321337327150037E-3</v>
      </c>
      <c r="R209" s="150">
        <f t="shared" si="21"/>
        <v>1.5000806228315566E-2</v>
      </c>
      <c r="S209" s="150">
        <f t="shared" si="17"/>
        <v>6.7997549181764816E-2</v>
      </c>
    </row>
    <row r="210" spans="11:19" ht="15" x14ac:dyDescent="0.25">
      <c r="K210" s="41">
        <v>41289</v>
      </c>
      <c r="L210" s="146">
        <v>129.95260533149099</v>
      </c>
      <c r="M210" s="147">
        <f t="shared" si="18"/>
        <v>1.3127215225838818E-4</v>
      </c>
      <c r="N210" s="147">
        <f t="shared" si="20"/>
        <v>1.3491801994728103E-2</v>
      </c>
      <c r="O210" s="147">
        <f t="shared" si="16"/>
        <v>2.8754012527339334E-2</v>
      </c>
      <c r="P210" s="122">
        <v>162.017147389907</v>
      </c>
      <c r="Q210" s="150">
        <f t="shared" si="19"/>
        <v>-4.5052568430495876E-3</v>
      </c>
      <c r="R210" s="150">
        <f t="shared" si="21"/>
        <v>-1.874182563637472E-3</v>
      </c>
      <c r="S210" s="150">
        <f t="shared" si="17"/>
        <v>7.191540593306045E-2</v>
      </c>
    </row>
    <row r="211" spans="11:19" ht="15" x14ac:dyDescent="0.25">
      <c r="K211" s="41">
        <v>41320</v>
      </c>
      <c r="L211" s="146">
        <v>130.38969862706401</v>
      </c>
      <c r="M211" s="147">
        <f t="shared" si="18"/>
        <v>3.3634823592652019E-3</v>
      </c>
      <c r="N211" s="147">
        <f t="shared" si="20"/>
        <v>1.4356926294340377E-2</v>
      </c>
      <c r="O211" s="147">
        <f t="shared" ref="O211:O274" si="22">L211/L199-1</f>
        <v>2.6943300287269656E-2</v>
      </c>
      <c r="P211" s="122">
        <v>162.979108411168</v>
      </c>
      <c r="Q211" s="150">
        <f t="shared" si="19"/>
        <v>5.9374025327452173E-3</v>
      </c>
      <c r="R211" s="150">
        <f t="shared" si="21"/>
        <v>-2.0315610740000434E-3</v>
      </c>
      <c r="S211" s="150">
        <f t="shared" ref="S211:S274" si="23">P211/P199-1</f>
        <v>0.10081091838794665</v>
      </c>
    </row>
    <row r="212" spans="11:19" ht="15" x14ac:dyDescent="0.25">
      <c r="K212" s="41">
        <v>41348</v>
      </c>
      <c r="L212" s="146">
        <v>130.996529332487</v>
      </c>
      <c r="M212" s="147">
        <f t="shared" si="18"/>
        <v>4.6539773602716217E-3</v>
      </c>
      <c r="N212" s="147">
        <f t="shared" si="20"/>
        <v>8.1654399666180044E-3</v>
      </c>
      <c r="O212" s="147">
        <f t="shared" si="22"/>
        <v>4.3738032948525518E-2</v>
      </c>
      <c r="P212" s="122">
        <v>163.36528789448101</v>
      </c>
      <c r="Q212" s="150">
        <f t="shared" si="19"/>
        <v>2.3695029815646862E-3</v>
      </c>
      <c r="R212" s="150">
        <f t="shared" si="21"/>
        <v>3.7782292382761984E-3</v>
      </c>
      <c r="S212" s="150">
        <f t="shared" si="23"/>
        <v>0.10976168511135764</v>
      </c>
    </row>
    <row r="213" spans="11:19" ht="15" x14ac:dyDescent="0.25">
      <c r="K213" s="41">
        <v>41379</v>
      </c>
      <c r="L213" s="146">
        <v>132.455875745442</v>
      </c>
      <c r="M213" s="147">
        <f t="shared" si="18"/>
        <v>1.1140344102178235E-2</v>
      </c>
      <c r="N213" s="147">
        <f t="shared" si="20"/>
        <v>1.926294903873238E-2</v>
      </c>
      <c r="O213" s="147">
        <f t="shared" si="22"/>
        <v>5.98372885392775E-2</v>
      </c>
      <c r="P213" s="122">
        <v>165.07873151466799</v>
      </c>
      <c r="Q213" s="150">
        <f t="shared" si="19"/>
        <v>1.0488419187886011E-2</v>
      </c>
      <c r="R213" s="150">
        <f t="shared" si="21"/>
        <v>1.8896667260737798E-2</v>
      </c>
      <c r="S213" s="150">
        <f t="shared" si="23"/>
        <v>0.12015247852498945</v>
      </c>
    </row>
    <row r="214" spans="11:19" ht="15" x14ac:dyDescent="0.25">
      <c r="K214" s="41">
        <v>41409</v>
      </c>
      <c r="L214" s="146">
        <v>135.14199572276601</v>
      </c>
      <c r="M214" s="147">
        <f t="shared" si="18"/>
        <v>2.0279356896830247E-2</v>
      </c>
      <c r="N214" s="147">
        <f t="shared" si="20"/>
        <v>3.6446875372373899E-2</v>
      </c>
      <c r="O214" s="147">
        <f t="shared" si="22"/>
        <v>9.2841797600808906E-2</v>
      </c>
      <c r="P214" s="122">
        <v>166.11536788720099</v>
      </c>
      <c r="Q214" s="150">
        <f t="shared" si="19"/>
        <v>6.2796482806803944E-3</v>
      </c>
      <c r="R214" s="150">
        <f t="shared" si="21"/>
        <v>1.9243322083470682E-2</v>
      </c>
      <c r="S214" s="150">
        <f t="shared" si="23"/>
        <v>0.10972800340574862</v>
      </c>
    </row>
    <row r="215" spans="11:19" ht="15" x14ac:dyDescent="0.25">
      <c r="K215" s="41">
        <v>41440</v>
      </c>
      <c r="L215" s="146">
        <v>137.75358341437001</v>
      </c>
      <c r="M215" s="147">
        <f t="shared" si="18"/>
        <v>1.9324767831322198E-2</v>
      </c>
      <c r="N215" s="147">
        <f t="shared" si="20"/>
        <v>5.1581932103962114E-2</v>
      </c>
      <c r="O215" s="147">
        <f t="shared" si="22"/>
        <v>0.10271778542828169</v>
      </c>
      <c r="P215" s="122">
        <v>168.65826139153401</v>
      </c>
      <c r="Q215" s="150">
        <f t="shared" si="19"/>
        <v>1.530799670539662E-2</v>
      </c>
      <c r="R215" s="150">
        <f t="shared" si="21"/>
        <v>3.2399621518567567E-2</v>
      </c>
      <c r="S215" s="150">
        <f t="shared" si="23"/>
        <v>0.12008408610376353</v>
      </c>
    </row>
    <row r="216" spans="11:19" ht="15" x14ac:dyDescent="0.25">
      <c r="K216" s="41">
        <v>41470</v>
      </c>
      <c r="L216" s="146">
        <v>141.78448589064999</v>
      </c>
      <c r="M216" s="147">
        <f t="shared" si="18"/>
        <v>2.9261688707979516E-2</v>
      </c>
      <c r="N216" s="147">
        <f t="shared" si="20"/>
        <v>7.04280583455279E-2</v>
      </c>
      <c r="O216" s="147">
        <f t="shared" si="22"/>
        <v>0.12497508969496351</v>
      </c>
      <c r="P216" s="122">
        <v>169.653306135284</v>
      </c>
      <c r="Q216" s="150">
        <f t="shared" si="19"/>
        <v>5.8997687723107983E-3</v>
      </c>
      <c r="R216" s="150">
        <f t="shared" si="21"/>
        <v>2.7711471845236035E-2</v>
      </c>
      <c r="S216" s="150">
        <f t="shared" si="23"/>
        <v>0.10683890933833795</v>
      </c>
    </row>
    <row r="217" spans="11:19" ht="15" x14ac:dyDescent="0.25">
      <c r="K217" s="41">
        <v>41501</v>
      </c>
      <c r="L217" s="146">
        <v>143.40356255913301</v>
      </c>
      <c r="M217" s="147">
        <f t="shared" si="18"/>
        <v>1.1419279467089982E-2</v>
      </c>
      <c r="N217" s="147">
        <f t="shared" si="20"/>
        <v>6.1132490993510258E-2</v>
      </c>
      <c r="O217" s="147">
        <f t="shared" si="22"/>
        <v>0.12267160593755677</v>
      </c>
      <c r="P217" s="122">
        <v>170.23152911183499</v>
      </c>
      <c r="Q217" s="150">
        <f t="shared" si="19"/>
        <v>3.4082623541087376E-3</v>
      </c>
      <c r="R217" s="150">
        <f t="shared" si="21"/>
        <v>2.4778930914020281E-2</v>
      </c>
      <c r="S217" s="150">
        <f t="shared" si="23"/>
        <v>9.3177753819394749E-2</v>
      </c>
    </row>
    <row r="218" spans="11:19" ht="15" x14ac:dyDescent="0.25">
      <c r="K218" s="41">
        <v>41532</v>
      </c>
      <c r="L218" s="146">
        <v>146.225067575601</v>
      </c>
      <c r="M218" s="147">
        <f t="shared" si="18"/>
        <v>1.9675278396968254E-2</v>
      </c>
      <c r="N218" s="147">
        <f t="shared" si="20"/>
        <v>6.1497377790516783E-2</v>
      </c>
      <c r="O218" s="147">
        <f t="shared" si="22"/>
        <v>0.14427397476350268</v>
      </c>
      <c r="P218" s="122">
        <v>171.49881860972101</v>
      </c>
      <c r="Q218" s="150">
        <f t="shared" si="19"/>
        <v>7.4445051659817185E-3</v>
      </c>
      <c r="R218" s="150">
        <f t="shared" si="21"/>
        <v>1.6842087631822267E-2</v>
      </c>
      <c r="S218" s="150">
        <f t="shared" si="23"/>
        <v>6.9560879235849304E-2</v>
      </c>
    </row>
    <row r="219" spans="11:19" ht="15" x14ac:dyDescent="0.25">
      <c r="K219" s="41">
        <v>41562</v>
      </c>
      <c r="L219" s="146">
        <v>147.04638866895999</v>
      </c>
      <c r="M219" s="147">
        <f t="shared" si="18"/>
        <v>5.6168282701209993E-3</v>
      </c>
      <c r="N219" s="147">
        <f t="shared" si="20"/>
        <v>3.7111978403393087E-2</v>
      </c>
      <c r="O219" s="147">
        <f t="shared" si="22"/>
        <v>0.14680509135438924</v>
      </c>
      <c r="P219" s="122">
        <v>174.02642232491701</v>
      </c>
      <c r="Q219" s="150">
        <f t="shared" si="19"/>
        <v>1.4738315608739283E-2</v>
      </c>
      <c r="R219" s="150">
        <f t="shared" si="21"/>
        <v>2.5776781421199102E-2</v>
      </c>
      <c r="S219" s="150">
        <f t="shared" si="23"/>
        <v>7.2110377431594319E-2</v>
      </c>
    </row>
    <row r="220" spans="11:19" ht="15" x14ac:dyDescent="0.25">
      <c r="K220" s="41">
        <v>41593</v>
      </c>
      <c r="L220" s="146">
        <v>148.44634966970901</v>
      </c>
      <c r="M220" s="147">
        <f t="shared" si="18"/>
        <v>9.5205398338662484E-3</v>
      </c>
      <c r="N220" s="147">
        <f t="shared" si="20"/>
        <v>3.5165005810065431E-2</v>
      </c>
      <c r="O220" s="147">
        <f t="shared" si="22"/>
        <v>0.15482729507073678</v>
      </c>
      <c r="P220" s="122">
        <v>176.63633993928801</v>
      </c>
      <c r="Q220" s="150">
        <f t="shared" si="19"/>
        <v>1.4997249150465963E-2</v>
      </c>
      <c r="R220" s="150">
        <f t="shared" si="21"/>
        <v>3.7624116172071398E-2</v>
      </c>
      <c r="S220" s="150">
        <f t="shared" si="23"/>
        <v>8.1595636062114174E-2</v>
      </c>
    </row>
    <row r="221" spans="11:19" ht="15" x14ac:dyDescent="0.25">
      <c r="K221" s="41">
        <v>41623</v>
      </c>
      <c r="L221" s="146">
        <v>147.003175309939</v>
      </c>
      <c r="M221" s="147">
        <f t="shared" si="18"/>
        <v>-9.7218581863485198E-3</v>
      </c>
      <c r="N221" s="147">
        <f t="shared" si="20"/>
        <v>5.3213019302296161E-3</v>
      </c>
      <c r="O221" s="147">
        <f t="shared" si="22"/>
        <v>0.13135456082713337</v>
      </c>
      <c r="P221" s="122">
        <v>177.105670606594</v>
      </c>
      <c r="Q221" s="150">
        <f t="shared" si="19"/>
        <v>2.6570447930891472E-3</v>
      </c>
      <c r="R221" s="150">
        <f t="shared" si="21"/>
        <v>3.2693239768796678E-2</v>
      </c>
      <c r="S221" s="150">
        <f t="shared" si="23"/>
        <v>8.8204346962437841E-2</v>
      </c>
    </row>
    <row r="222" spans="11:19" ht="15" x14ac:dyDescent="0.25">
      <c r="K222" s="41">
        <v>41654</v>
      </c>
      <c r="L222" s="146">
        <v>146.01337346372699</v>
      </c>
      <c r="M222" s="147">
        <f t="shared" si="18"/>
        <v>-6.733200450433241E-3</v>
      </c>
      <c r="N222" s="147">
        <f t="shared" si="20"/>
        <v>-7.0250974171054414E-3</v>
      </c>
      <c r="O222" s="147">
        <f t="shared" si="22"/>
        <v>0.12358942778613202</v>
      </c>
      <c r="P222" s="122">
        <v>178.10593508879299</v>
      </c>
      <c r="Q222" s="150">
        <f t="shared" si="19"/>
        <v>5.6478399521202594E-3</v>
      </c>
      <c r="R222" s="150">
        <f t="shared" si="21"/>
        <v>2.3441915942277403E-2</v>
      </c>
      <c r="S222" s="150">
        <f t="shared" si="23"/>
        <v>9.930299328235348E-2</v>
      </c>
    </row>
    <row r="223" spans="11:19" ht="15" x14ac:dyDescent="0.25">
      <c r="K223" s="41">
        <v>41685</v>
      </c>
      <c r="L223" s="146">
        <v>144.00334417899401</v>
      </c>
      <c r="M223" s="147">
        <f t="shared" si="18"/>
        <v>-1.3766062909520538E-2</v>
      </c>
      <c r="N223" s="147">
        <f t="shared" si="20"/>
        <v>-2.9930042069748586E-2</v>
      </c>
      <c r="O223" s="147">
        <f t="shared" si="22"/>
        <v>0.10440737033120451</v>
      </c>
      <c r="P223" s="122">
        <v>179.002986686941</v>
      </c>
      <c r="Q223" s="150">
        <f t="shared" si="19"/>
        <v>5.0366182221877054E-3</v>
      </c>
      <c r="R223" s="150">
        <f t="shared" si="21"/>
        <v>1.3398413647307539E-2</v>
      </c>
      <c r="S223" s="150">
        <f t="shared" si="23"/>
        <v>9.8318603114133651E-2</v>
      </c>
    </row>
    <row r="224" spans="11:19" ht="15" x14ac:dyDescent="0.25">
      <c r="K224" s="41">
        <v>41713</v>
      </c>
      <c r="L224" s="146">
        <v>144.05069782131699</v>
      </c>
      <c r="M224" s="147">
        <f t="shared" si="18"/>
        <v>3.2883710161701885E-4</v>
      </c>
      <c r="N224" s="147">
        <f t="shared" si="20"/>
        <v>-2.0084447035902842E-2</v>
      </c>
      <c r="O224" s="147">
        <f t="shared" si="22"/>
        <v>9.9652781301531546E-2</v>
      </c>
      <c r="P224" s="122">
        <v>180.658162866617</v>
      </c>
      <c r="Q224" s="150">
        <f t="shared" si="19"/>
        <v>9.246640015960983E-3</v>
      </c>
      <c r="R224" s="150">
        <f t="shared" si="21"/>
        <v>2.0058602572439188E-2</v>
      </c>
      <c r="S224" s="150">
        <f t="shared" si="23"/>
        <v>0.10585403542584637</v>
      </c>
    </row>
    <row r="225" spans="11:19" ht="15" x14ac:dyDescent="0.25">
      <c r="K225" s="41">
        <v>41744</v>
      </c>
      <c r="L225" s="146">
        <v>145.154976006569</v>
      </c>
      <c r="M225" s="147">
        <f t="shared" si="18"/>
        <v>7.6658995891971671E-3</v>
      </c>
      <c r="N225" s="147">
        <f t="shared" si="20"/>
        <v>-5.8788961366695869E-3</v>
      </c>
      <c r="O225" s="147">
        <f t="shared" si="22"/>
        <v>9.5874193497708982E-2</v>
      </c>
      <c r="P225" s="122">
        <v>180.170723259949</v>
      </c>
      <c r="Q225" s="150">
        <f t="shared" si="19"/>
        <v>-2.6981322013547304E-3</v>
      </c>
      <c r="R225" s="150">
        <f t="shared" si="21"/>
        <v>1.1593034056538443E-2</v>
      </c>
      <c r="S225" s="150">
        <f t="shared" si="23"/>
        <v>9.1422993179106182E-2</v>
      </c>
    </row>
    <row r="226" spans="11:19" ht="15" x14ac:dyDescent="0.25">
      <c r="K226" s="41">
        <v>41774</v>
      </c>
      <c r="L226" s="146">
        <v>148.41247136087</v>
      </c>
      <c r="M226" s="147">
        <f t="shared" si="18"/>
        <v>2.2441499726151948E-2</v>
      </c>
      <c r="N226" s="147">
        <f t="shared" si="20"/>
        <v>3.06182277016811E-2</v>
      </c>
      <c r="O226" s="147">
        <f t="shared" si="22"/>
        <v>9.8196534446090444E-2</v>
      </c>
      <c r="P226" s="122">
        <v>176.86621966717101</v>
      </c>
      <c r="Q226" s="150">
        <f t="shared" si="19"/>
        <v>-1.8340957581716943E-2</v>
      </c>
      <c r="R226" s="150">
        <f t="shared" si="21"/>
        <v>-1.1937046746080204E-2</v>
      </c>
      <c r="S226" s="150">
        <f t="shared" si="23"/>
        <v>6.4719188337049482E-2</v>
      </c>
    </row>
    <row r="227" spans="11:19" ht="15" x14ac:dyDescent="0.25">
      <c r="K227" s="41">
        <v>41805</v>
      </c>
      <c r="L227" s="146">
        <v>151.02495663090201</v>
      </c>
      <c r="M227" s="147">
        <f t="shared" si="18"/>
        <v>1.7602868856483544E-2</v>
      </c>
      <c r="N227" s="147">
        <f t="shared" si="20"/>
        <v>4.8415307354054082E-2</v>
      </c>
      <c r="O227" s="147">
        <f t="shared" si="22"/>
        <v>9.6341400982731695E-2</v>
      </c>
      <c r="P227" s="122">
        <v>174.31666005892501</v>
      </c>
      <c r="Q227" s="150">
        <f t="shared" si="19"/>
        <v>-1.4415186874258912E-2</v>
      </c>
      <c r="R227" s="150">
        <f t="shared" si="21"/>
        <v>-3.5102221272857892E-2</v>
      </c>
      <c r="S227" s="150">
        <f t="shared" si="23"/>
        <v>3.354949007955943E-2</v>
      </c>
    </row>
    <row r="228" spans="11:19" ht="15" x14ac:dyDescent="0.25">
      <c r="K228" s="41">
        <v>41835</v>
      </c>
      <c r="L228" s="146">
        <v>152.414897546974</v>
      </c>
      <c r="M228" s="147">
        <f t="shared" si="18"/>
        <v>9.2033856329383212E-3</v>
      </c>
      <c r="N228" s="147">
        <f t="shared" si="20"/>
        <v>5.0014968416077332E-2</v>
      </c>
      <c r="O228" s="147">
        <f t="shared" si="22"/>
        <v>7.4975845132468244E-2</v>
      </c>
      <c r="P228" s="122">
        <v>173.684873729342</v>
      </c>
      <c r="Q228" s="150">
        <f t="shared" si="19"/>
        <v>-3.6243599973143636E-3</v>
      </c>
      <c r="R228" s="150">
        <f t="shared" si="21"/>
        <v>-3.5998354301155056E-2</v>
      </c>
      <c r="S228" s="150">
        <f t="shared" si="23"/>
        <v>2.3763566333586006E-2</v>
      </c>
    </row>
    <row r="229" spans="11:19" ht="15" x14ac:dyDescent="0.25">
      <c r="K229" s="41">
        <v>41866</v>
      </c>
      <c r="L229" s="146">
        <v>153.24622874552699</v>
      </c>
      <c r="M229" s="147">
        <f t="shared" si="18"/>
        <v>5.4543959411630372E-3</v>
      </c>
      <c r="N229" s="147">
        <f t="shared" si="20"/>
        <v>3.2569751991418094E-2</v>
      </c>
      <c r="O229" s="147">
        <f t="shared" si="22"/>
        <v>6.8636134352208389E-2</v>
      </c>
      <c r="P229" s="122">
        <v>179.66596301633601</v>
      </c>
      <c r="Q229" s="150">
        <f t="shared" si="19"/>
        <v>3.4436443189143295E-2</v>
      </c>
      <c r="R229" s="150">
        <f t="shared" si="21"/>
        <v>1.5829723473671731E-2</v>
      </c>
      <c r="S229" s="150">
        <f t="shared" si="23"/>
        <v>5.5421189915429769E-2</v>
      </c>
    </row>
    <row r="230" spans="11:19" ht="15" x14ac:dyDescent="0.25">
      <c r="K230" s="41">
        <v>41897</v>
      </c>
      <c r="L230" s="146">
        <v>153.62016174721299</v>
      </c>
      <c r="M230" s="147">
        <f t="shared" si="18"/>
        <v>2.4400796335870556E-3</v>
      </c>
      <c r="N230" s="147">
        <f t="shared" si="20"/>
        <v>1.718394876055851E-2</v>
      </c>
      <c r="O230" s="147">
        <f t="shared" si="22"/>
        <v>5.0573368125055529E-2</v>
      </c>
      <c r="P230" s="122">
        <v>184.80273439556501</v>
      </c>
      <c r="Q230" s="150">
        <f t="shared" si="19"/>
        <v>2.8590676235998869E-2</v>
      </c>
      <c r="R230" s="150">
        <f t="shared" si="21"/>
        <v>6.0155319251156802E-2</v>
      </c>
      <c r="S230" s="150">
        <f t="shared" si="23"/>
        <v>7.7574387355516805E-2</v>
      </c>
    </row>
    <row r="231" spans="11:19" ht="15" x14ac:dyDescent="0.25">
      <c r="K231" s="41">
        <v>41927</v>
      </c>
      <c r="L231" s="146">
        <v>154.57358996421601</v>
      </c>
      <c r="M231" s="147">
        <f t="shared" si="18"/>
        <v>6.2064002938098106E-3</v>
      </c>
      <c r="N231" s="147">
        <f t="shared" si="20"/>
        <v>1.4163263906513457E-2</v>
      </c>
      <c r="O231" s="147">
        <f t="shared" si="22"/>
        <v>5.1189297223760644E-2</v>
      </c>
      <c r="P231" s="122">
        <v>189.74846095527801</v>
      </c>
      <c r="Q231" s="150">
        <f t="shared" si="19"/>
        <v>2.6762193621696184E-2</v>
      </c>
      <c r="R231" s="150">
        <f t="shared" si="21"/>
        <v>9.2486967235663409E-2</v>
      </c>
      <c r="S231" s="150">
        <f t="shared" si="23"/>
        <v>9.0342825074040123E-2</v>
      </c>
    </row>
    <row r="232" spans="11:19" ht="15" x14ac:dyDescent="0.25">
      <c r="K232" s="41">
        <v>41958</v>
      </c>
      <c r="L232" s="146">
        <v>155.00277196398599</v>
      </c>
      <c r="M232" s="147">
        <f t="shared" si="18"/>
        <v>2.7765545192379726E-3</v>
      </c>
      <c r="N232" s="147">
        <f t="shared" si="20"/>
        <v>1.1462228028957355E-2</v>
      </c>
      <c r="O232" s="147">
        <f t="shared" si="22"/>
        <v>4.4166948590281363E-2</v>
      </c>
      <c r="P232" s="122">
        <v>191.90743315388099</v>
      </c>
      <c r="Q232" s="150">
        <f t="shared" si="19"/>
        <v>1.1378074887847589E-2</v>
      </c>
      <c r="R232" s="150">
        <f t="shared" si="21"/>
        <v>6.8134608982291844E-2</v>
      </c>
      <c r="S232" s="150">
        <f t="shared" si="23"/>
        <v>8.6454991197405073E-2</v>
      </c>
    </row>
    <row r="233" spans="11:19" ht="15" x14ac:dyDescent="0.25">
      <c r="K233" s="41">
        <v>41988</v>
      </c>
      <c r="L233" s="146">
        <v>158.49519062652999</v>
      </c>
      <c r="M233" s="147">
        <f t="shared" si="18"/>
        <v>2.253133036456556E-2</v>
      </c>
      <c r="N233" s="147">
        <f t="shared" si="20"/>
        <v>3.1734303778035544E-2</v>
      </c>
      <c r="O233" s="147">
        <f t="shared" si="22"/>
        <v>7.8175286298145741E-2</v>
      </c>
      <c r="P233" s="122">
        <v>194.84985809990999</v>
      </c>
      <c r="Q233" s="150">
        <f t="shared" si="19"/>
        <v>1.5332522027271533E-2</v>
      </c>
      <c r="R233" s="150">
        <f t="shared" si="21"/>
        <v>5.4366748074405669E-2</v>
      </c>
      <c r="S233" s="150">
        <f t="shared" si="23"/>
        <v>0.10018983261541781</v>
      </c>
    </row>
    <row r="234" spans="11:19" ht="15" x14ac:dyDescent="0.25">
      <c r="K234" s="41">
        <v>42019</v>
      </c>
      <c r="L234" s="146">
        <v>162.050441771191</v>
      </c>
      <c r="M234" s="147">
        <f t="shared" si="18"/>
        <v>2.2431287224597307E-2</v>
      </c>
      <c r="N234" s="147">
        <f t="shared" si="20"/>
        <v>4.8370823299801025E-2</v>
      </c>
      <c r="O234" s="147">
        <f t="shared" si="22"/>
        <v>0.1098328730241136</v>
      </c>
      <c r="P234" s="122">
        <v>197.21635149930501</v>
      </c>
      <c r="Q234" s="150">
        <f t="shared" si="19"/>
        <v>1.2145214897624212E-2</v>
      </c>
      <c r="R234" s="150">
        <f t="shared" si="21"/>
        <v>3.9356791124577795E-2</v>
      </c>
      <c r="S234" s="150">
        <f t="shared" si="23"/>
        <v>0.10729803249389014</v>
      </c>
    </row>
    <row r="235" spans="11:19" ht="15" x14ac:dyDescent="0.25">
      <c r="K235" s="41">
        <v>42050</v>
      </c>
      <c r="L235" s="146">
        <v>166.98222580012799</v>
      </c>
      <c r="M235" s="147">
        <f t="shared" si="18"/>
        <v>3.0433635200454834E-2</v>
      </c>
      <c r="N235" s="147">
        <f t="shared" si="20"/>
        <v>7.7285416798386963E-2</v>
      </c>
      <c r="O235" s="147">
        <f t="shared" si="22"/>
        <v>0.15957186100186371</v>
      </c>
      <c r="P235" s="122">
        <v>197.86014275963501</v>
      </c>
      <c r="Q235" s="150">
        <f t="shared" si="19"/>
        <v>3.2643908856222481E-3</v>
      </c>
      <c r="R235" s="150">
        <f t="shared" si="21"/>
        <v>3.1018650543779946E-2</v>
      </c>
      <c r="S235" s="150">
        <f t="shared" si="23"/>
        <v>0.10534548289785439</v>
      </c>
    </row>
    <row r="236" spans="11:19" ht="15" x14ac:dyDescent="0.25">
      <c r="K236" s="41">
        <v>42078</v>
      </c>
      <c r="L236" s="146">
        <v>165.89178960184</v>
      </c>
      <c r="M236" s="147">
        <f t="shared" si="18"/>
        <v>-6.5302531036638412E-3</v>
      </c>
      <c r="N236" s="147">
        <f t="shared" si="20"/>
        <v>4.666765563088271E-2</v>
      </c>
      <c r="O236" s="147">
        <f t="shared" si="22"/>
        <v>0.15162086758937532</v>
      </c>
      <c r="P236" s="122">
        <v>199.340497466724</v>
      </c>
      <c r="Q236" s="150">
        <f t="shared" si="19"/>
        <v>7.4818237086149431E-3</v>
      </c>
      <c r="R236" s="150">
        <f t="shared" si="21"/>
        <v>2.3046664804402539E-2</v>
      </c>
      <c r="S236" s="150">
        <f t="shared" si="23"/>
        <v>0.10341262361834413</v>
      </c>
    </row>
    <row r="237" spans="11:19" ht="15" x14ac:dyDescent="0.25">
      <c r="K237" s="41">
        <v>42109</v>
      </c>
      <c r="L237" s="146">
        <v>166.52883216420901</v>
      </c>
      <c r="M237" s="147">
        <f t="shared" si="18"/>
        <v>3.8401090487840683E-3</v>
      </c>
      <c r="N237" s="147">
        <f t="shared" si="20"/>
        <v>2.7635780217997397E-2</v>
      </c>
      <c r="O237" s="147">
        <f t="shared" si="22"/>
        <v>0.1472485253049316</v>
      </c>
      <c r="P237" s="122">
        <v>201.337834949783</v>
      </c>
      <c r="Q237" s="150">
        <f t="shared" si="19"/>
        <v>1.0019727593949757E-2</v>
      </c>
      <c r="R237" s="150">
        <f t="shared" si="21"/>
        <v>2.0898284645999743E-2</v>
      </c>
      <c r="S237" s="150">
        <f t="shared" si="23"/>
        <v>0.11748363611381096</v>
      </c>
    </row>
    <row r="238" spans="11:19" ht="15" x14ac:dyDescent="0.25">
      <c r="K238" s="41">
        <v>42139</v>
      </c>
      <c r="L238" s="146">
        <v>166.30789792536399</v>
      </c>
      <c r="M238" s="147">
        <f t="shared" si="18"/>
        <v>-1.3267026254478731E-3</v>
      </c>
      <c r="N238" s="147">
        <f t="shared" si="20"/>
        <v>-4.0383212736135876E-3</v>
      </c>
      <c r="O238" s="147">
        <f t="shared" si="22"/>
        <v>0.12057899447668818</v>
      </c>
      <c r="P238" s="122">
        <v>204.38983597631099</v>
      </c>
      <c r="Q238" s="150">
        <f t="shared" si="19"/>
        <v>1.5158606564380728E-2</v>
      </c>
      <c r="R238" s="150">
        <f t="shared" si="21"/>
        <v>3.3001559210479314E-2</v>
      </c>
      <c r="S238" s="150">
        <f t="shared" si="23"/>
        <v>0.15561827668920758</v>
      </c>
    </row>
    <row r="239" spans="11:19" ht="15" x14ac:dyDescent="0.25">
      <c r="K239" s="41">
        <v>42170</v>
      </c>
      <c r="L239" s="146">
        <v>169.25363150127399</v>
      </c>
      <c r="M239" s="147">
        <f t="shared" si="18"/>
        <v>1.7712529667304189E-2</v>
      </c>
      <c r="N239" s="147">
        <f t="shared" si="20"/>
        <v>2.0265269954003129E-2</v>
      </c>
      <c r="O239" s="147">
        <f t="shared" si="22"/>
        <v>0.12069975239206343</v>
      </c>
      <c r="P239" s="122">
        <v>205.59196273648001</v>
      </c>
      <c r="Q239" s="150">
        <f t="shared" si="19"/>
        <v>5.8815388467181595E-3</v>
      </c>
      <c r="R239" s="150">
        <f t="shared" si="21"/>
        <v>3.1360738782141295E-2</v>
      </c>
      <c r="S239" s="150">
        <f t="shared" si="23"/>
        <v>0.17941660118420621</v>
      </c>
    </row>
    <row r="240" spans="11:19" ht="15" x14ac:dyDescent="0.25">
      <c r="K240" s="41">
        <v>42200</v>
      </c>
      <c r="L240" s="146">
        <v>169.41027934543899</v>
      </c>
      <c r="M240" s="147">
        <f t="shared" si="18"/>
        <v>9.2552131836431961E-4</v>
      </c>
      <c r="N240" s="147">
        <f t="shared" si="20"/>
        <v>1.7302992783788218E-2</v>
      </c>
      <c r="O240" s="147">
        <f t="shared" si="22"/>
        <v>0.11150735309996218</v>
      </c>
      <c r="P240" s="122">
        <v>206.66411603668499</v>
      </c>
      <c r="Q240" s="150">
        <f t="shared" si="19"/>
        <v>5.2149572674649036E-3</v>
      </c>
      <c r="R240" s="150">
        <f t="shared" si="21"/>
        <v>2.6454447015537008E-2</v>
      </c>
      <c r="S240" s="150">
        <f t="shared" si="23"/>
        <v>0.18987976096718384</v>
      </c>
    </row>
    <row r="241" spans="11:19" ht="15" x14ac:dyDescent="0.25">
      <c r="K241" s="41">
        <v>42231</v>
      </c>
      <c r="L241" s="146">
        <v>168.842167201857</v>
      </c>
      <c r="M241" s="147">
        <f t="shared" si="18"/>
        <v>-3.3534691388092952E-3</v>
      </c>
      <c r="N241" s="147">
        <f t="shared" si="20"/>
        <v>1.5238418067374804E-2</v>
      </c>
      <c r="O241" s="147">
        <f t="shared" si="22"/>
        <v>0.10177045519487349</v>
      </c>
      <c r="P241" s="122">
        <v>207.03938473921301</v>
      </c>
      <c r="Q241" s="150">
        <f t="shared" si="19"/>
        <v>1.8158387131967935E-3</v>
      </c>
      <c r="R241" s="150">
        <f t="shared" si="21"/>
        <v>1.2963211943714859E-2</v>
      </c>
      <c r="S241" s="150">
        <f t="shared" si="23"/>
        <v>0.15235730387278812</v>
      </c>
    </row>
    <row r="242" spans="11:19" ht="15" x14ac:dyDescent="0.25">
      <c r="K242" s="41">
        <v>42262</v>
      </c>
      <c r="L242" s="146">
        <v>169.12170075031099</v>
      </c>
      <c r="M242" s="147">
        <f t="shared" si="18"/>
        <v>1.6555908579389822E-3</v>
      </c>
      <c r="N242" s="147">
        <f t="shared" si="20"/>
        <v>-7.7948549636885911E-4</v>
      </c>
      <c r="O242" s="147">
        <f t="shared" si="22"/>
        <v>0.10090823253139325</v>
      </c>
      <c r="P242" s="122">
        <v>207.54257881550899</v>
      </c>
      <c r="Q242" s="150">
        <f t="shared" si="19"/>
        <v>2.4304268336665658E-3</v>
      </c>
      <c r="R242" s="150">
        <f t="shared" si="21"/>
        <v>9.4878031858143252E-3</v>
      </c>
      <c r="S242" s="150">
        <f t="shared" si="23"/>
        <v>0.12304928546820082</v>
      </c>
    </row>
    <row r="243" spans="11:19" ht="15" x14ac:dyDescent="0.25">
      <c r="K243" s="41">
        <v>42292</v>
      </c>
      <c r="L243" s="146">
        <v>168.72816629657399</v>
      </c>
      <c r="M243" s="147">
        <f t="shared" si="18"/>
        <v>-2.3269305594201262E-3</v>
      </c>
      <c r="N243" s="147">
        <f t="shared" si="20"/>
        <v>-4.026397049225916E-3</v>
      </c>
      <c r="O243" s="147">
        <f t="shared" si="22"/>
        <v>9.1571764203928874E-2</v>
      </c>
      <c r="P243" s="122">
        <v>206.41580147897</v>
      </c>
      <c r="Q243" s="150">
        <f t="shared" si="19"/>
        <v>-5.4291381699589358E-3</v>
      </c>
      <c r="R243" s="150">
        <f t="shared" si="21"/>
        <v>-1.201536882536991E-3</v>
      </c>
      <c r="S243" s="150">
        <f t="shared" si="23"/>
        <v>8.7839134187340351E-2</v>
      </c>
    </row>
    <row r="244" spans="11:19" ht="15" x14ac:dyDescent="0.25">
      <c r="K244" s="41">
        <v>42323</v>
      </c>
      <c r="L244" s="146">
        <v>169.12679224781601</v>
      </c>
      <c r="M244" s="147">
        <f t="shared" si="18"/>
        <v>2.3625335353989474E-3</v>
      </c>
      <c r="N244" s="147">
        <f t="shared" si="20"/>
        <v>1.6857462248678345E-3</v>
      </c>
      <c r="O244" s="147">
        <f t="shared" si="22"/>
        <v>9.1121081932080905E-2</v>
      </c>
      <c r="P244" s="122">
        <v>206.866835112877</v>
      </c>
      <c r="Q244" s="150">
        <f t="shared" si="19"/>
        <v>2.1850731904986542E-3</v>
      </c>
      <c r="R244" s="150">
        <f t="shared" si="21"/>
        <v>-8.3341450494234248E-4</v>
      </c>
      <c r="S244" s="150">
        <f t="shared" si="23"/>
        <v>7.7951133591583233E-2</v>
      </c>
    </row>
    <row r="245" spans="11:19" ht="15" x14ac:dyDescent="0.25">
      <c r="K245" s="41">
        <v>42353</v>
      </c>
      <c r="L245" s="146">
        <v>167.79653520911501</v>
      </c>
      <c r="M245" s="147">
        <f t="shared" si="18"/>
        <v>-7.8654423762252179E-3</v>
      </c>
      <c r="N245" s="147">
        <f t="shared" si="20"/>
        <v>-7.8355736449956526E-3</v>
      </c>
      <c r="O245" s="147">
        <f t="shared" si="22"/>
        <v>5.8685342727542E-2</v>
      </c>
      <c r="P245" s="122">
        <v>208.27352217712701</v>
      </c>
      <c r="Q245" s="150">
        <f t="shared" si="19"/>
        <v>6.7999641580172021E-3</v>
      </c>
      <c r="R245" s="150">
        <f t="shared" si="21"/>
        <v>3.5218959202958366E-3</v>
      </c>
      <c r="S245" s="150">
        <f t="shared" si="23"/>
        <v>6.8892347205785409E-2</v>
      </c>
    </row>
    <row r="246" spans="11:19" ht="15" x14ac:dyDescent="0.25">
      <c r="K246" s="41">
        <v>42384</v>
      </c>
      <c r="L246" s="146">
        <v>167.130152455912</v>
      </c>
      <c r="M246" s="147">
        <f t="shared" si="18"/>
        <v>-3.9713737376789737E-3</v>
      </c>
      <c r="N246" s="147">
        <f t="shared" si="20"/>
        <v>-9.4709370446968144E-3</v>
      </c>
      <c r="O246" s="147">
        <f t="shared" si="22"/>
        <v>3.134647847423544E-2</v>
      </c>
      <c r="P246" s="122">
        <v>212.203721481945</v>
      </c>
      <c r="Q246" s="150">
        <f t="shared" si="19"/>
        <v>1.8870374225848696E-2</v>
      </c>
      <c r="R246" s="150">
        <f t="shared" si="21"/>
        <v>2.8040101394876338E-2</v>
      </c>
      <c r="S246" s="150">
        <f t="shared" si="23"/>
        <v>7.5994560637091979E-2</v>
      </c>
    </row>
    <row r="247" spans="11:19" ht="15" x14ac:dyDescent="0.25">
      <c r="K247" s="41">
        <v>42415</v>
      </c>
      <c r="L247" s="146">
        <v>164.94081914881701</v>
      </c>
      <c r="M247" s="147">
        <f t="shared" si="18"/>
        <v>-1.3099571052401893E-2</v>
      </c>
      <c r="N247" s="147">
        <f t="shared" si="20"/>
        <v>-2.4750502527508655E-2</v>
      </c>
      <c r="O247" s="147">
        <f t="shared" si="22"/>
        <v>-1.2225293090502132E-2</v>
      </c>
      <c r="P247" s="122">
        <v>214.22112443143601</v>
      </c>
      <c r="Q247" s="150">
        <f t="shared" si="19"/>
        <v>9.5069159739626929E-3</v>
      </c>
      <c r="R247" s="150">
        <f t="shared" si="21"/>
        <v>3.5550837883443931E-2</v>
      </c>
      <c r="S247" s="150">
        <f t="shared" si="23"/>
        <v>8.2689628358737721E-2</v>
      </c>
    </row>
    <row r="248" spans="11:19" ht="15" x14ac:dyDescent="0.25">
      <c r="K248" s="41">
        <v>42444</v>
      </c>
      <c r="L248" s="146">
        <v>163.819223758942</v>
      </c>
      <c r="M248" s="147">
        <f t="shared" si="18"/>
        <v>-6.7999867810955017E-3</v>
      </c>
      <c r="N248" s="147">
        <f t="shared" si="20"/>
        <v>-2.3703179837511579E-2</v>
      </c>
      <c r="O248" s="147">
        <f t="shared" si="22"/>
        <v>-1.2493480526507117E-2</v>
      </c>
      <c r="P248" s="122">
        <v>216.62346957013301</v>
      </c>
      <c r="Q248" s="150">
        <f t="shared" si="19"/>
        <v>1.1214324194558589E-2</v>
      </c>
      <c r="R248" s="150">
        <f t="shared" si="21"/>
        <v>4.0091257427839366E-2</v>
      </c>
      <c r="S248" s="150">
        <f t="shared" si="23"/>
        <v>8.6700757362633052E-2</v>
      </c>
    </row>
    <row r="249" spans="11:19" ht="15" x14ac:dyDescent="0.25">
      <c r="K249" s="41">
        <v>42475</v>
      </c>
      <c r="L249" s="146">
        <v>163.36438154650199</v>
      </c>
      <c r="M249" s="147">
        <f t="shared" si="18"/>
        <v>-2.7764886318183413E-3</v>
      </c>
      <c r="N249" s="147">
        <f t="shared" si="20"/>
        <v>-2.2531965980246427E-2</v>
      </c>
      <c r="O249" s="147">
        <f t="shared" si="22"/>
        <v>-1.9002418839919821E-2</v>
      </c>
      <c r="P249" s="122">
        <v>217.237587987529</v>
      </c>
      <c r="Q249" s="150">
        <f t="shared" si="19"/>
        <v>2.8349579046751394E-3</v>
      </c>
      <c r="R249" s="150">
        <f t="shared" si="21"/>
        <v>2.3721857799804402E-2</v>
      </c>
      <c r="S249" s="150">
        <f t="shared" si="23"/>
        <v>7.8970517596514522E-2</v>
      </c>
    </row>
    <row r="250" spans="11:19" ht="15" x14ac:dyDescent="0.25">
      <c r="K250" s="41">
        <v>42505</v>
      </c>
      <c r="L250" s="146">
        <v>166.395793233913</v>
      </c>
      <c r="M250" s="147">
        <f t="shared" si="18"/>
        <v>1.8556136035982274E-2</v>
      </c>
      <c r="N250" s="147">
        <f t="shared" si="20"/>
        <v>8.8211886699995912E-3</v>
      </c>
      <c r="O250" s="147">
        <f t="shared" si="22"/>
        <v>5.2850952748162427E-4</v>
      </c>
      <c r="P250" s="122">
        <v>218.87329208869801</v>
      </c>
      <c r="Q250" s="150">
        <f t="shared" si="19"/>
        <v>7.5295629836531486E-3</v>
      </c>
      <c r="R250" s="150">
        <f t="shared" si="21"/>
        <v>2.1716661555247319E-2</v>
      </c>
      <c r="S250" s="150">
        <f t="shared" si="23"/>
        <v>7.0861919543130591E-2</v>
      </c>
    </row>
    <row r="251" spans="11:19" ht="15" x14ac:dyDescent="0.25">
      <c r="K251" s="41">
        <v>42536</v>
      </c>
      <c r="L251" s="146">
        <v>169.850654977266</v>
      </c>
      <c r="M251" s="147">
        <f t="shared" si="18"/>
        <v>2.0762915192791498E-2</v>
      </c>
      <c r="N251" s="147">
        <f t="shared" si="20"/>
        <v>3.6817603452932834E-2</v>
      </c>
      <c r="O251" s="147">
        <f t="shared" si="22"/>
        <v>3.5273894609908485E-3</v>
      </c>
      <c r="P251" s="122">
        <v>219.754436249295</v>
      </c>
      <c r="Q251" s="150">
        <f t="shared" si="19"/>
        <v>4.0258185555133164E-3</v>
      </c>
      <c r="R251" s="150">
        <f t="shared" si="21"/>
        <v>1.4453497053551256E-2</v>
      </c>
      <c r="S251" s="150">
        <f t="shared" si="23"/>
        <v>6.8886318921756118E-2</v>
      </c>
    </row>
    <row r="252" spans="11:19" ht="15" x14ac:dyDescent="0.25">
      <c r="K252" s="41">
        <v>42566</v>
      </c>
      <c r="L252" s="146">
        <v>173.974102028234</v>
      </c>
      <c r="M252" s="147">
        <f t="shared" si="18"/>
        <v>2.4276898146315062E-2</v>
      </c>
      <c r="N252" s="147">
        <f t="shared" si="20"/>
        <v>6.4945126846465806E-2</v>
      </c>
      <c r="O252" s="147">
        <f t="shared" si="22"/>
        <v>2.6939467312305565E-2</v>
      </c>
      <c r="P252" s="122">
        <v>221.72723761715901</v>
      </c>
      <c r="Q252" s="150">
        <f t="shared" si="19"/>
        <v>8.9772993962498049E-3</v>
      </c>
      <c r="R252" s="150">
        <f t="shared" si="21"/>
        <v>2.0667001835279697E-2</v>
      </c>
      <c r="S252" s="150">
        <f t="shared" si="23"/>
        <v>7.2886971716948468E-2</v>
      </c>
    </row>
    <row r="253" spans="11:19" ht="15" x14ac:dyDescent="0.25">
      <c r="K253" s="41">
        <v>42597</v>
      </c>
      <c r="L253" s="146">
        <v>175.71943378471201</v>
      </c>
      <c r="M253" s="147">
        <f t="shared" si="18"/>
        <v>1.0032135450796842E-2</v>
      </c>
      <c r="N253" s="147">
        <f t="shared" si="20"/>
        <v>5.6032910265298552E-2</v>
      </c>
      <c r="O253" s="147">
        <f t="shared" si="22"/>
        <v>4.0731925542231373E-2</v>
      </c>
      <c r="P253" s="122">
        <v>223.114027500942</v>
      </c>
      <c r="Q253" s="150">
        <f t="shared" si="19"/>
        <v>6.2544859110971185E-3</v>
      </c>
      <c r="R253" s="150">
        <f t="shared" si="21"/>
        <v>1.937529870261856E-2</v>
      </c>
      <c r="S253" s="150">
        <f t="shared" si="23"/>
        <v>7.7640506814568688E-2</v>
      </c>
    </row>
    <row r="254" spans="11:19" ht="15" x14ac:dyDescent="0.25">
      <c r="K254" s="41">
        <v>42628</v>
      </c>
      <c r="L254" s="146">
        <v>176.484617976457</v>
      </c>
      <c r="M254" s="147">
        <f t="shared" si="18"/>
        <v>4.3545792019936691E-3</v>
      </c>
      <c r="N254" s="147">
        <f t="shared" si="20"/>
        <v>3.9057623887755577E-2</v>
      </c>
      <c r="O254" s="147">
        <f t="shared" si="22"/>
        <v>4.3536206137239075E-2</v>
      </c>
      <c r="P254" s="122">
        <v>224.52954181423999</v>
      </c>
      <c r="Q254" s="150">
        <f t="shared" si="19"/>
        <v>6.3443537331691058E-3</v>
      </c>
      <c r="R254" s="150">
        <f t="shared" si="21"/>
        <v>2.172927949235115E-2</v>
      </c>
      <c r="S254" s="150">
        <f t="shared" si="23"/>
        <v>8.1848086766962869E-2</v>
      </c>
    </row>
    <row r="255" spans="11:19" ht="15" x14ac:dyDescent="0.25">
      <c r="K255" s="41">
        <v>42658</v>
      </c>
      <c r="L255" s="146">
        <v>177.94667855713899</v>
      </c>
      <c r="M255" s="147">
        <f t="shared" si="18"/>
        <v>8.2843513358032972E-3</v>
      </c>
      <c r="N255" s="147">
        <f t="shared" si="20"/>
        <v>2.2834298223653349E-2</v>
      </c>
      <c r="O255" s="147">
        <f t="shared" si="22"/>
        <v>5.4635289785355701E-2</v>
      </c>
      <c r="P255" s="122">
        <v>225.88033499161199</v>
      </c>
      <c r="Q255" s="150">
        <f t="shared" si="19"/>
        <v>6.016104457602145E-3</v>
      </c>
      <c r="R255" s="150">
        <f t="shared" si="21"/>
        <v>1.873065943131369E-2</v>
      </c>
      <c r="S255" s="150">
        <f t="shared" si="23"/>
        <v>9.4297691228958813E-2</v>
      </c>
    </row>
    <row r="256" spans="11:19" ht="15" x14ac:dyDescent="0.25">
      <c r="K256" s="41">
        <v>42689</v>
      </c>
      <c r="L256" s="146">
        <v>177.94800680855701</v>
      </c>
      <c r="M256" s="147">
        <f t="shared" si="18"/>
        <v>7.4643226206649871E-6</v>
      </c>
      <c r="N256" s="147">
        <f t="shared" si="20"/>
        <v>1.2682564334775881E-2</v>
      </c>
      <c r="O256" s="147">
        <f t="shared" si="22"/>
        <v>5.2157404770118099E-2</v>
      </c>
      <c r="P256" s="122">
        <v>227.70153024539101</v>
      </c>
      <c r="Q256" s="150">
        <f t="shared" si="19"/>
        <v>8.0626551835363269E-3</v>
      </c>
      <c r="R256" s="150">
        <f t="shared" si="21"/>
        <v>2.0561247519184533E-2</v>
      </c>
      <c r="S256" s="150">
        <f t="shared" si="23"/>
        <v>0.10071549226895438</v>
      </c>
    </row>
    <row r="257" spans="11:19" ht="15" x14ac:dyDescent="0.25">
      <c r="K257" s="41">
        <v>42719</v>
      </c>
      <c r="L257" s="146">
        <v>177.15105299541301</v>
      </c>
      <c r="M257" s="147">
        <f t="shared" si="18"/>
        <v>-4.4785767901373008E-3</v>
      </c>
      <c r="N257" s="147">
        <f t="shared" si="20"/>
        <v>3.7761648952596705E-3</v>
      </c>
      <c r="O257" s="147">
        <f t="shared" si="22"/>
        <v>5.5749171308215661E-2</v>
      </c>
      <c r="P257" s="122">
        <v>228.925477488182</v>
      </c>
      <c r="Q257" s="150">
        <f t="shared" si="19"/>
        <v>5.3752262511013171E-3</v>
      </c>
      <c r="R257" s="150">
        <f t="shared" si="21"/>
        <v>1.9578428915954849E-2</v>
      </c>
      <c r="S257" s="150">
        <f t="shared" si="23"/>
        <v>9.9157853073092328E-2</v>
      </c>
    </row>
    <row r="258" spans="11:19" ht="15" x14ac:dyDescent="0.25">
      <c r="K258" s="41">
        <v>42750</v>
      </c>
      <c r="L258" s="146">
        <v>173.71837129683399</v>
      </c>
      <c r="M258" s="147">
        <f t="shared" si="18"/>
        <v>-1.9377145326186174E-2</v>
      </c>
      <c r="N258" s="147">
        <f t="shared" si="20"/>
        <v>-2.3761653179423026E-2</v>
      </c>
      <c r="O258" s="147">
        <f t="shared" si="22"/>
        <v>3.9419690248053474E-2</v>
      </c>
      <c r="P258" s="122">
        <v>228.13601568384399</v>
      </c>
      <c r="Q258" s="150">
        <f t="shared" si="19"/>
        <v>-3.4485537083951412E-3</v>
      </c>
      <c r="R258" s="150">
        <f t="shared" si="21"/>
        <v>9.9861756107089139E-3</v>
      </c>
      <c r="S258" s="150">
        <f t="shared" si="23"/>
        <v>7.5080182810340457E-2</v>
      </c>
    </row>
    <row r="259" spans="11:19" ht="15" x14ac:dyDescent="0.25">
      <c r="K259" s="41">
        <v>42781</v>
      </c>
      <c r="L259" s="146">
        <v>171.94204200560301</v>
      </c>
      <c r="M259" s="147">
        <f t="shared" si="18"/>
        <v>-1.0225339311958792E-2</v>
      </c>
      <c r="N259" s="147">
        <f t="shared" si="20"/>
        <v>-3.3751233917530987E-2</v>
      </c>
      <c r="O259" s="147">
        <f t="shared" si="22"/>
        <v>4.2446878176767067E-2</v>
      </c>
      <c r="P259" s="122">
        <v>226.640991366132</v>
      </c>
      <c r="Q259" s="150">
        <f t="shared" si="19"/>
        <v>-6.5532148145509561E-3</v>
      </c>
      <c r="R259" s="150">
        <f t="shared" si="21"/>
        <v>-4.657583451969316E-3</v>
      </c>
      <c r="S259" s="150">
        <f t="shared" si="23"/>
        <v>5.7976854372600028E-2</v>
      </c>
    </row>
    <row r="260" spans="11:19" ht="15" x14ac:dyDescent="0.25">
      <c r="K260" s="41">
        <v>42809</v>
      </c>
      <c r="L260" s="146">
        <v>173.16043004834199</v>
      </c>
      <c r="M260" s="147">
        <f t="shared" si="18"/>
        <v>7.0860391590514826E-3</v>
      </c>
      <c r="N260" s="147">
        <f t="shared" si="20"/>
        <v>-2.2526667945769074E-2</v>
      </c>
      <c r="O260" s="147">
        <f t="shared" si="22"/>
        <v>5.7021429323492967E-2</v>
      </c>
      <c r="P260" s="122">
        <v>225.079870270226</v>
      </c>
      <c r="Q260" s="150">
        <f t="shared" si="19"/>
        <v>-6.8880791885703729E-3</v>
      </c>
      <c r="R260" s="150">
        <f t="shared" si="21"/>
        <v>-1.6798511289135676E-2</v>
      </c>
      <c r="S260" s="150">
        <f t="shared" si="23"/>
        <v>3.903732461156606E-2</v>
      </c>
    </row>
    <row r="261" spans="11:19" ht="15" x14ac:dyDescent="0.25">
      <c r="K261" s="41">
        <v>42840</v>
      </c>
      <c r="L261" s="146">
        <v>177.903496949557</v>
      </c>
      <c r="M261" s="147">
        <f t="shared" si="18"/>
        <v>2.7391170718915836E-2</v>
      </c>
      <c r="N261" s="147">
        <f t="shared" si="20"/>
        <v>2.4091439618506794E-2</v>
      </c>
      <c r="O261" s="147">
        <f t="shared" si="22"/>
        <v>8.8998074521626558E-2</v>
      </c>
      <c r="P261" s="122">
        <v>225.95087381042401</v>
      </c>
      <c r="Q261" s="150">
        <f t="shared" si="19"/>
        <v>3.869753164298162E-3</v>
      </c>
      <c r="R261" s="150">
        <f t="shared" si="21"/>
        <v>-9.5782415892113892E-3</v>
      </c>
      <c r="S261" s="150">
        <f t="shared" si="23"/>
        <v>4.0109476005576017E-2</v>
      </c>
    </row>
    <row r="262" spans="11:19" ht="15" x14ac:dyDescent="0.25">
      <c r="K262" s="41">
        <v>42870</v>
      </c>
      <c r="L262" s="146">
        <v>183.036384921196</v>
      </c>
      <c r="M262" s="147">
        <f t="shared" si="18"/>
        <v>2.8852091497079346E-2</v>
      </c>
      <c r="N262" s="147">
        <f t="shared" si="20"/>
        <v>6.4523735941390381E-2</v>
      </c>
      <c r="O262" s="147">
        <f t="shared" si="22"/>
        <v>0.10000608407143008</v>
      </c>
      <c r="P262" s="122">
        <v>228.733802665691</v>
      </c>
      <c r="Q262" s="150">
        <f t="shared" si="19"/>
        <v>1.2316521765708632E-2</v>
      </c>
      <c r="R262" s="150">
        <f t="shared" si="21"/>
        <v>9.2340369980914438E-3</v>
      </c>
      <c r="S262" s="150">
        <f t="shared" si="23"/>
        <v>4.5051227963423868E-2</v>
      </c>
    </row>
    <row r="263" spans="11:19" ht="15" x14ac:dyDescent="0.25">
      <c r="K263" s="41">
        <v>42901</v>
      </c>
      <c r="L263" s="146">
        <v>186.51137707366701</v>
      </c>
      <c r="M263" s="147">
        <f t="shared" si="18"/>
        <v>1.8985253418150272E-2</v>
      </c>
      <c r="N263" s="147">
        <f t="shared" si="20"/>
        <v>7.710160468877203E-2</v>
      </c>
      <c r="O263" s="147">
        <f t="shared" si="22"/>
        <v>9.8090420073039919E-2</v>
      </c>
      <c r="P263" s="122">
        <v>232.44192676911999</v>
      </c>
      <c r="Q263" s="150">
        <f t="shared" si="19"/>
        <v>1.621152650029889E-2</v>
      </c>
      <c r="R263" s="150">
        <f t="shared" si="21"/>
        <v>3.2708640226490671E-2</v>
      </c>
      <c r="S263" s="150">
        <f t="shared" si="23"/>
        <v>5.7734855033515498E-2</v>
      </c>
    </row>
    <row r="264" spans="11:19" ht="15" x14ac:dyDescent="0.25">
      <c r="K264" s="41">
        <v>42931</v>
      </c>
      <c r="L264" s="146">
        <v>184.659194491666</v>
      </c>
      <c r="M264" s="147">
        <f t="shared" ref="M264:M327" si="24">L264/L263-1</f>
        <v>-9.93066809682841E-3</v>
      </c>
      <c r="N264" s="147">
        <f t="shared" si="20"/>
        <v>3.7973944626982448E-2</v>
      </c>
      <c r="O264" s="147">
        <f t="shared" si="22"/>
        <v>6.1417718722858616E-2</v>
      </c>
      <c r="P264" s="122">
        <v>235.378821745289</v>
      </c>
      <c r="Q264" s="150">
        <f t="shared" ref="Q264:Q327" si="25">P264/P263-1</f>
        <v>1.2634962276345973E-2</v>
      </c>
      <c r="R264" s="150">
        <f t="shared" si="21"/>
        <v>4.1725653793112327E-2</v>
      </c>
      <c r="S264" s="150">
        <f t="shared" si="23"/>
        <v>6.1569269859850229E-2</v>
      </c>
    </row>
    <row r="265" spans="11:19" ht="15" x14ac:dyDescent="0.25">
      <c r="K265" s="41">
        <v>42962</v>
      </c>
      <c r="L265" s="146">
        <v>183.40173012174901</v>
      </c>
      <c r="M265" s="147">
        <f t="shared" si="24"/>
        <v>-6.8096493834415295E-3</v>
      </c>
      <c r="N265" s="147">
        <f t="shared" si="20"/>
        <v>1.9960250018613568E-3</v>
      </c>
      <c r="O265" s="147">
        <f t="shared" si="22"/>
        <v>4.3719104777273587E-2</v>
      </c>
      <c r="P265" s="122">
        <v>236.973072491518</v>
      </c>
      <c r="Q265" s="150">
        <f t="shared" si="25"/>
        <v>6.7731273969677819E-3</v>
      </c>
      <c r="R265" s="150">
        <f t="shared" si="21"/>
        <v>3.6021216496230801E-2</v>
      </c>
      <c r="S265" s="150">
        <f t="shared" si="23"/>
        <v>6.2116421570658442E-2</v>
      </c>
    </row>
    <row r="266" spans="11:19" ht="15" x14ac:dyDescent="0.25">
      <c r="K266" s="41">
        <v>42993</v>
      </c>
      <c r="L266" s="146">
        <v>182.92840344573099</v>
      </c>
      <c r="M266" s="147">
        <f t="shared" si="24"/>
        <v>-2.5808190342796467E-3</v>
      </c>
      <c r="N266" s="147">
        <f t="shared" ref="N266:N329" si="26">L266/L263-1</f>
        <v>-1.9210482942929707E-2</v>
      </c>
      <c r="O266" s="147">
        <f t="shared" si="22"/>
        <v>3.6511881563148885E-2</v>
      </c>
      <c r="P266" s="122">
        <v>238.30974813506</v>
      </c>
      <c r="Q266" s="150">
        <f t="shared" si="25"/>
        <v>5.6406224955785067E-3</v>
      </c>
      <c r="R266" s="150">
        <f t="shared" ref="R266:R329" si="27">P266/P263-1</f>
        <v>2.5244246799625003E-2</v>
      </c>
      <c r="S266" s="150">
        <f t="shared" si="23"/>
        <v>6.1373689223580108E-2</v>
      </c>
    </row>
    <row r="267" spans="11:19" ht="15" x14ac:dyDescent="0.25">
      <c r="K267" s="41">
        <v>43023</v>
      </c>
      <c r="L267" s="146">
        <v>186.60136272985901</v>
      </c>
      <c r="M267" s="147">
        <f t="shared" si="24"/>
        <v>2.0078671299493811E-2</v>
      </c>
      <c r="N267" s="147">
        <f t="shared" si="26"/>
        <v>1.0517582097872014E-2</v>
      </c>
      <c r="O267" s="147">
        <f t="shared" si="22"/>
        <v>4.8636390647443184E-2</v>
      </c>
      <c r="P267" s="122">
        <v>239.92660584557299</v>
      </c>
      <c r="Q267" s="150">
        <f t="shared" si="25"/>
        <v>6.7846897710481802E-3</v>
      </c>
      <c r="R267" s="150">
        <f t="shared" si="27"/>
        <v>1.9321126967001723E-2</v>
      </c>
      <c r="S267" s="150">
        <f t="shared" si="23"/>
        <v>6.2184567127026025E-2</v>
      </c>
    </row>
    <row r="268" spans="11:19" ht="15" x14ac:dyDescent="0.25">
      <c r="K268" s="41">
        <v>43054</v>
      </c>
      <c r="L268" s="146">
        <v>187.589506836856</v>
      </c>
      <c r="M268" s="147">
        <f t="shared" si="24"/>
        <v>5.295481729292284E-3</v>
      </c>
      <c r="N268" s="147">
        <f t="shared" si="26"/>
        <v>2.2833899725629658E-2</v>
      </c>
      <c r="O268" s="147">
        <f t="shared" si="22"/>
        <v>5.4181556743547299E-2</v>
      </c>
      <c r="P268" s="122">
        <v>242.28960605287801</v>
      </c>
      <c r="Q268" s="150">
        <f t="shared" si="25"/>
        <v>9.8488460626411367E-3</v>
      </c>
      <c r="R268" s="150">
        <f t="shared" si="27"/>
        <v>2.2435180104905417E-2</v>
      </c>
      <c r="S268" s="150">
        <f t="shared" si="23"/>
        <v>6.4066656872115102E-2</v>
      </c>
    </row>
    <row r="269" spans="11:19" ht="15" x14ac:dyDescent="0.25">
      <c r="K269" s="41">
        <v>43084</v>
      </c>
      <c r="L269" s="146">
        <v>186.08336992655001</v>
      </c>
      <c r="M269" s="147">
        <f t="shared" si="24"/>
        <v>-8.0288974351634401E-3</v>
      </c>
      <c r="N269" s="147">
        <f t="shared" si="26"/>
        <v>1.7247001676013562E-2</v>
      </c>
      <c r="O269" s="147">
        <f t="shared" si="22"/>
        <v>5.0422036900724887E-2</v>
      </c>
      <c r="P269" s="122">
        <v>244.843654350337</v>
      </c>
      <c r="Q269" s="150">
        <f t="shared" si="25"/>
        <v>1.0541303603843311E-2</v>
      </c>
      <c r="R269" s="150">
        <f t="shared" si="27"/>
        <v>2.7417704338195792E-2</v>
      </c>
      <c r="S269" s="150">
        <f t="shared" si="23"/>
        <v>6.9534317616425145E-2</v>
      </c>
    </row>
    <row r="270" spans="11:19" ht="15" x14ac:dyDescent="0.25">
      <c r="K270" s="41">
        <v>43115</v>
      </c>
      <c r="L270" s="146">
        <v>182.91576048291699</v>
      </c>
      <c r="M270" s="147">
        <f t="shared" si="24"/>
        <v>-1.7022528369318057E-2</v>
      </c>
      <c r="N270" s="147">
        <f t="shared" si="26"/>
        <v>-1.9751207563674766E-2</v>
      </c>
      <c r="O270" s="147">
        <f t="shared" si="22"/>
        <v>5.2944251764641237E-2</v>
      </c>
      <c r="P270" s="122">
        <v>247.48613643239099</v>
      </c>
      <c r="Q270" s="150">
        <f t="shared" si="25"/>
        <v>1.0792528354739206E-2</v>
      </c>
      <c r="R270" s="150">
        <f t="shared" si="27"/>
        <v>3.1507679442952741E-2</v>
      </c>
      <c r="S270" s="150">
        <f t="shared" si="23"/>
        <v>8.4818351414372106E-2</v>
      </c>
    </row>
    <row r="271" spans="11:19" ht="15" x14ac:dyDescent="0.25">
      <c r="K271" s="41">
        <v>43146</v>
      </c>
      <c r="L271" s="146">
        <v>184.30857365083199</v>
      </c>
      <c r="M271" s="147">
        <f t="shared" si="24"/>
        <v>7.6145060668244557E-3</v>
      </c>
      <c r="N271" s="147">
        <f t="shared" si="26"/>
        <v>-1.7489961146267108E-2</v>
      </c>
      <c r="O271" s="147">
        <f t="shared" si="22"/>
        <v>7.1922675228121236E-2</v>
      </c>
      <c r="P271" s="122">
        <v>248.88580745670799</v>
      </c>
      <c r="Q271" s="150">
        <f t="shared" si="25"/>
        <v>5.6555532543915987E-3</v>
      </c>
      <c r="R271" s="150">
        <f t="shared" si="27"/>
        <v>2.7224450570902281E-2</v>
      </c>
      <c r="S271" s="150">
        <f t="shared" si="23"/>
        <v>9.8150012301349898E-2</v>
      </c>
    </row>
    <row r="272" spans="11:19" ht="15" x14ac:dyDescent="0.25">
      <c r="K272" s="41">
        <v>43174</v>
      </c>
      <c r="L272" s="146">
        <v>188.715013563855</v>
      </c>
      <c r="M272" s="147">
        <f t="shared" si="24"/>
        <v>2.3907948641449961E-2</v>
      </c>
      <c r="N272" s="147">
        <f t="shared" si="26"/>
        <v>1.4142282775423398E-2</v>
      </c>
      <c r="O272" s="147">
        <f t="shared" si="22"/>
        <v>8.9827586540242255E-2</v>
      </c>
      <c r="P272" s="122">
        <v>250.70115683511301</v>
      </c>
      <c r="Q272" s="150">
        <f t="shared" si="25"/>
        <v>7.2939047708486804E-3</v>
      </c>
      <c r="R272" s="150">
        <f t="shared" si="27"/>
        <v>2.3923440043068123E-2</v>
      </c>
      <c r="S272" s="150">
        <f t="shared" si="23"/>
        <v>0.11383197677396328</v>
      </c>
    </row>
    <row r="273" spans="11:19" ht="15" x14ac:dyDescent="0.25">
      <c r="K273" s="41">
        <v>43205</v>
      </c>
      <c r="L273" s="146">
        <v>193.406138899658</v>
      </c>
      <c r="M273" s="147">
        <f t="shared" si="24"/>
        <v>2.4858251854008806E-2</v>
      </c>
      <c r="N273" s="147">
        <f t="shared" si="26"/>
        <v>5.7350872276097364E-2</v>
      </c>
      <c r="O273" s="147">
        <f t="shared" si="22"/>
        <v>8.7140737624155085E-2</v>
      </c>
      <c r="P273" s="122">
        <v>251.19212498395001</v>
      </c>
      <c r="Q273" s="150">
        <f t="shared" si="25"/>
        <v>1.9583800690632369E-3</v>
      </c>
      <c r="R273" s="150">
        <f t="shared" si="27"/>
        <v>1.4974529906936596E-2</v>
      </c>
      <c r="S273" s="150">
        <f t="shared" si="23"/>
        <v>0.11171123504795011</v>
      </c>
    </row>
    <row r="274" spans="11:19" ht="15" x14ac:dyDescent="0.25">
      <c r="K274" s="41">
        <v>43235</v>
      </c>
      <c r="L274" s="146">
        <v>191.83809783692101</v>
      </c>
      <c r="M274" s="147">
        <f t="shared" si="24"/>
        <v>-8.1075040929828868E-3</v>
      </c>
      <c r="N274" s="147">
        <f t="shared" si="26"/>
        <v>4.0852815671795772E-2</v>
      </c>
      <c r="O274" s="147">
        <f t="shared" si="22"/>
        <v>4.8087230959650284E-2</v>
      </c>
      <c r="P274" s="122">
        <v>251.44876490168099</v>
      </c>
      <c r="Q274" s="150">
        <f t="shared" si="25"/>
        <v>1.0216877529396484E-3</v>
      </c>
      <c r="R274" s="150">
        <f t="shared" si="27"/>
        <v>1.0297724370718964E-2</v>
      </c>
      <c r="S274" s="150">
        <f t="shared" si="23"/>
        <v>9.9307413120697907E-2</v>
      </c>
    </row>
    <row r="275" spans="11:19" ht="15" x14ac:dyDescent="0.25">
      <c r="K275" s="41">
        <v>43266</v>
      </c>
      <c r="L275" s="146">
        <v>188.09123288322101</v>
      </c>
      <c r="M275" s="147">
        <f t="shared" si="24"/>
        <v>-1.9531391292699096E-2</v>
      </c>
      <c r="N275" s="147">
        <f t="shared" si="26"/>
        <v>-3.305410994355884E-3</v>
      </c>
      <c r="O275" s="147">
        <f t="shared" ref="O275:O338" si="28">L275/L263-1</f>
        <v>8.4705599966161671E-3</v>
      </c>
      <c r="P275" s="122">
        <v>250.75844973001699</v>
      </c>
      <c r="Q275" s="150">
        <f t="shared" si="25"/>
        <v>-2.7453512127367796E-3</v>
      </c>
      <c r="R275" s="150">
        <f t="shared" si="27"/>
        <v>2.2853063634520332E-4</v>
      </c>
      <c r="S275" s="150">
        <f t="shared" ref="S275:S338" si="29">P275/P263-1</f>
        <v>7.8800426478526253E-2</v>
      </c>
    </row>
    <row r="276" spans="11:19" ht="15" x14ac:dyDescent="0.25">
      <c r="K276" s="41">
        <v>43296</v>
      </c>
      <c r="L276" s="146">
        <v>186.01822526969701</v>
      </c>
      <c r="M276" s="147">
        <f t="shared" si="24"/>
        <v>-1.1021287817338354E-2</v>
      </c>
      <c r="N276" s="147">
        <f t="shared" si="26"/>
        <v>-3.8198961377301166E-2</v>
      </c>
      <c r="O276" s="147">
        <f t="shared" si="28"/>
        <v>7.3596702388536439E-3</v>
      </c>
      <c r="P276" s="122">
        <v>252.38398336003101</v>
      </c>
      <c r="Q276" s="150">
        <f t="shared" si="25"/>
        <v>6.4824680155910475E-3</v>
      </c>
      <c r="R276" s="150">
        <f t="shared" si="27"/>
        <v>4.7448078882137423E-3</v>
      </c>
      <c r="S276" s="150">
        <f t="shared" si="29"/>
        <v>7.2245928876064403E-2</v>
      </c>
    </row>
    <row r="277" spans="11:19" ht="15" x14ac:dyDescent="0.25">
      <c r="K277" s="41">
        <v>43327</v>
      </c>
      <c r="L277" s="146">
        <v>187.667426912791</v>
      </c>
      <c r="M277" s="147">
        <f t="shared" si="24"/>
        <v>8.8658067815823305E-3</v>
      </c>
      <c r="N277" s="147">
        <f t="shared" si="26"/>
        <v>-2.1740576930008082E-2</v>
      </c>
      <c r="O277" s="147">
        <f t="shared" si="28"/>
        <v>2.3258759817643249E-2</v>
      </c>
      <c r="P277" s="122">
        <v>254.88559732968699</v>
      </c>
      <c r="Q277" s="150">
        <f t="shared" si="25"/>
        <v>9.9119363136739302E-3</v>
      </c>
      <c r="R277" s="150">
        <f t="shared" si="27"/>
        <v>1.3668122129571136E-2</v>
      </c>
      <c r="S277" s="150">
        <f t="shared" si="29"/>
        <v>7.5588861847626809E-2</v>
      </c>
    </row>
    <row r="278" spans="11:19" ht="15" x14ac:dyDescent="0.25">
      <c r="K278" s="41">
        <v>43358</v>
      </c>
      <c r="L278" s="146">
        <v>189.279289328007</v>
      </c>
      <c r="M278" s="147">
        <f t="shared" si="24"/>
        <v>8.5889301181980571E-3</v>
      </c>
      <c r="N278" s="147">
        <f t="shared" si="26"/>
        <v>6.3163839514179809E-3</v>
      </c>
      <c r="O278" s="147">
        <f t="shared" si="28"/>
        <v>3.4717877391632568E-2</v>
      </c>
      <c r="P278" s="122">
        <v>257.50414564518798</v>
      </c>
      <c r="Q278" s="150">
        <f t="shared" si="25"/>
        <v>1.0273425972021411E-2</v>
      </c>
      <c r="R278" s="150">
        <f t="shared" si="27"/>
        <v>2.690117091740607E-2</v>
      </c>
      <c r="S278" s="150">
        <f t="shared" si="29"/>
        <v>8.054390414297985E-2</v>
      </c>
    </row>
    <row r="279" spans="11:19" ht="15" x14ac:dyDescent="0.25">
      <c r="K279" s="41">
        <v>43388</v>
      </c>
      <c r="L279" s="146">
        <v>188.292937940114</v>
      </c>
      <c r="M279" s="147">
        <f t="shared" si="24"/>
        <v>-5.2110898735662214E-3</v>
      </c>
      <c r="N279" s="147">
        <f t="shared" si="26"/>
        <v>1.2228439805395563E-2</v>
      </c>
      <c r="O279" s="147">
        <f t="shared" si="28"/>
        <v>9.0651814408444498E-3</v>
      </c>
      <c r="P279" s="122">
        <v>258.06450074951101</v>
      </c>
      <c r="Q279" s="150">
        <f t="shared" si="25"/>
        <v>2.1761012931229562E-3</v>
      </c>
      <c r="R279" s="150">
        <f t="shared" si="27"/>
        <v>2.2507440107150556E-2</v>
      </c>
      <c r="S279" s="150">
        <f t="shared" si="29"/>
        <v>7.5597680549077229E-2</v>
      </c>
    </row>
    <row r="280" spans="11:19" ht="15" x14ac:dyDescent="0.25">
      <c r="K280" s="41">
        <v>43419</v>
      </c>
      <c r="L280" s="146">
        <v>186.90055644592499</v>
      </c>
      <c r="M280" s="147">
        <f t="shared" si="24"/>
        <v>-7.3947621691040633E-3</v>
      </c>
      <c r="N280" s="147">
        <f t="shared" si="26"/>
        <v>-4.0863269640414313E-3</v>
      </c>
      <c r="O280" s="147">
        <f t="shared" si="28"/>
        <v>-3.6726488733198615E-3</v>
      </c>
      <c r="P280" s="122">
        <v>257.6791972904</v>
      </c>
      <c r="Q280" s="150">
        <f t="shared" si="25"/>
        <v>-1.4930509930345393E-3</v>
      </c>
      <c r="R280" s="150">
        <f t="shared" si="27"/>
        <v>1.0960211129935171E-2</v>
      </c>
      <c r="S280" s="150">
        <f t="shared" si="29"/>
        <v>6.3517339799394001E-2</v>
      </c>
    </row>
    <row r="281" spans="11:19" ht="15" x14ac:dyDescent="0.25">
      <c r="K281" s="41">
        <v>43449</v>
      </c>
      <c r="L281" s="146">
        <v>186.88548623555701</v>
      </c>
      <c r="M281" s="147">
        <f t="shared" si="24"/>
        <v>-8.0632239167988118E-5</v>
      </c>
      <c r="N281" s="147">
        <f t="shared" si="26"/>
        <v>-1.2646936180649493E-2</v>
      </c>
      <c r="O281" s="147">
        <f t="shared" si="28"/>
        <v>4.3105211890972495E-3</v>
      </c>
      <c r="P281" s="122">
        <v>257.53386489481198</v>
      </c>
      <c r="Q281" s="150">
        <f t="shared" si="25"/>
        <v>-5.6400515492227576E-4</v>
      </c>
      <c r="R281" s="150">
        <f t="shared" si="27"/>
        <v>1.1541270354897826E-4</v>
      </c>
      <c r="S281" s="150">
        <f t="shared" si="29"/>
        <v>5.1829852720287617E-2</v>
      </c>
    </row>
    <row r="282" spans="11:19" ht="15" x14ac:dyDescent="0.25">
      <c r="K282" s="41">
        <v>43480</v>
      </c>
      <c r="L282" s="146">
        <v>189.43836230193699</v>
      </c>
      <c r="M282" s="147">
        <f t="shared" si="24"/>
        <v>1.3660108753240641E-2</v>
      </c>
      <c r="N282" s="147">
        <f t="shared" si="26"/>
        <v>6.0832040455351954E-3</v>
      </c>
      <c r="O282" s="147">
        <f t="shared" si="28"/>
        <v>3.5659047650129505E-2</v>
      </c>
      <c r="P282" s="122">
        <v>257.76927253611098</v>
      </c>
      <c r="Q282" s="150">
        <f t="shared" si="25"/>
        <v>9.1408421721594912E-4</v>
      </c>
      <c r="R282" s="150">
        <f t="shared" si="27"/>
        <v>-1.1440093951031738E-3</v>
      </c>
      <c r="S282" s="150">
        <f t="shared" si="29"/>
        <v>4.155035208014235E-2</v>
      </c>
    </row>
    <row r="283" spans="11:19" ht="15" x14ac:dyDescent="0.25">
      <c r="K283" s="41">
        <v>43511</v>
      </c>
      <c r="L283" s="146">
        <v>192.23316581232399</v>
      </c>
      <c r="M283" s="147">
        <f t="shared" si="24"/>
        <v>1.4753102151149777E-2</v>
      </c>
      <c r="N283" s="147">
        <f t="shared" si="26"/>
        <v>2.8531800374504757E-2</v>
      </c>
      <c r="O283" s="147">
        <f t="shared" si="28"/>
        <v>4.2996329495256891E-2</v>
      </c>
      <c r="P283" s="122">
        <v>259.814357316469</v>
      </c>
      <c r="Q283" s="150">
        <f t="shared" si="25"/>
        <v>7.9337803153847197E-3</v>
      </c>
      <c r="R283" s="150">
        <f t="shared" si="27"/>
        <v>8.2861171895949326E-3</v>
      </c>
      <c r="S283" s="150">
        <f t="shared" si="29"/>
        <v>4.3909895752741734E-2</v>
      </c>
    </row>
    <row r="284" spans="11:19" ht="15" x14ac:dyDescent="0.25">
      <c r="K284" s="41">
        <v>43539</v>
      </c>
      <c r="L284" s="146">
        <v>193.81289382627</v>
      </c>
      <c r="M284" s="147">
        <f t="shared" si="24"/>
        <v>8.217770368970978E-3</v>
      </c>
      <c r="N284" s="147">
        <f t="shared" si="26"/>
        <v>3.7067659614730353E-2</v>
      </c>
      <c r="O284" s="147">
        <f t="shared" si="28"/>
        <v>2.7013644363224065E-2</v>
      </c>
      <c r="P284" s="122">
        <v>261.87206726761502</v>
      </c>
      <c r="Q284" s="150">
        <f t="shared" si="25"/>
        <v>7.919923950313601E-3</v>
      </c>
      <c r="R284" s="150">
        <f t="shared" si="27"/>
        <v>1.6845172476928294E-2</v>
      </c>
      <c r="S284" s="150">
        <f t="shared" si="29"/>
        <v>4.4558671262331595E-2</v>
      </c>
    </row>
    <row r="285" spans="11:19" ht="15" x14ac:dyDescent="0.25">
      <c r="K285" s="41">
        <v>43570</v>
      </c>
      <c r="L285" s="146">
        <v>195.44024050473999</v>
      </c>
      <c r="M285" s="147">
        <f t="shared" si="24"/>
        <v>8.3964830530249834E-3</v>
      </c>
      <c r="N285" s="147">
        <f t="shared" si="26"/>
        <v>3.1682485690183837E-2</v>
      </c>
      <c r="O285" s="147">
        <f t="shared" si="28"/>
        <v>1.0517254605539206E-2</v>
      </c>
      <c r="P285" s="122">
        <v>265.85448068291402</v>
      </c>
      <c r="Q285" s="150">
        <f t="shared" si="25"/>
        <v>1.5207476906000883E-2</v>
      </c>
      <c r="R285" s="150">
        <f t="shared" si="27"/>
        <v>3.136606651078E-2</v>
      </c>
      <c r="S285" s="150">
        <f t="shared" si="29"/>
        <v>5.8371080303177836E-2</v>
      </c>
    </row>
    <row r="286" spans="11:19" ht="15" x14ac:dyDescent="0.25">
      <c r="K286" s="41">
        <v>43600</v>
      </c>
      <c r="L286" s="146">
        <v>198.084698457282</v>
      </c>
      <c r="M286" s="147">
        <f t="shared" si="24"/>
        <v>1.3530775165403464E-2</v>
      </c>
      <c r="N286" s="147">
        <f t="shared" si="26"/>
        <v>3.0439766313117955E-2</v>
      </c>
      <c r="O286" s="147">
        <f t="shared" si="28"/>
        <v>3.2561835687461516E-2</v>
      </c>
      <c r="P286" s="122">
        <v>268.340549909017</v>
      </c>
      <c r="Q286" s="150">
        <f t="shared" si="25"/>
        <v>9.3512406475786403E-3</v>
      </c>
      <c r="R286" s="150">
        <f t="shared" si="27"/>
        <v>3.2816479738117854E-2</v>
      </c>
      <c r="S286" s="150">
        <f t="shared" si="29"/>
        <v>6.7177840439744729E-2</v>
      </c>
    </row>
    <row r="287" spans="11:19" ht="15" x14ac:dyDescent="0.25">
      <c r="K287" s="41">
        <v>43631</v>
      </c>
      <c r="L287" s="146">
        <v>202.13923907806799</v>
      </c>
      <c r="M287" s="147">
        <f t="shared" si="24"/>
        <v>2.0468721977838111E-2</v>
      </c>
      <c r="N287" s="147">
        <f t="shared" si="26"/>
        <v>4.2960739543270732E-2</v>
      </c>
      <c r="O287" s="147">
        <f t="shared" si="28"/>
        <v>7.4687192909032918E-2</v>
      </c>
      <c r="P287" s="122">
        <v>270.60081475587702</v>
      </c>
      <c r="Q287" s="150">
        <f t="shared" si="25"/>
        <v>8.4231207233733674E-3</v>
      </c>
      <c r="R287" s="150">
        <f t="shared" si="27"/>
        <v>3.3332105937598167E-2</v>
      </c>
      <c r="S287" s="150">
        <f t="shared" si="29"/>
        <v>7.912939742299252E-2</v>
      </c>
    </row>
    <row r="288" spans="11:19" ht="15" x14ac:dyDescent="0.25">
      <c r="K288" s="41">
        <v>43661</v>
      </c>
      <c r="L288" s="146">
        <v>204.293330235215</v>
      </c>
      <c r="M288" s="147">
        <f t="shared" si="24"/>
        <v>1.065647207821474E-2</v>
      </c>
      <c r="N288" s="147">
        <f t="shared" si="26"/>
        <v>4.5298192980172347E-2</v>
      </c>
      <c r="O288" s="147">
        <f t="shared" si="28"/>
        <v>9.8243626069552947E-2</v>
      </c>
      <c r="P288" s="122">
        <v>270.439248858307</v>
      </c>
      <c r="Q288" s="150">
        <f t="shared" si="25"/>
        <v>-5.9706360350686438E-4</v>
      </c>
      <c r="R288" s="150">
        <f t="shared" si="27"/>
        <v>1.7245404943395437E-2</v>
      </c>
      <c r="S288" s="150">
        <f t="shared" si="29"/>
        <v>7.1538872070656678E-2</v>
      </c>
    </row>
    <row r="289" spans="11:19" ht="15" x14ac:dyDescent="0.25">
      <c r="K289" s="41">
        <v>43692</v>
      </c>
      <c r="L289" s="146">
        <v>203.61908990090899</v>
      </c>
      <c r="M289" s="147">
        <f t="shared" si="24"/>
        <v>-3.3003541208600495E-3</v>
      </c>
      <c r="N289" s="147">
        <f t="shared" si="26"/>
        <v>2.7939520249316452E-2</v>
      </c>
      <c r="O289" s="147">
        <f t="shared" si="28"/>
        <v>8.4999636061140915E-2</v>
      </c>
      <c r="P289" s="122">
        <v>270.77379213081599</v>
      </c>
      <c r="Q289" s="150">
        <f t="shared" si="25"/>
        <v>1.2370366872460625E-3</v>
      </c>
      <c r="R289" s="150">
        <f t="shared" si="27"/>
        <v>9.0677395668452565E-3</v>
      </c>
      <c r="S289" s="150">
        <f t="shared" si="29"/>
        <v>6.2334611949760754E-2</v>
      </c>
    </row>
    <row r="290" spans="11:19" ht="15" x14ac:dyDescent="0.25">
      <c r="K290" s="41">
        <v>43723</v>
      </c>
      <c r="L290" s="146">
        <v>201.464031193648</v>
      </c>
      <c r="M290" s="147">
        <f t="shared" si="24"/>
        <v>-1.0583775363644632E-2</v>
      </c>
      <c r="N290" s="147">
        <f t="shared" si="26"/>
        <v>-3.3403108050644725E-3</v>
      </c>
      <c r="O290" s="147">
        <f t="shared" si="28"/>
        <v>6.4374406248566052E-2</v>
      </c>
      <c r="P290" s="122">
        <v>271.786161238109</v>
      </c>
      <c r="Q290" s="150">
        <f t="shared" si="25"/>
        <v>3.7388001967484374E-3</v>
      </c>
      <c r="R290" s="150">
        <f t="shared" si="27"/>
        <v>4.3804246609580044E-3</v>
      </c>
      <c r="S290" s="150">
        <f t="shared" si="29"/>
        <v>5.5463245289262497E-2</v>
      </c>
    </row>
    <row r="291" spans="11:19" ht="15" x14ac:dyDescent="0.25">
      <c r="K291" s="41">
        <v>43753</v>
      </c>
      <c r="L291" s="146">
        <v>199.05897097674401</v>
      </c>
      <c r="M291" s="147">
        <f t="shared" si="24"/>
        <v>-1.1937913694341939E-2</v>
      </c>
      <c r="N291" s="147">
        <f t="shared" si="26"/>
        <v>-2.5621782426496043E-2</v>
      </c>
      <c r="O291" s="147">
        <f t="shared" si="28"/>
        <v>5.7177041021337249E-2</v>
      </c>
      <c r="P291" s="122">
        <v>273.550850258563</v>
      </c>
      <c r="Q291" s="150">
        <f t="shared" si="25"/>
        <v>6.4929318417650261E-3</v>
      </c>
      <c r="R291" s="150">
        <f t="shared" si="27"/>
        <v>1.1505731558536736E-2</v>
      </c>
      <c r="S291" s="150">
        <f t="shared" si="29"/>
        <v>6.0009607923887653E-2</v>
      </c>
    </row>
    <row r="292" spans="11:19" ht="15" x14ac:dyDescent="0.25">
      <c r="K292" s="41">
        <v>43784</v>
      </c>
      <c r="L292" s="146">
        <v>198.046617322348</v>
      </c>
      <c r="M292" s="147">
        <f t="shared" si="24"/>
        <v>-5.085697215395979E-3</v>
      </c>
      <c r="N292" s="147">
        <f t="shared" si="26"/>
        <v>-2.7367142153875812E-2</v>
      </c>
      <c r="O292" s="147">
        <f t="shared" si="28"/>
        <v>5.96363172393648E-2</v>
      </c>
      <c r="P292" s="122">
        <v>276.47257985829901</v>
      </c>
      <c r="Q292" s="150">
        <f t="shared" si="25"/>
        <v>1.0680754956434502E-2</v>
      </c>
      <c r="R292" s="150">
        <f t="shared" si="27"/>
        <v>2.1046304676081151E-2</v>
      </c>
      <c r="S292" s="150">
        <f t="shared" si="29"/>
        <v>7.2933254859216312E-2</v>
      </c>
    </row>
    <row r="293" spans="11:19" ht="15" x14ac:dyDescent="0.25">
      <c r="K293" s="41">
        <v>43814</v>
      </c>
      <c r="L293" s="146">
        <v>198.07371509904399</v>
      </c>
      <c r="M293" s="147">
        <f t="shared" si="24"/>
        <v>1.3682524378544336E-4</v>
      </c>
      <c r="N293" s="147">
        <f t="shared" si="26"/>
        <v>-1.6828394004214209E-2</v>
      </c>
      <c r="O293" s="147">
        <f t="shared" si="28"/>
        <v>5.9866761667007884E-2</v>
      </c>
      <c r="P293" s="122">
        <v>279.12090893887301</v>
      </c>
      <c r="Q293" s="150">
        <f t="shared" si="25"/>
        <v>9.5789936272572263E-3</v>
      </c>
      <c r="R293" s="150">
        <f t="shared" si="27"/>
        <v>2.6987200773398223E-2</v>
      </c>
      <c r="S293" s="150">
        <f t="shared" si="29"/>
        <v>8.3822156953525795E-2</v>
      </c>
    </row>
    <row r="294" spans="11:19" ht="15" x14ac:dyDescent="0.25">
      <c r="K294" s="41">
        <v>43845</v>
      </c>
      <c r="L294" s="146">
        <v>199.131180515696</v>
      </c>
      <c r="M294" s="147">
        <f t="shared" si="24"/>
        <v>5.3387468202090727E-3</v>
      </c>
      <c r="N294" s="147">
        <f t="shared" si="26"/>
        <v>3.6275450735878678E-4</v>
      </c>
      <c r="O294" s="147">
        <f t="shared" si="28"/>
        <v>5.1166079013658772E-2</v>
      </c>
      <c r="P294" s="122">
        <v>280.92220502766901</v>
      </c>
      <c r="Q294" s="150">
        <f t="shared" si="25"/>
        <v>6.4534616759595043E-3</v>
      </c>
      <c r="R294" s="150">
        <f t="shared" si="27"/>
        <v>2.6946926913729241E-2</v>
      </c>
      <c r="S294" s="150">
        <f t="shared" si="29"/>
        <v>8.9820374103412703E-2</v>
      </c>
    </row>
    <row r="295" spans="11:19" ht="15" x14ac:dyDescent="0.25">
      <c r="K295" s="41">
        <v>43876</v>
      </c>
      <c r="L295" s="146">
        <v>200.80011089943201</v>
      </c>
      <c r="M295" s="147">
        <f t="shared" si="24"/>
        <v>8.3810600600766616E-3</v>
      </c>
      <c r="N295" s="147">
        <f t="shared" si="26"/>
        <v>1.3903259819895375E-2</v>
      </c>
      <c r="O295" s="147">
        <f t="shared" si="28"/>
        <v>4.4565385223233944E-2</v>
      </c>
      <c r="P295" s="122">
        <v>281.82119874172201</v>
      </c>
      <c r="Q295" s="150">
        <f t="shared" si="25"/>
        <v>3.2001518497424275E-3</v>
      </c>
      <c r="R295" s="150">
        <f t="shared" si="27"/>
        <v>1.9345928938646839E-2</v>
      </c>
      <c r="S295" s="150">
        <f t="shared" si="29"/>
        <v>8.4702176017345421E-2</v>
      </c>
    </row>
    <row r="296" spans="11:19" ht="15" x14ac:dyDescent="0.25">
      <c r="K296" s="41">
        <v>43905</v>
      </c>
      <c r="L296" s="146">
        <v>202.451518986038</v>
      </c>
      <c r="M296" s="147">
        <f t="shared" si="24"/>
        <v>8.2241393155060294E-3</v>
      </c>
      <c r="N296" s="147">
        <f t="shared" si="26"/>
        <v>2.2101892140534263E-2</v>
      </c>
      <c r="O296" s="147">
        <f t="shared" si="28"/>
        <v>4.4571983778909363E-2</v>
      </c>
      <c r="P296" s="122">
        <v>282.41335599400298</v>
      </c>
      <c r="Q296" s="150">
        <f t="shared" si="25"/>
        <v>2.101180659669355E-3</v>
      </c>
      <c r="R296" s="150">
        <f t="shared" si="27"/>
        <v>1.1795773622430339E-2</v>
      </c>
      <c r="S296" s="150">
        <f t="shared" si="29"/>
        <v>7.8440167142363348E-2</v>
      </c>
    </row>
    <row r="297" spans="11:19" ht="15" x14ac:dyDescent="0.25">
      <c r="K297" s="41">
        <v>43936</v>
      </c>
      <c r="L297" s="146">
        <v>202.21119013639199</v>
      </c>
      <c r="M297" s="147">
        <f t="shared" si="24"/>
        <v>-1.187093338936962E-3</v>
      </c>
      <c r="N297" s="147">
        <f t="shared" si="26"/>
        <v>1.546723929783167E-2</v>
      </c>
      <c r="O297" s="147">
        <f t="shared" si="28"/>
        <v>3.4644603456102319E-2</v>
      </c>
      <c r="P297" s="122">
        <v>286.46822355675198</v>
      </c>
      <c r="Q297" s="150">
        <f t="shared" si="25"/>
        <v>1.4357917133476894E-2</v>
      </c>
      <c r="R297" s="150">
        <f t="shared" si="27"/>
        <v>1.974218637696068E-2</v>
      </c>
      <c r="S297" s="150">
        <f t="shared" si="29"/>
        <v>7.7537692127235935E-2</v>
      </c>
    </row>
    <row r="298" spans="11:19" ht="15" x14ac:dyDescent="0.25">
      <c r="K298" s="41">
        <v>43966</v>
      </c>
      <c r="L298" s="146">
        <v>199.67341482715</v>
      </c>
      <c r="M298" s="147">
        <f t="shared" si="24"/>
        <v>-1.2550123005211855E-2</v>
      </c>
      <c r="N298" s="147">
        <f t="shared" si="26"/>
        <v>-5.6110331176375539E-3</v>
      </c>
      <c r="O298" s="147">
        <f t="shared" si="28"/>
        <v>8.0203891680741268E-3</v>
      </c>
      <c r="P298" s="122">
        <v>287.26284390862997</v>
      </c>
      <c r="Q298" s="150">
        <f t="shared" si="25"/>
        <v>2.7738516405488856E-3</v>
      </c>
      <c r="R298" s="150">
        <f t="shared" si="27"/>
        <v>1.9308856790063667E-2</v>
      </c>
      <c r="S298" s="150">
        <f t="shared" si="29"/>
        <v>7.0515969375589016E-2</v>
      </c>
    </row>
    <row r="299" spans="11:19" ht="15" x14ac:dyDescent="0.25">
      <c r="K299" s="41">
        <v>43997</v>
      </c>
      <c r="L299" s="146">
        <v>197.05592215014599</v>
      </c>
      <c r="M299" s="147">
        <f t="shared" si="24"/>
        <v>-1.3108869196582162E-2</v>
      </c>
      <c r="N299" s="147">
        <f t="shared" si="26"/>
        <v>-2.6651303299256135E-2</v>
      </c>
      <c r="O299" s="147">
        <f t="shared" si="28"/>
        <v>-2.514760098586688E-2</v>
      </c>
      <c r="P299" s="122">
        <v>288.51987290270603</v>
      </c>
      <c r="Q299" s="150">
        <f t="shared" si="25"/>
        <v>4.3758843885701726E-3</v>
      </c>
      <c r="R299" s="150">
        <f t="shared" si="27"/>
        <v>2.162262081129307E-2</v>
      </c>
      <c r="S299" s="150">
        <f t="shared" si="29"/>
        <v>6.6219527694307612E-2</v>
      </c>
    </row>
    <row r="300" spans="11:19" ht="15" x14ac:dyDescent="0.25">
      <c r="K300" s="41">
        <v>44027</v>
      </c>
      <c r="L300" s="146">
        <v>197.159101335331</v>
      </c>
      <c r="M300" s="147">
        <f t="shared" si="24"/>
        <v>5.2360357435188298E-4</v>
      </c>
      <c r="N300" s="147">
        <f t="shared" si="26"/>
        <v>-2.4984219704425548E-2</v>
      </c>
      <c r="O300" s="147">
        <f t="shared" si="28"/>
        <v>-3.4921496906775817E-2</v>
      </c>
      <c r="P300" s="122">
        <v>286.81917246886201</v>
      </c>
      <c r="Q300" s="150">
        <f t="shared" si="25"/>
        <v>-5.8945694684175987E-3</v>
      </c>
      <c r="R300" s="150">
        <f t="shared" si="27"/>
        <v>1.2250884504838577E-3</v>
      </c>
      <c r="S300" s="150">
        <f t="shared" si="29"/>
        <v>6.0567849081466063E-2</v>
      </c>
    </row>
    <row r="301" spans="11:19" ht="15" x14ac:dyDescent="0.25">
      <c r="K301" s="41">
        <v>44058</v>
      </c>
      <c r="L301" s="146">
        <v>199.01801516293801</v>
      </c>
      <c r="M301" s="147">
        <f t="shared" si="24"/>
        <v>9.4284961486275076E-3</v>
      </c>
      <c r="N301" s="147">
        <f t="shared" si="26"/>
        <v>-3.2823581686092229E-3</v>
      </c>
      <c r="O301" s="147">
        <f t="shared" si="28"/>
        <v>-2.2596480222999094E-2</v>
      </c>
      <c r="P301" s="122">
        <v>290.27058318928101</v>
      </c>
      <c r="Q301" s="150">
        <f t="shared" si="25"/>
        <v>1.203340310450729E-2</v>
      </c>
      <c r="R301" s="150">
        <f t="shared" si="27"/>
        <v>1.0470338731338735E-2</v>
      </c>
      <c r="S301" s="150">
        <f t="shared" si="29"/>
        <v>7.2003981275432061E-2</v>
      </c>
    </row>
    <row r="302" spans="11:19" ht="15" x14ac:dyDescent="0.25">
      <c r="K302" s="41">
        <v>44089</v>
      </c>
      <c r="L302" s="146">
        <v>200.14979844125</v>
      </c>
      <c r="M302" s="147">
        <f t="shared" si="24"/>
        <v>5.6868383366470709E-3</v>
      </c>
      <c r="N302" s="147">
        <f t="shared" si="26"/>
        <v>1.5700498910896199E-2</v>
      </c>
      <c r="O302" s="147">
        <f t="shared" si="28"/>
        <v>-6.523411373292487E-3</v>
      </c>
      <c r="P302" s="122">
        <v>293.49506815751101</v>
      </c>
      <c r="Q302" s="150">
        <f t="shared" si="25"/>
        <v>1.1108548902206028E-2</v>
      </c>
      <c r="R302" s="150">
        <f t="shared" si="27"/>
        <v>1.7243856392806345E-2</v>
      </c>
      <c r="S302" s="150">
        <f t="shared" si="29"/>
        <v>7.9874953237162982E-2</v>
      </c>
    </row>
    <row r="303" spans="11:19" ht="15" x14ac:dyDescent="0.25">
      <c r="K303" s="41">
        <v>44119</v>
      </c>
      <c r="L303" s="146">
        <v>201.429147157534</v>
      </c>
      <c r="M303" s="147">
        <f t="shared" si="24"/>
        <v>6.3919560561511712E-3</v>
      </c>
      <c r="N303" s="147">
        <f t="shared" si="26"/>
        <v>2.1657868154615123E-2</v>
      </c>
      <c r="O303" s="147">
        <f t="shared" si="28"/>
        <v>1.1906904618063763E-2</v>
      </c>
      <c r="P303" s="122">
        <v>297.78012037892802</v>
      </c>
      <c r="Q303" s="150">
        <f t="shared" si="25"/>
        <v>1.4600082544205861E-2</v>
      </c>
      <c r="R303" s="150">
        <f t="shared" si="27"/>
        <v>3.8215534253575711E-2</v>
      </c>
      <c r="S303" s="150">
        <f t="shared" si="29"/>
        <v>8.8573185195597981E-2</v>
      </c>
    </row>
    <row r="304" spans="11:19" ht="15" x14ac:dyDescent="0.25">
      <c r="K304" s="41">
        <v>44150</v>
      </c>
      <c r="L304" s="146">
        <v>203.92495631838401</v>
      </c>
      <c r="M304" s="147">
        <f t="shared" si="24"/>
        <v>1.239050651839424E-2</v>
      </c>
      <c r="N304" s="147">
        <f t="shared" si="26"/>
        <v>2.465576370776601E-2</v>
      </c>
      <c r="O304" s="147">
        <f t="shared" si="28"/>
        <v>2.96815925235836E-2</v>
      </c>
      <c r="P304" s="122">
        <v>299.37775187869602</v>
      </c>
      <c r="Q304" s="150">
        <f t="shared" si="25"/>
        <v>5.3651382024260119E-3</v>
      </c>
      <c r="R304" s="150">
        <f t="shared" si="27"/>
        <v>3.1374755889322703E-2</v>
      </c>
      <c r="S304" s="150">
        <f t="shared" si="29"/>
        <v>8.2847897726916031E-2</v>
      </c>
    </row>
    <row r="305" spans="11:19" ht="15" x14ac:dyDescent="0.25">
      <c r="K305" s="41">
        <v>44180</v>
      </c>
      <c r="L305" s="146">
        <v>204.74434688035601</v>
      </c>
      <c r="M305" s="147">
        <f t="shared" si="24"/>
        <v>4.0180985042983508E-3</v>
      </c>
      <c r="N305" s="147">
        <f t="shared" si="26"/>
        <v>2.2955548668487147E-2</v>
      </c>
      <c r="O305" s="147">
        <f t="shared" si="28"/>
        <v>3.3677521411543454E-2</v>
      </c>
      <c r="P305" s="122">
        <v>300.94612828435999</v>
      </c>
      <c r="Q305" s="150">
        <f t="shared" si="25"/>
        <v>5.2387874376833565E-3</v>
      </c>
      <c r="R305" s="150">
        <f t="shared" si="27"/>
        <v>2.538734355444161E-2</v>
      </c>
      <c r="S305" s="150">
        <f t="shared" si="29"/>
        <v>7.8192706624736097E-2</v>
      </c>
    </row>
    <row r="306" spans="11:19" ht="15" x14ac:dyDescent="0.25">
      <c r="K306" s="41">
        <v>44211</v>
      </c>
      <c r="L306" s="146">
        <v>204.533635467669</v>
      </c>
      <c r="M306" s="147">
        <f t="shared" si="24"/>
        <v>-1.0291439832043059E-3</v>
      </c>
      <c r="N306" s="147">
        <f t="shared" si="26"/>
        <v>1.5412309260819379E-2</v>
      </c>
      <c r="O306" s="147">
        <f t="shared" si="28"/>
        <v>2.7130130690643739E-2</v>
      </c>
      <c r="P306" s="122">
        <v>301.57259897665602</v>
      </c>
      <c r="Q306" s="150">
        <f t="shared" si="25"/>
        <v>2.0816705497008758E-3</v>
      </c>
      <c r="R306" s="150">
        <f t="shared" si="27"/>
        <v>1.2735835397279072E-2</v>
      </c>
      <c r="S306" s="150">
        <f t="shared" si="29"/>
        <v>7.3509297518695949E-2</v>
      </c>
    </row>
    <row r="307" spans="11:19" ht="15" x14ac:dyDescent="0.25">
      <c r="K307" s="41">
        <v>44242</v>
      </c>
      <c r="L307" s="146">
        <v>202.814568932859</v>
      </c>
      <c r="M307" s="147">
        <f t="shared" si="24"/>
        <v>-8.4048109294069251E-3</v>
      </c>
      <c r="N307" s="147">
        <f t="shared" si="26"/>
        <v>-5.4450784522487305E-3</v>
      </c>
      <c r="O307" s="147">
        <f t="shared" si="28"/>
        <v>1.0032155980411295E-2</v>
      </c>
      <c r="P307" s="122">
        <v>303.70319232234499</v>
      </c>
      <c r="Q307" s="150">
        <f t="shared" si="25"/>
        <v>7.0649434097089792E-3</v>
      </c>
      <c r="R307" s="150">
        <f t="shared" si="27"/>
        <v>1.4448102494274861E-2</v>
      </c>
      <c r="S307" s="150">
        <f t="shared" si="29"/>
        <v>7.764495246745784E-2</v>
      </c>
    </row>
    <row r="308" spans="11:19" ht="15" x14ac:dyDescent="0.25">
      <c r="K308" s="41">
        <v>44270</v>
      </c>
      <c r="L308" s="146">
        <v>206.33736672937599</v>
      </c>
      <c r="M308" s="147">
        <f t="shared" si="24"/>
        <v>1.7369550003496936E-2</v>
      </c>
      <c r="N308" s="147">
        <f t="shared" si="26"/>
        <v>7.7805315423475907E-3</v>
      </c>
      <c r="O308" s="147">
        <f t="shared" si="28"/>
        <v>1.9193966845988397E-2</v>
      </c>
      <c r="P308" s="122">
        <v>306.53897193666</v>
      </c>
      <c r="Q308" s="150">
        <f t="shared" si="25"/>
        <v>9.3373388426722936E-3</v>
      </c>
      <c r="R308" s="150">
        <f t="shared" si="27"/>
        <v>1.8584202043680831E-2</v>
      </c>
      <c r="S308" s="150">
        <f t="shared" si="29"/>
        <v>8.5426611137928266E-2</v>
      </c>
    </row>
    <row r="309" spans="11:19" ht="15" x14ac:dyDescent="0.25">
      <c r="K309" s="41">
        <v>44301</v>
      </c>
      <c r="L309" s="146">
        <v>208.822174070714</v>
      </c>
      <c r="M309" s="147">
        <f t="shared" si="24"/>
        <v>1.2042449609221739E-2</v>
      </c>
      <c r="N309" s="147">
        <f t="shared" si="26"/>
        <v>2.0967400267634106E-2</v>
      </c>
      <c r="O309" s="147">
        <f t="shared" si="28"/>
        <v>3.2693462364090209E-2</v>
      </c>
      <c r="P309" s="122">
        <v>310.64695599432201</v>
      </c>
      <c r="Q309" s="150">
        <f t="shared" si="25"/>
        <v>1.3401180384042144E-2</v>
      </c>
      <c r="R309" s="150">
        <f t="shared" si="27"/>
        <v>3.0090124396110696E-2</v>
      </c>
      <c r="S309" s="150">
        <f t="shared" si="29"/>
        <v>8.4402842791322819E-2</v>
      </c>
    </row>
    <row r="310" spans="11:19" ht="15" x14ac:dyDescent="0.25">
      <c r="K310" s="41">
        <v>44331</v>
      </c>
      <c r="L310" s="146">
        <v>210.71739268106199</v>
      </c>
      <c r="M310" s="147">
        <f t="shared" si="24"/>
        <v>9.0757536587384724E-3</v>
      </c>
      <c r="N310" s="147">
        <f t="shared" si="26"/>
        <v>3.8965759658119881E-2</v>
      </c>
      <c r="O310" s="147">
        <f t="shared" si="28"/>
        <v>5.5310206736697287E-2</v>
      </c>
      <c r="P310" s="122">
        <v>317.691181788535</v>
      </c>
      <c r="Q310" s="150">
        <f t="shared" si="25"/>
        <v>2.2675985256851439E-2</v>
      </c>
      <c r="R310" s="150">
        <f t="shared" si="27"/>
        <v>4.6058091649374022E-2</v>
      </c>
      <c r="S310" s="150">
        <f t="shared" si="29"/>
        <v>0.10592507358725234</v>
      </c>
    </row>
    <row r="311" spans="11:19" ht="15" x14ac:dyDescent="0.25">
      <c r="K311" s="41">
        <v>44362</v>
      </c>
      <c r="L311" s="146">
        <v>211.51041058842301</v>
      </c>
      <c r="M311" s="147">
        <f t="shared" si="24"/>
        <v>3.7634193232511937E-3</v>
      </c>
      <c r="N311" s="147">
        <f t="shared" si="26"/>
        <v>2.5070804871866859E-2</v>
      </c>
      <c r="O311" s="147">
        <f t="shared" si="28"/>
        <v>7.3352215353687633E-2</v>
      </c>
      <c r="P311" s="122">
        <v>327.56134425328401</v>
      </c>
      <c r="Q311" s="150">
        <f t="shared" si="25"/>
        <v>3.1068418107112805E-2</v>
      </c>
      <c r="R311" s="150">
        <f t="shared" si="27"/>
        <v>6.8579770408337737E-2</v>
      </c>
      <c r="S311" s="150">
        <f t="shared" si="29"/>
        <v>0.13531640284530222</v>
      </c>
    </row>
    <row r="312" spans="11:19" ht="15" x14ac:dyDescent="0.25">
      <c r="K312" s="41">
        <v>44392</v>
      </c>
      <c r="L312" s="146">
        <v>216.07392241930501</v>
      </c>
      <c r="M312" s="147">
        <f t="shared" si="24"/>
        <v>2.157582607015085E-2</v>
      </c>
      <c r="N312" s="147">
        <f t="shared" si="26"/>
        <v>3.472690762301589E-2</v>
      </c>
      <c r="O312" s="147">
        <f t="shared" si="28"/>
        <v>9.593683961768229E-2</v>
      </c>
      <c r="P312" s="122">
        <v>338.009513848192</v>
      </c>
      <c r="Q312" s="150">
        <f t="shared" si="25"/>
        <v>3.1896833305303129E-2</v>
      </c>
      <c r="R312" s="150">
        <f t="shared" si="27"/>
        <v>8.8082491477464053E-2</v>
      </c>
      <c r="S312" s="150">
        <f t="shared" si="29"/>
        <v>0.17847600960109244</v>
      </c>
    </row>
    <row r="313" spans="11:19" ht="15" x14ac:dyDescent="0.25">
      <c r="K313" s="41">
        <v>44423</v>
      </c>
      <c r="L313" s="146">
        <v>223.69555156861</v>
      </c>
      <c r="M313" s="147">
        <f t="shared" si="24"/>
        <v>3.5273248451123784E-2</v>
      </c>
      <c r="N313" s="147">
        <f t="shared" si="26"/>
        <v>6.1590354371893197E-2</v>
      </c>
      <c r="O313" s="147">
        <f t="shared" si="28"/>
        <v>0.12399649542011693</v>
      </c>
      <c r="P313" s="122">
        <v>345.61202445676901</v>
      </c>
      <c r="Q313" s="150">
        <f t="shared" si="25"/>
        <v>2.2492001843449572E-2</v>
      </c>
      <c r="R313" s="150">
        <f t="shared" si="27"/>
        <v>8.7886741177534367E-2</v>
      </c>
      <c r="S313" s="150">
        <f t="shared" si="29"/>
        <v>0.19065466661980235</v>
      </c>
    </row>
    <row r="314" spans="11:19" ht="15" x14ac:dyDescent="0.25">
      <c r="K314" s="41">
        <v>44454</v>
      </c>
      <c r="L314" s="146">
        <v>229.22208752465599</v>
      </c>
      <c r="M314" s="147">
        <f t="shared" si="24"/>
        <v>2.4705614024474354E-2</v>
      </c>
      <c r="N314" s="147">
        <f t="shared" si="26"/>
        <v>8.3739031506576911E-2</v>
      </c>
      <c r="O314" s="147">
        <f t="shared" si="28"/>
        <v>0.14525265231251083</v>
      </c>
      <c r="P314" s="122">
        <v>351.49597810145298</v>
      </c>
      <c r="Q314" s="150">
        <f t="shared" si="25"/>
        <v>1.7024736491539461E-2</v>
      </c>
      <c r="R314" s="150">
        <f t="shared" si="27"/>
        <v>7.3069164808597487E-2</v>
      </c>
      <c r="S314" s="150">
        <f t="shared" si="29"/>
        <v>0.19762141254385379</v>
      </c>
    </row>
    <row r="315" spans="11:19" ht="15" x14ac:dyDescent="0.25">
      <c r="K315" s="41">
        <v>44484</v>
      </c>
      <c r="L315" s="146">
        <v>231.626124920763</v>
      </c>
      <c r="M315" s="147">
        <f t="shared" si="24"/>
        <v>1.0487808666555409E-2</v>
      </c>
      <c r="N315" s="147">
        <f t="shared" si="26"/>
        <v>7.1976304809601155E-2</v>
      </c>
      <c r="O315" s="147">
        <f t="shared" si="28"/>
        <v>0.14991364551433306</v>
      </c>
      <c r="P315" s="122">
        <v>358.45139461843598</v>
      </c>
      <c r="Q315" s="150">
        <f t="shared" si="25"/>
        <v>1.9788040120833017E-2</v>
      </c>
      <c r="R315" s="150">
        <f t="shared" si="27"/>
        <v>6.0477234908319577E-2</v>
      </c>
      <c r="S315" s="150">
        <f t="shared" si="29"/>
        <v>0.20374521362374098</v>
      </c>
    </row>
    <row r="316" spans="11:19" ht="15" x14ac:dyDescent="0.25">
      <c r="K316" s="41">
        <v>44515</v>
      </c>
      <c r="L316" s="146">
        <v>234.034735829997</v>
      </c>
      <c r="M316" s="147">
        <f t="shared" si="24"/>
        <v>1.0398701398894206E-2</v>
      </c>
      <c r="N316" s="147">
        <f t="shared" si="26"/>
        <v>4.6219892120723971E-2</v>
      </c>
      <c r="O316" s="147">
        <f t="shared" si="28"/>
        <v>0.14765127356262964</v>
      </c>
      <c r="P316" s="122">
        <v>368.23134761701999</v>
      </c>
      <c r="Q316" s="150">
        <f t="shared" si="25"/>
        <v>2.7283902770121937E-2</v>
      </c>
      <c r="R316" s="150">
        <f t="shared" si="27"/>
        <v>6.5447153338498376E-2</v>
      </c>
      <c r="S316" s="150">
        <f t="shared" si="29"/>
        <v>0.22998901991295129</v>
      </c>
    </row>
    <row r="317" spans="11:19" ht="15" x14ac:dyDescent="0.25">
      <c r="K317" s="41">
        <v>44545</v>
      </c>
      <c r="L317" s="146">
        <v>237.280099206274</v>
      </c>
      <c r="M317" s="147">
        <f t="shared" si="24"/>
        <v>1.3867015786213965E-2</v>
      </c>
      <c r="N317" s="147">
        <f t="shared" si="26"/>
        <v>3.5153731338177785E-2</v>
      </c>
      <c r="O317" s="147">
        <f t="shared" si="28"/>
        <v>0.15890916072486494</v>
      </c>
      <c r="P317" s="122">
        <v>376.59606472681003</v>
      </c>
      <c r="Q317" s="150">
        <f t="shared" si="25"/>
        <v>2.2715928896118287E-2</v>
      </c>
      <c r="R317" s="150">
        <f t="shared" si="27"/>
        <v>7.1409313873037616E-2</v>
      </c>
      <c r="S317" s="150">
        <f t="shared" si="29"/>
        <v>0.2513736823055901</v>
      </c>
    </row>
    <row r="318" spans="11:19" ht="15" x14ac:dyDescent="0.25">
      <c r="K318" s="41">
        <v>44576</v>
      </c>
      <c r="L318" s="146">
        <v>239.90115275791601</v>
      </c>
      <c r="M318" s="147">
        <f t="shared" si="24"/>
        <v>1.1046242649129345E-2</v>
      </c>
      <c r="N318" s="147">
        <f t="shared" si="26"/>
        <v>3.5725796647436914E-2</v>
      </c>
      <c r="O318" s="147">
        <f t="shared" si="28"/>
        <v>0.17291785387463876</v>
      </c>
      <c r="P318" s="122">
        <v>383.32843280674001</v>
      </c>
      <c r="Q318" s="150">
        <f t="shared" si="25"/>
        <v>1.787689439828255E-2</v>
      </c>
      <c r="R318" s="150">
        <f t="shared" si="27"/>
        <v>6.9401426697712099E-2</v>
      </c>
      <c r="S318" s="150">
        <f t="shared" si="29"/>
        <v>0.27109834947707734</v>
      </c>
    </row>
    <row r="319" spans="11:19" ht="15" x14ac:dyDescent="0.25">
      <c r="K319" s="41">
        <v>44607</v>
      </c>
      <c r="L319" s="146">
        <v>236.30446219414301</v>
      </c>
      <c r="M319" s="147">
        <f t="shared" si="24"/>
        <v>-1.4992385498882599E-2</v>
      </c>
      <c r="N319" s="147">
        <f t="shared" si="26"/>
        <v>9.6982456732181976E-3</v>
      </c>
      <c r="O319" s="147">
        <f t="shared" si="28"/>
        <v>0.16512567828581748</v>
      </c>
      <c r="P319" s="122">
        <v>384.11286206251401</v>
      </c>
      <c r="Q319" s="150">
        <f t="shared" si="25"/>
        <v>2.0463633496488054E-3</v>
      </c>
      <c r="R319" s="150">
        <f t="shared" si="27"/>
        <v>4.3129175580161716E-2</v>
      </c>
      <c r="S319" s="150">
        <f t="shared" si="29"/>
        <v>0.26476399251945848</v>
      </c>
    </row>
    <row r="320" spans="11:19" ht="15" x14ac:dyDescent="0.25">
      <c r="K320" s="41">
        <v>44635</v>
      </c>
      <c r="L320" s="146">
        <v>231.69579645713799</v>
      </c>
      <c r="M320" s="147">
        <f t="shared" si="24"/>
        <v>-1.9503083836049817E-2</v>
      </c>
      <c r="N320" s="147">
        <f t="shared" si="26"/>
        <v>-2.3534644362574353E-2</v>
      </c>
      <c r="O320" s="147">
        <f t="shared" si="28"/>
        <v>0.12289790322380689</v>
      </c>
      <c r="P320" s="122">
        <v>387.76561132249498</v>
      </c>
      <c r="Q320" s="150">
        <f t="shared" si="25"/>
        <v>9.5095728905492116E-3</v>
      </c>
      <c r="R320" s="150">
        <f t="shared" si="27"/>
        <v>2.9659222816859732E-2</v>
      </c>
      <c r="S320" s="150">
        <f t="shared" si="29"/>
        <v>0.2649798127548324</v>
      </c>
    </row>
    <row r="321" spans="11:19" ht="15" x14ac:dyDescent="0.25">
      <c r="K321" s="41">
        <v>44666</v>
      </c>
      <c r="L321" s="146">
        <v>229.47678109710799</v>
      </c>
      <c r="M321" s="147">
        <f t="shared" si="24"/>
        <v>-9.5772793203889872E-3</v>
      </c>
      <c r="N321" s="147">
        <f t="shared" si="26"/>
        <v>-4.3452778533862424E-2</v>
      </c>
      <c r="O321" s="147">
        <f t="shared" si="28"/>
        <v>9.891002772243751E-2</v>
      </c>
      <c r="P321" s="122">
        <v>394.42658715690902</v>
      </c>
      <c r="Q321" s="150">
        <f t="shared" si="25"/>
        <v>1.7177840530253397E-2</v>
      </c>
      <c r="R321" s="150">
        <f t="shared" si="27"/>
        <v>2.8952077123285846E-2</v>
      </c>
      <c r="S321" s="150">
        <f t="shared" si="29"/>
        <v>0.26969403545070736</v>
      </c>
    </row>
    <row r="322" spans="11:19" ht="15" x14ac:dyDescent="0.25">
      <c r="K322" s="41">
        <v>44696</v>
      </c>
      <c r="L322" s="146">
        <v>231.92671840300099</v>
      </c>
      <c r="M322" s="147">
        <f t="shared" si="24"/>
        <v>1.0676188214685967E-2</v>
      </c>
      <c r="N322" s="147">
        <f t="shared" si="26"/>
        <v>-1.8525861723023063E-2</v>
      </c>
      <c r="O322" s="147">
        <f t="shared" si="28"/>
        <v>0.10065294303465988</v>
      </c>
      <c r="P322" s="122">
        <v>405.00293950729798</v>
      </c>
      <c r="Q322" s="150">
        <f t="shared" si="25"/>
        <v>2.6814501594897511E-2</v>
      </c>
      <c r="R322" s="150">
        <f t="shared" si="27"/>
        <v>5.4385258886186838E-2</v>
      </c>
      <c r="S322" s="150">
        <f t="shared" si="29"/>
        <v>0.27483217263764148</v>
      </c>
    </row>
    <row r="323" spans="11:19" ht="15" x14ac:dyDescent="0.25">
      <c r="K323" s="41">
        <v>44727</v>
      </c>
      <c r="L323" s="146">
        <v>234.21231560832101</v>
      </c>
      <c r="M323" s="147">
        <f t="shared" si="24"/>
        <v>9.8548249251235731E-3</v>
      </c>
      <c r="N323" s="147">
        <f t="shared" si="26"/>
        <v>1.0861306893189759E-2</v>
      </c>
      <c r="O323" s="147">
        <f t="shared" si="28"/>
        <v>0.10733232920659175</v>
      </c>
      <c r="P323" s="122">
        <v>411.98812800361401</v>
      </c>
      <c r="Q323" s="150">
        <f t="shared" si="25"/>
        <v>1.7247253821944586E-2</v>
      </c>
      <c r="R323" s="150">
        <f t="shared" si="27"/>
        <v>6.2466902618070863E-2</v>
      </c>
      <c r="S323" s="150">
        <f t="shared" si="29"/>
        <v>0.25774342800671768</v>
      </c>
    </row>
    <row r="324" spans="11:19" ht="15" x14ac:dyDescent="0.25">
      <c r="K324" s="41">
        <v>44757</v>
      </c>
      <c r="L324" s="146">
        <v>237.66342128479201</v>
      </c>
      <c r="M324" s="147">
        <f t="shared" si="24"/>
        <v>1.4734945374274666E-2</v>
      </c>
      <c r="N324" s="147">
        <f t="shared" si="26"/>
        <v>3.5675244129468986E-2</v>
      </c>
      <c r="O324" s="147">
        <f t="shared" si="28"/>
        <v>9.9917188635059828E-2</v>
      </c>
      <c r="P324" s="122">
        <v>412.27959246186498</v>
      </c>
      <c r="Q324" s="150">
        <f t="shared" si="25"/>
        <v>7.0745839124852772E-4</v>
      </c>
      <c r="R324" s="150">
        <f t="shared" si="27"/>
        <v>4.5263189364701084E-2</v>
      </c>
      <c r="S324" s="150">
        <f t="shared" si="29"/>
        <v>0.21972777561234391</v>
      </c>
    </row>
    <row r="325" spans="11:19" ht="15" x14ac:dyDescent="0.25">
      <c r="K325" s="41">
        <v>44788</v>
      </c>
      <c r="L325" s="146">
        <v>236.17975952604101</v>
      </c>
      <c r="M325" s="147">
        <f t="shared" si="24"/>
        <v>-6.2427013409569465E-3</v>
      </c>
      <c r="N325" s="147">
        <f t="shared" si="26"/>
        <v>1.8337866168786299E-2</v>
      </c>
      <c r="O325" s="147">
        <f t="shared" si="28"/>
        <v>5.5808923645949138E-2</v>
      </c>
      <c r="P325" s="122">
        <v>409.84686523457799</v>
      </c>
      <c r="Q325" s="150">
        <f t="shared" si="25"/>
        <v>-5.9006734065111255E-3</v>
      </c>
      <c r="R325" s="150">
        <f t="shared" si="27"/>
        <v>1.1960223629914557E-2</v>
      </c>
      <c r="S325" s="150">
        <f t="shared" si="29"/>
        <v>0.18585823476128449</v>
      </c>
    </row>
    <row r="326" spans="11:19" ht="15" x14ac:dyDescent="0.25">
      <c r="K326" s="41">
        <v>44819</v>
      </c>
      <c r="L326" s="146">
        <v>235.82362042445999</v>
      </c>
      <c r="M326" s="147">
        <f t="shared" si="24"/>
        <v>-1.5079154212693791E-3</v>
      </c>
      <c r="N326" s="147">
        <f t="shared" si="26"/>
        <v>6.8796758699640748E-3</v>
      </c>
      <c r="O326" s="147">
        <f t="shared" si="28"/>
        <v>2.8799724193655285E-2</v>
      </c>
      <c r="P326" s="122">
        <v>403.35789273139301</v>
      </c>
      <c r="Q326" s="150">
        <f t="shared" si="25"/>
        <v>-1.5832675698204901E-2</v>
      </c>
      <c r="R326" s="150">
        <f t="shared" si="27"/>
        <v>-2.0947776612012747E-2</v>
      </c>
      <c r="S326" s="150">
        <f t="shared" si="29"/>
        <v>0.14754625333144222</v>
      </c>
    </row>
    <row r="327" spans="11:19" ht="15" x14ac:dyDescent="0.25">
      <c r="K327" s="41">
        <v>44849</v>
      </c>
      <c r="L327" s="146">
        <v>229.60887425134999</v>
      </c>
      <c r="M327" s="147">
        <f t="shared" si="24"/>
        <v>-2.6353365968701747E-2</v>
      </c>
      <c r="N327" s="147">
        <f t="shared" si="26"/>
        <v>-3.3890562501792232E-2</v>
      </c>
      <c r="O327" s="147">
        <f t="shared" si="28"/>
        <v>-8.7090809385301782E-3</v>
      </c>
      <c r="P327" s="122">
        <v>395.89554408339399</v>
      </c>
      <c r="Q327" s="150">
        <f t="shared" si="25"/>
        <v>-1.8500564343656989E-2</v>
      </c>
      <c r="R327" s="150">
        <f t="shared" si="27"/>
        <v>-3.9740139162930954E-2</v>
      </c>
      <c r="S327" s="150">
        <f t="shared" si="29"/>
        <v>0.10446088375473206</v>
      </c>
    </row>
    <row r="328" spans="11:19" ht="15" x14ac:dyDescent="0.25">
      <c r="K328" s="41">
        <v>44880</v>
      </c>
      <c r="L328" s="146">
        <v>230.880126332592</v>
      </c>
      <c r="M328" s="147">
        <f t="shared" ref="M328:M331" si="30">L328/L327-1</f>
        <v>5.5365982059141228E-3</v>
      </c>
      <c r="N328" s="147">
        <f t="shared" si="26"/>
        <v>-2.2438981240747169E-2</v>
      </c>
      <c r="O328" s="147">
        <f t="shared" si="28"/>
        <v>-1.3479236260451999E-2</v>
      </c>
      <c r="P328" s="122">
        <v>381.33612711111698</v>
      </c>
      <c r="Q328" s="150">
        <f t="shared" ref="Q328:Q331" si="31">P328/P327-1</f>
        <v>-3.6775905134234343E-2</v>
      </c>
      <c r="R328" s="150">
        <f t="shared" si="27"/>
        <v>-6.9564367918594994E-2</v>
      </c>
      <c r="S328" s="150">
        <f t="shared" si="29"/>
        <v>3.5588440742222227E-2</v>
      </c>
    </row>
    <row r="329" spans="11:19" ht="15" x14ac:dyDescent="0.25">
      <c r="K329" s="41">
        <v>44910</v>
      </c>
      <c r="L329" s="146">
        <v>232.53737628754101</v>
      </c>
      <c r="M329" s="147">
        <f t="shared" si="30"/>
        <v>7.1779671177141235E-3</v>
      </c>
      <c r="N329" s="147">
        <f t="shared" si="26"/>
        <v>-1.3935178041131091E-2</v>
      </c>
      <c r="O329" s="147">
        <f t="shared" si="28"/>
        <v>-1.9987866384909125E-2</v>
      </c>
      <c r="P329" s="122">
        <v>369.43618009200202</v>
      </c>
      <c r="Q329" s="150">
        <f t="shared" si="31"/>
        <v>-3.1205926145170704E-2</v>
      </c>
      <c r="R329" s="150">
        <f t="shared" si="27"/>
        <v>-8.4098298931714166E-2</v>
      </c>
      <c r="S329" s="150">
        <f t="shared" si="29"/>
        <v>-1.9012106884340185E-2</v>
      </c>
    </row>
    <row r="330" spans="11:19" ht="15" x14ac:dyDescent="0.25">
      <c r="K330" s="41">
        <v>44941</v>
      </c>
      <c r="L330" s="146">
        <v>237.966252475793</v>
      </c>
      <c r="M330" s="147">
        <f t="shared" si="30"/>
        <v>2.3346252008704882E-2</v>
      </c>
      <c r="N330" s="147">
        <f t="shared" ref="N330:N356" si="32">L330/L327-1</f>
        <v>3.639832411396382E-2</v>
      </c>
      <c r="O330" s="147">
        <f t="shared" si="28"/>
        <v>-8.0654063554064237E-3</v>
      </c>
      <c r="P330" s="122">
        <v>356.99011857984601</v>
      </c>
      <c r="Q330" s="150">
        <f t="shared" si="31"/>
        <v>-3.3689341171339815E-2</v>
      </c>
      <c r="R330" s="150">
        <f t="shared" ref="R330:R356" si="33">P330/P327-1</f>
        <v>-9.8271945933679605E-2</v>
      </c>
      <c r="S330" s="150">
        <f t="shared" si="29"/>
        <v>-6.8709524190637805E-2</v>
      </c>
    </row>
    <row r="331" spans="11:19" ht="15" x14ac:dyDescent="0.25">
      <c r="K331" s="41">
        <v>44972</v>
      </c>
      <c r="L331" s="146">
        <v>237.00540876473201</v>
      </c>
      <c r="M331" s="147">
        <f t="shared" si="30"/>
        <v>-4.0377309852317467E-3</v>
      </c>
      <c r="N331" s="147">
        <f t="shared" si="32"/>
        <v>2.6530141547637109E-2</v>
      </c>
      <c r="O331" s="147">
        <f t="shared" si="28"/>
        <v>2.9662857996015646E-3</v>
      </c>
      <c r="P331" s="122">
        <v>353.55606849784601</v>
      </c>
      <c r="Q331" s="150">
        <f t="shared" si="31"/>
        <v>-9.619454162095864E-3</v>
      </c>
      <c r="R331" s="150">
        <f t="shared" si="33"/>
        <v>-7.2849270337232319E-2</v>
      </c>
      <c r="S331" s="150">
        <f t="shared" si="29"/>
        <v>-7.9551602100985885E-2</v>
      </c>
    </row>
    <row r="332" spans="11:19" ht="15" x14ac:dyDescent="0.25">
      <c r="K332" s="41">
        <v>45000</v>
      </c>
      <c r="L332" s="146">
        <v>232.49361995523901</v>
      </c>
      <c r="M332" s="147">
        <f>L332/L331-1</f>
        <v>-1.9036649133909456E-2</v>
      </c>
      <c r="N332" s="147">
        <f t="shared" si="32"/>
        <v>-1.8816902899898569E-4</v>
      </c>
      <c r="O332" s="147">
        <f t="shared" si="28"/>
        <v>3.443409463186331E-3</v>
      </c>
      <c r="P332" s="122">
        <v>345.77351941096498</v>
      </c>
      <c r="Q332" s="150">
        <f>P332/P331-1</f>
        <v>-2.2012206210875518E-2</v>
      </c>
      <c r="R332" s="150">
        <f t="shared" si="33"/>
        <v>-6.405073990085175E-2</v>
      </c>
      <c r="S332" s="150">
        <f t="shared" si="29"/>
        <v>-0.10829245989172109</v>
      </c>
    </row>
    <row r="333" spans="11:19" ht="15" x14ac:dyDescent="0.25">
      <c r="K333" s="41">
        <v>45031</v>
      </c>
      <c r="L333" s="146">
        <v>230.167082750172</v>
      </c>
      <c r="M333" s="147">
        <f t="shared" ref="M333:M335" si="34">L333/L332-1</f>
        <v>-1.000688623418966E-2</v>
      </c>
      <c r="N333" s="147">
        <f t="shared" si="32"/>
        <v>-3.2774267966481418E-2</v>
      </c>
      <c r="O333" s="147">
        <f t="shared" si="28"/>
        <v>3.0081546802414039E-3</v>
      </c>
      <c r="P333" s="122">
        <v>343.34665348346903</v>
      </c>
      <c r="Q333" s="150">
        <f t="shared" ref="Q333:Q337" si="35">P333/P332-1</f>
        <v>-7.0186575641483229E-3</v>
      </c>
      <c r="R333" s="150">
        <f t="shared" si="33"/>
        <v>-3.821804690463837E-2</v>
      </c>
      <c r="S333" s="150">
        <f t="shared" si="29"/>
        <v>-0.12950428631505917</v>
      </c>
    </row>
    <row r="334" spans="11:19" ht="15" x14ac:dyDescent="0.25">
      <c r="K334" s="41">
        <v>45061</v>
      </c>
      <c r="L334" s="146">
        <v>231.933834490164</v>
      </c>
      <c r="M334" s="147">
        <f t="shared" si="34"/>
        <v>7.6759531331840325E-3</v>
      </c>
      <c r="N334" s="147">
        <f t="shared" si="32"/>
        <v>-2.1398559218546831E-2</v>
      </c>
      <c r="O334" s="147">
        <f t="shared" si="28"/>
        <v>3.0682481138910589E-5</v>
      </c>
      <c r="P334" s="122">
        <v>334.78830717590898</v>
      </c>
      <c r="Q334" s="150">
        <f t="shared" si="35"/>
        <v>-2.4926255202228464E-2</v>
      </c>
      <c r="R334" s="150">
        <f t="shared" si="33"/>
        <v>-5.3082843130583646E-2</v>
      </c>
      <c r="S334" s="150">
        <f t="shared" si="29"/>
        <v>-0.17336820423280841</v>
      </c>
    </row>
    <row r="335" spans="11:19" ht="15" x14ac:dyDescent="0.25">
      <c r="K335" s="41">
        <v>45092</v>
      </c>
      <c r="L335" s="146">
        <v>238.79480995394599</v>
      </c>
      <c r="M335" s="147">
        <f t="shared" si="34"/>
        <v>2.9581606663226845E-2</v>
      </c>
      <c r="N335" s="147">
        <f t="shared" si="32"/>
        <v>2.7102636192425811E-2</v>
      </c>
      <c r="O335" s="147">
        <f t="shared" si="28"/>
        <v>1.9565556720289701E-2</v>
      </c>
      <c r="P335" s="122">
        <v>336.47180165405803</v>
      </c>
      <c r="Q335" s="150">
        <f t="shared" si="35"/>
        <v>5.0285342769289532E-3</v>
      </c>
      <c r="R335" s="150">
        <f t="shared" si="33"/>
        <v>-2.6901185992359133E-2</v>
      </c>
      <c r="S335" s="150">
        <f t="shared" si="29"/>
        <v>-0.18329733605550291</v>
      </c>
    </row>
    <row r="336" spans="11:19" ht="15" x14ac:dyDescent="0.25">
      <c r="K336" s="41">
        <v>45122</v>
      </c>
      <c r="L336" s="146">
        <v>240.34540498174701</v>
      </c>
      <c r="M336" s="147">
        <f>L336/L335-1</f>
        <v>6.4934201379840406E-3</v>
      </c>
      <c r="N336" s="147">
        <f t="shared" si="32"/>
        <v>4.4221450391421779E-2</v>
      </c>
      <c r="O336" s="147">
        <f t="shared" si="28"/>
        <v>1.1284797982189954E-2</v>
      </c>
      <c r="P336" s="122">
        <v>335.301737996989</v>
      </c>
      <c r="Q336" s="150">
        <f t="shared" si="35"/>
        <v>-3.4774493770863835E-3</v>
      </c>
      <c r="R336" s="150">
        <f t="shared" si="33"/>
        <v>-2.3430883641530453E-2</v>
      </c>
      <c r="S336" s="150">
        <f t="shared" si="29"/>
        <v>-0.18671274511846292</v>
      </c>
    </row>
    <row r="337" spans="11:19" ht="15" x14ac:dyDescent="0.25">
      <c r="K337" s="41">
        <v>45153</v>
      </c>
      <c r="L337" s="146">
        <v>240.489478978779</v>
      </c>
      <c r="M337" s="147">
        <f t="shared" ref="M337:M356" si="36">L337/L336-1</f>
        <v>5.9944560638869326E-4</v>
      </c>
      <c r="N337" s="147">
        <f t="shared" si="32"/>
        <v>3.6888298369325723E-2</v>
      </c>
      <c r="O337" s="147">
        <f t="shared" si="28"/>
        <v>1.82476240190379E-2</v>
      </c>
      <c r="P337" s="122">
        <v>338.39754918675499</v>
      </c>
      <c r="Q337" s="150">
        <f t="shared" si="35"/>
        <v>9.2329112525917356E-3</v>
      </c>
      <c r="R337" s="150">
        <f t="shared" si="33"/>
        <v>1.0780669257213882E-2</v>
      </c>
      <c r="S337" s="150">
        <f t="shared" si="29"/>
        <v>-0.17433173731102858</v>
      </c>
    </row>
    <row r="338" spans="11:19" ht="15" x14ac:dyDescent="0.25">
      <c r="K338" s="41">
        <v>45184</v>
      </c>
      <c r="L338" s="146">
        <v>233.64279884053201</v>
      </c>
      <c r="M338" s="147">
        <f t="shared" si="36"/>
        <v>-2.8469769934721945E-2</v>
      </c>
      <c r="N338" s="147">
        <f t="shared" si="32"/>
        <v>-2.1575054811315164E-2</v>
      </c>
      <c r="O338" s="147">
        <f t="shared" si="28"/>
        <v>-9.2476808726907889E-3</v>
      </c>
      <c r="P338" s="122">
        <v>335.25214540233901</v>
      </c>
      <c r="Q338" s="150">
        <f>P338/P337-1</f>
        <v>-9.2949957586131449E-3</v>
      </c>
      <c r="R338" s="150">
        <f t="shared" si="33"/>
        <v>-3.6248394240566695E-3</v>
      </c>
      <c r="S338" s="150">
        <f t="shared" si="29"/>
        <v>-0.16884694351179452</v>
      </c>
    </row>
    <row r="339" spans="11:19" ht="15" x14ac:dyDescent="0.25">
      <c r="K339" s="41">
        <v>45214</v>
      </c>
      <c r="L339" s="146">
        <v>228.32660834088901</v>
      </c>
      <c r="M339" s="147">
        <f t="shared" si="36"/>
        <v>-2.2753496046207911E-2</v>
      </c>
      <c r="N339" s="147">
        <f t="shared" si="32"/>
        <v>-5.0006350825682611E-2</v>
      </c>
      <c r="O339" s="147">
        <f t="shared" ref="O339:O356" si="37">L339/L327-1</f>
        <v>-5.5845659913705825E-3</v>
      </c>
      <c r="P339" s="122">
        <v>333.06536782438297</v>
      </c>
      <c r="Q339" s="150">
        <f t="shared" ref="Q339:Q342" si="38">P339/P338-1</f>
        <v>-6.5227847396224226E-3</v>
      </c>
      <c r="R339" s="150">
        <f t="shared" si="33"/>
        <v>-6.6697243681632656E-3</v>
      </c>
      <c r="S339" s="150">
        <f t="shared" ref="S339:S356" si="39">P339/P327-1</f>
        <v>-0.15870392379505049</v>
      </c>
    </row>
    <row r="340" spans="11:19" ht="15" x14ac:dyDescent="0.25">
      <c r="K340" s="41">
        <v>45245</v>
      </c>
      <c r="L340" s="146">
        <v>219.66486486452899</v>
      </c>
      <c r="M340" s="147">
        <f t="shared" si="36"/>
        <v>-3.7935760265961349E-2</v>
      </c>
      <c r="N340" s="147">
        <f t="shared" si="32"/>
        <v>-8.659262019561198E-2</v>
      </c>
      <c r="O340" s="147">
        <f t="shared" si="37"/>
        <v>-4.857612322988325E-2</v>
      </c>
      <c r="P340" s="122">
        <v>330.412997187146</v>
      </c>
      <c r="Q340" s="150">
        <f t="shared" si="38"/>
        <v>-7.9635137527582778E-3</v>
      </c>
      <c r="R340" s="150">
        <f t="shared" si="33"/>
        <v>-2.3595182703886719E-2</v>
      </c>
      <c r="S340" s="150">
        <f t="shared" si="39"/>
        <v>-0.13353869802409923</v>
      </c>
    </row>
    <row r="341" spans="11:19" ht="15" x14ac:dyDescent="0.25">
      <c r="K341" s="41">
        <v>45275</v>
      </c>
      <c r="L341" s="146">
        <v>217.069079404859</v>
      </c>
      <c r="M341" s="147">
        <f t="shared" si="36"/>
        <v>-1.181702618336733E-2</v>
      </c>
      <c r="N341" s="147">
        <f t="shared" si="32"/>
        <v>-7.0936144909756305E-2</v>
      </c>
      <c r="O341" s="147">
        <f t="shared" si="37"/>
        <v>-6.651961559742936E-2</v>
      </c>
      <c r="P341" s="122">
        <v>327.61666794434598</v>
      </c>
      <c r="Q341" s="150">
        <f t="shared" si="38"/>
        <v>-8.4631333107522133E-3</v>
      </c>
      <c r="R341" s="150">
        <f t="shared" si="33"/>
        <v>-2.27753276532493E-2</v>
      </c>
      <c r="S341" s="150">
        <f t="shared" si="39"/>
        <v>-0.11319820418574478</v>
      </c>
    </row>
    <row r="342" spans="11:19" ht="15" x14ac:dyDescent="0.25">
      <c r="K342" s="41">
        <v>45306</v>
      </c>
      <c r="L342" s="146">
        <v>212.73307849173</v>
      </c>
      <c r="M342" s="147">
        <f t="shared" si="36"/>
        <v>-1.9975212153739541E-2</v>
      </c>
      <c r="N342" s="147">
        <f t="shared" si="32"/>
        <v>-6.8294842911510556E-2</v>
      </c>
      <c r="O342" s="147">
        <f t="shared" si="37"/>
        <v>-0.1060367750533443</v>
      </c>
      <c r="P342" s="122">
        <v>319.14250961776997</v>
      </c>
      <c r="Q342" s="150">
        <f t="shared" si="38"/>
        <v>-2.5866078120346248E-2</v>
      </c>
      <c r="R342" s="150">
        <f t="shared" si="33"/>
        <v>-4.1802179246550053E-2</v>
      </c>
      <c r="S342" s="150">
        <f t="shared" si="39"/>
        <v>-0.10601864587355758</v>
      </c>
    </row>
    <row r="343" spans="11:19" ht="15" x14ac:dyDescent="0.25">
      <c r="K343" s="41">
        <v>45337</v>
      </c>
      <c r="L343" s="146">
        <v>213.572219625559</v>
      </c>
      <c r="M343" s="147">
        <f t="shared" si="36"/>
        <v>3.9445728881397635E-3</v>
      </c>
      <c r="N343" s="147">
        <f t="shared" si="32"/>
        <v>-2.7736093538342721E-2</v>
      </c>
      <c r="O343" s="147">
        <f t="shared" si="37"/>
        <v>-9.8871959341798932E-2</v>
      </c>
      <c r="P343" s="122">
        <v>310.09886406543802</v>
      </c>
      <c r="Q343" s="150">
        <f>P343/P342-1</f>
        <v>-2.833732667943023E-2</v>
      </c>
      <c r="R343" s="150">
        <f t="shared" si="33"/>
        <v>-6.1481035233617143E-2</v>
      </c>
      <c r="S343" s="150">
        <f t="shared" si="39"/>
        <v>-0.12291460479534311</v>
      </c>
    </row>
    <row r="344" spans="11:19" ht="15" x14ac:dyDescent="0.25">
      <c r="K344" s="41">
        <v>45366</v>
      </c>
      <c r="L344" s="146">
        <v>210.72883508400801</v>
      </c>
      <c r="M344" s="147">
        <f t="shared" si="36"/>
        <v>-1.3313456902475873E-2</v>
      </c>
      <c r="N344" s="147">
        <f t="shared" si="32"/>
        <v>-2.920841760712356E-2</v>
      </c>
      <c r="O344" s="147">
        <f t="shared" si="37"/>
        <v>-9.3614546822494704E-2</v>
      </c>
      <c r="P344" s="122">
        <v>302.96462338075702</v>
      </c>
      <c r="Q344" s="150">
        <f t="shared" ref="Q344:Q346" si="40">P344/P343-1</f>
        <v>-2.3006342529444113E-2</v>
      </c>
      <c r="R344" s="150">
        <f t="shared" si="33"/>
        <v>-7.524661281207079E-2</v>
      </c>
      <c r="S344" s="150">
        <f t="shared" si="39"/>
        <v>-0.12380617261591964</v>
      </c>
    </row>
    <row r="345" spans="11:19" ht="15" x14ac:dyDescent="0.25">
      <c r="K345" s="41">
        <v>45397</v>
      </c>
      <c r="L345" s="146">
        <v>213.41318668199699</v>
      </c>
      <c r="M345" s="147">
        <f t="shared" si="36"/>
        <v>1.2738416158941224E-2</v>
      </c>
      <c r="N345" s="147">
        <f t="shared" si="32"/>
        <v>3.1970025305370076E-3</v>
      </c>
      <c r="O345" s="147">
        <f t="shared" si="37"/>
        <v>-7.2790148217501738E-2</v>
      </c>
      <c r="P345" s="122">
        <v>304.04580387175503</v>
      </c>
      <c r="Q345" s="150">
        <f t="shared" si="40"/>
        <v>3.5686691037823959E-3</v>
      </c>
      <c r="R345" s="150">
        <f t="shared" si="33"/>
        <v>-4.7303963875247934E-2</v>
      </c>
      <c r="S345" s="150">
        <f t="shared" si="39"/>
        <v>-0.1144640532039034</v>
      </c>
    </row>
    <row r="346" spans="11:19" ht="15" x14ac:dyDescent="0.25">
      <c r="K346" s="41">
        <v>45427</v>
      </c>
      <c r="L346" s="146">
        <v>212.35928819916401</v>
      </c>
      <c r="M346" s="147">
        <f t="shared" si="36"/>
        <v>-4.9383006702550247E-3</v>
      </c>
      <c r="N346" s="147">
        <f t="shared" si="32"/>
        <v>-5.6792565462002731E-3</v>
      </c>
      <c r="O346" s="147">
        <f t="shared" si="37"/>
        <v>-8.4397114090872805E-2</v>
      </c>
      <c r="P346" s="122">
        <v>305.471566113623</v>
      </c>
      <c r="Q346" s="150">
        <f t="shared" si="40"/>
        <v>4.6893008346511333E-3</v>
      </c>
      <c r="R346" s="150">
        <f t="shared" si="33"/>
        <v>-1.492200871409366E-2</v>
      </c>
      <c r="S346" s="150">
        <f t="shared" si="39"/>
        <v>-8.7567995757038108E-2</v>
      </c>
    </row>
    <row r="347" spans="11:19" ht="15" x14ac:dyDescent="0.25">
      <c r="K347" s="41">
        <v>45458</v>
      </c>
      <c r="L347" s="146">
        <v>211.673683685204</v>
      </c>
      <c r="M347" s="147">
        <f t="shared" si="36"/>
        <v>-3.2285120174118109E-3</v>
      </c>
      <c r="N347" s="147">
        <f t="shared" si="32"/>
        <v>4.48371766881972E-3</v>
      </c>
      <c r="O347" s="147">
        <f t="shared" si="37"/>
        <v>-0.11357502398805308</v>
      </c>
      <c r="P347" s="122">
        <v>306.43769747427802</v>
      </c>
      <c r="Q347" s="150">
        <f>P347/P346-1</f>
        <v>3.162753813543695E-3</v>
      </c>
      <c r="R347" s="150">
        <f t="shared" si="33"/>
        <v>1.1463629168201983E-2</v>
      </c>
      <c r="S347" s="150">
        <f t="shared" si="39"/>
        <v>-8.9261875830710546E-2</v>
      </c>
    </row>
    <row r="348" spans="11:19" ht="15" x14ac:dyDescent="0.25">
      <c r="K348" s="41">
        <v>45488</v>
      </c>
      <c r="L348" s="146">
        <v>207.72606759569899</v>
      </c>
      <c r="M348" s="147">
        <f t="shared" si="36"/>
        <v>-1.864953649777179E-2</v>
      </c>
      <c r="N348" s="147">
        <f t="shared" si="32"/>
        <v>-2.6648395887421295E-2</v>
      </c>
      <c r="O348" s="147">
        <f t="shared" si="37"/>
        <v>-0.13571858129979764</v>
      </c>
      <c r="P348" s="122">
        <v>304.52069240865399</v>
      </c>
      <c r="Q348" s="150">
        <f t="shared" ref="Q348:Q350" si="41">P348/P347-1</f>
        <v>-6.2557742778528436E-3</v>
      </c>
      <c r="R348" s="150">
        <f t="shared" si="33"/>
        <v>1.5618980129035176E-3</v>
      </c>
      <c r="S348" s="150">
        <f t="shared" si="39"/>
        <v>-9.180103202629819E-2</v>
      </c>
    </row>
    <row r="349" spans="11:19" ht="15" x14ac:dyDescent="0.25">
      <c r="K349" s="41">
        <v>45519</v>
      </c>
      <c r="L349" s="146">
        <v>206.505294214168</v>
      </c>
      <c r="M349" s="147">
        <f t="shared" si="36"/>
        <v>-5.8768424957960086E-3</v>
      </c>
      <c r="N349" s="147">
        <f t="shared" si="32"/>
        <v>-2.7566460759209988E-2</v>
      </c>
      <c r="O349" s="147">
        <f t="shared" si="37"/>
        <v>-0.14131256348062438</v>
      </c>
      <c r="P349" s="122">
        <v>303.55306618160103</v>
      </c>
      <c r="Q349" s="150">
        <f t="shared" si="41"/>
        <v>-3.1775385094502395E-3</v>
      </c>
      <c r="R349" s="150">
        <f t="shared" si="33"/>
        <v>-6.2804533869721402E-3</v>
      </c>
      <c r="S349" s="150">
        <f t="shared" si="39"/>
        <v>-0.10296907613217954</v>
      </c>
    </row>
    <row r="350" spans="11:19" ht="15" x14ac:dyDescent="0.25">
      <c r="K350" s="41">
        <v>45550</v>
      </c>
      <c r="L350" s="146">
        <v>208.069420883258</v>
      </c>
      <c r="M350" s="147">
        <f t="shared" si="36"/>
        <v>7.5742691006643881E-3</v>
      </c>
      <c r="N350" s="147">
        <f t="shared" si="32"/>
        <v>-1.7027448756011476E-2</v>
      </c>
      <c r="O350" s="147">
        <f t="shared" si="37"/>
        <v>-0.10945502315578992</v>
      </c>
      <c r="P350" s="122">
        <v>305.432129705531</v>
      </c>
      <c r="Q350" s="150">
        <f t="shared" si="41"/>
        <v>6.1902307480097285E-3</v>
      </c>
      <c r="R350" s="150">
        <f t="shared" si="33"/>
        <v>-3.2814754093086762E-3</v>
      </c>
      <c r="S350" s="150">
        <f t="shared" si="39"/>
        <v>-8.8948023467592563E-2</v>
      </c>
    </row>
    <row r="351" spans="11:19" ht="15" x14ac:dyDescent="0.25">
      <c r="K351" s="41">
        <v>45580</v>
      </c>
      <c r="L351" s="146">
        <v>211.22347039174801</v>
      </c>
      <c r="M351" s="147">
        <f t="shared" si="36"/>
        <v>1.515864029947811E-2</v>
      </c>
      <c r="N351" s="147">
        <f t="shared" si="32"/>
        <v>1.6836610043839517E-2</v>
      </c>
      <c r="O351" s="147">
        <f t="shared" si="37"/>
        <v>-7.4906459975992878E-2</v>
      </c>
      <c r="P351" s="122">
        <v>308.61161232745002</v>
      </c>
      <c r="Q351" s="150">
        <f>P351/P350-1</f>
        <v>1.0409784409336265E-2</v>
      </c>
      <c r="R351" s="150">
        <f t="shared" si="33"/>
        <v>1.3433963670705706E-2</v>
      </c>
      <c r="S351" s="150">
        <f t="shared" si="39"/>
        <v>-7.3420288805970402E-2</v>
      </c>
    </row>
    <row r="352" spans="11:19" ht="15" x14ac:dyDescent="0.25">
      <c r="K352" s="41">
        <v>45611</v>
      </c>
      <c r="L352" s="146">
        <v>210.764311025887</v>
      </c>
      <c r="M352" s="147">
        <f t="shared" si="36"/>
        <v>-2.1738084551372605E-3</v>
      </c>
      <c r="N352" s="147">
        <f t="shared" si="32"/>
        <v>2.0624249988002497E-2</v>
      </c>
      <c r="O352" s="147">
        <f t="shared" si="37"/>
        <v>-4.0518786853469324E-2</v>
      </c>
      <c r="P352" s="122">
        <v>314.60045340490001</v>
      </c>
      <c r="Q352" s="150">
        <f t="shared" ref="Q352:Q355" si="42">P352/P351-1</f>
        <v>1.9405754152554522E-2</v>
      </c>
      <c r="R352" s="150">
        <f t="shared" si="33"/>
        <v>3.639359457726532E-2</v>
      </c>
      <c r="S352" s="150">
        <f t="shared" si="39"/>
        <v>-4.7856906104967067E-2</v>
      </c>
    </row>
    <row r="353" spans="11:19" ht="15" x14ac:dyDescent="0.25">
      <c r="K353" s="41">
        <v>45641</v>
      </c>
      <c r="L353" s="146">
        <v>209.39878103281299</v>
      </c>
      <c r="M353" s="147">
        <f t="shared" si="36"/>
        <v>-6.4789431684488807E-3</v>
      </c>
      <c r="N353" s="147">
        <f t="shared" si="32"/>
        <v>6.3890222018778697E-3</v>
      </c>
      <c r="O353" s="147">
        <f t="shared" si="37"/>
        <v>-3.5335748385148857E-2</v>
      </c>
      <c r="P353" s="122">
        <v>317.839507676528</v>
      </c>
      <c r="Q353" s="150">
        <f t="shared" si="42"/>
        <v>1.0295771148998378E-2</v>
      </c>
      <c r="R353" s="150">
        <f t="shared" si="33"/>
        <v>4.0622373235451814E-2</v>
      </c>
      <c r="S353" s="150">
        <f t="shared" si="39"/>
        <v>-2.9843293166875395E-2</v>
      </c>
    </row>
    <row r="354" spans="11:19" ht="15" x14ac:dyDescent="0.25">
      <c r="K354" s="41">
        <v>45672</v>
      </c>
      <c r="L354" s="146">
        <v>206.01958202788299</v>
      </c>
      <c r="M354" s="147">
        <f t="shared" si="36"/>
        <v>-1.6137625005565259E-2</v>
      </c>
      <c r="N354" s="147">
        <f t="shared" si="32"/>
        <v>-2.4636885068754721E-2</v>
      </c>
      <c r="O354" s="147">
        <f t="shared" si="37"/>
        <v>-3.1558310120106681E-2</v>
      </c>
      <c r="P354" s="122">
        <v>320.70708686740602</v>
      </c>
      <c r="Q354" s="150">
        <f t="shared" si="42"/>
        <v>9.0220980136819229E-3</v>
      </c>
      <c r="R354" s="150">
        <f t="shared" si="33"/>
        <v>3.9193193181344732E-2</v>
      </c>
      <c r="S354" s="150">
        <f t="shared" si="39"/>
        <v>4.9024407670099635E-3</v>
      </c>
    </row>
    <row r="355" spans="11:19" ht="15" x14ac:dyDescent="0.25">
      <c r="K355" s="41">
        <v>45703</v>
      </c>
      <c r="L355" s="146">
        <v>206.14319351421099</v>
      </c>
      <c r="M355" s="147">
        <f t="shared" si="36"/>
        <v>5.9999872396243603E-4</v>
      </c>
      <c r="N355" s="147">
        <f t="shared" si="32"/>
        <v>-2.1925521874091913E-2</v>
      </c>
      <c r="O355" s="147">
        <f t="shared" si="37"/>
        <v>-3.4784608805268791E-2</v>
      </c>
      <c r="P355" s="122">
        <v>320.76224498175299</v>
      </c>
      <c r="Q355" s="150">
        <f t="shared" si="42"/>
        <v>1.719890722893247E-4</v>
      </c>
      <c r="R355" s="150">
        <f t="shared" si="33"/>
        <v>1.9586086129769642E-2</v>
      </c>
      <c r="S355" s="150">
        <f t="shared" si="39"/>
        <v>3.4387036368068502E-2</v>
      </c>
    </row>
    <row r="356" spans="11:19" ht="15" x14ac:dyDescent="0.25">
      <c r="K356" s="41">
        <v>45731</v>
      </c>
      <c r="L356" s="146">
        <v>205.465167892924</v>
      </c>
      <c r="M356" s="147">
        <f t="shared" si="36"/>
        <v>-3.2891002110154721E-3</v>
      </c>
      <c r="N356" s="147">
        <f t="shared" si="32"/>
        <v>-1.878527239025618E-2</v>
      </c>
      <c r="O356" s="147">
        <f t="shared" si="37"/>
        <v>-2.4978390778773285E-2</v>
      </c>
      <c r="P356" s="122">
        <v>320.35728085162998</v>
      </c>
      <c r="Q356" s="150">
        <f>P356/P355-1</f>
        <v>-1.262505598643715E-3</v>
      </c>
      <c r="R356" s="150">
        <f t="shared" si="33"/>
        <v>7.9215236441416703E-3</v>
      </c>
      <c r="S356" s="150">
        <f t="shared" si="39"/>
        <v>5.7408212473092579E-2</v>
      </c>
    </row>
    <row r="357" spans="11:19" ht="15" x14ac:dyDescent="0.25">
      <c r="K357" s="41">
        <v>45762</v>
      </c>
      <c r="L357" s="146">
        <v>202.570701917619</v>
      </c>
      <c r="M357" s="147">
        <f t="shared" ref="M357" si="43">L357/L356-1</f>
        <v>-1.4087380381736625E-2</v>
      </c>
      <c r="N357" s="147">
        <f t="shared" ref="N357" si="44">L357/L354-1</f>
        <v>-1.674054512836165E-2</v>
      </c>
      <c r="O357" s="147">
        <f t="shared" ref="O357" si="45">L357/L345-1</f>
        <v>-5.0805130334022786E-2</v>
      </c>
      <c r="P357" s="122">
        <v>316.07436780440003</v>
      </c>
      <c r="Q357" s="150">
        <f t="shared" ref="Q357" si="46">P357/P356-1</f>
        <v>-1.3369176551394024E-2</v>
      </c>
      <c r="R357" s="150">
        <f t="shared" ref="R357" si="47">P357/P354-1</f>
        <v>-1.4445328003996893E-2</v>
      </c>
      <c r="S357" s="150">
        <f t="shared" ref="S357" si="48">P357/P345-1</f>
        <v>3.9561683731437425E-2</v>
      </c>
    </row>
    <row r="358" spans="11:19" x14ac:dyDescent="0.25">
      <c r="K358" s="41">
        <v>45792</v>
      </c>
      <c r="L358" s="16" t="s">
        <v>77</v>
      </c>
      <c r="M358" s="16"/>
      <c r="N358" s="16"/>
      <c r="O358" s="16"/>
      <c r="P358" s="16" t="s">
        <v>77</v>
      </c>
    </row>
    <row r="359" spans="11:19" x14ac:dyDescent="0.25">
      <c r="K359" s="68"/>
      <c r="L359" s="143" t="s">
        <v>123</v>
      </c>
      <c r="M359" s="143"/>
      <c r="N359" s="143"/>
      <c r="O359" s="143"/>
      <c r="P359" s="144" t="s">
        <v>124</v>
      </c>
    </row>
    <row r="360" spans="11:19" x14ac:dyDescent="0.25">
      <c r="K360" s="68" t="s">
        <v>103</v>
      </c>
      <c r="L360" s="145">
        <f>MIN($L$162:$L$197)</f>
        <v>104.653837093869</v>
      </c>
      <c r="M360" s="145"/>
      <c r="N360" s="145"/>
      <c r="O360" s="145"/>
      <c r="P360" s="145">
        <f>MIN($P$162:$P$197)</f>
        <v>117.42209590036001</v>
      </c>
    </row>
    <row r="361" spans="11:19" x14ac:dyDescent="0.25">
      <c r="K361" s="68" t="s">
        <v>125</v>
      </c>
      <c r="L361" s="135">
        <f>L357/L360-1</f>
        <v>0.93562613223558833</v>
      </c>
      <c r="M361" s="135"/>
      <c r="N361" s="135"/>
      <c r="O361" s="135"/>
      <c r="P361" s="135">
        <f>P357/P360-1</f>
        <v>1.6917793059375206</v>
      </c>
    </row>
    <row r="362" spans="11:19" x14ac:dyDescent="0.25">
      <c r="K362" s="41">
        <v>45915</v>
      </c>
      <c r="L362" s="16" t="s">
        <v>77</v>
      </c>
      <c r="M362" s="16"/>
      <c r="N362" s="16"/>
      <c r="O362" s="16"/>
      <c r="P362" s="16" t="s">
        <v>77</v>
      </c>
    </row>
    <row r="363" spans="11:19" x14ac:dyDescent="0.25">
      <c r="K363" s="41">
        <v>45945</v>
      </c>
      <c r="L363" s="16" t="s">
        <v>77</v>
      </c>
      <c r="M363" s="16"/>
      <c r="N363" s="16"/>
      <c r="O363" s="16"/>
      <c r="P363" s="16" t="s">
        <v>77</v>
      </c>
    </row>
    <row r="364" spans="11:19" x14ac:dyDescent="0.25">
      <c r="K364" s="41">
        <v>45976</v>
      </c>
      <c r="L364" s="16" t="s">
        <v>77</v>
      </c>
      <c r="M364" s="16"/>
      <c r="N364" s="16"/>
      <c r="O364" s="16"/>
      <c r="P364" s="16" t="s">
        <v>77</v>
      </c>
    </row>
  </sheetData>
  <mergeCells count="2">
    <mergeCell ref="A7:J7"/>
    <mergeCell ref="A8:J8"/>
  </mergeCells>
  <conditionalFormatting sqref="K6:K364">
    <cfRule type="expression" dxfId="14" priority="1">
      <formula>$L6=""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68515-7E89-4F05-8684-AA9A5C3C8B20}">
  <sheetPr codeName="Sheet1"/>
  <dimension ref="A1:AJ142"/>
  <sheetViews>
    <sheetView workbookViewId="0">
      <selection activeCell="O50" sqref="O50"/>
    </sheetView>
  </sheetViews>
  <sheetFormatPr defaultColWidth="9.140625" defaultRowHeight="15" x14ac:dyDescent="0.25"/>
  <cols>
    <col min="1" max="15" width="13.7109375" style="24" customWidth="1"/>
    <col min="16" max="16" width="23.85546875" style="29" bestFit="1" customWidth="1"/>
    <col min="17" max="17" width="14.42578125" style="14" customWidth="1"/>
    <col min="18" max="18" width="12.42578125" style="14" customWidth="1"/>
    <col min="19" max="19" width="9.140625" style="14"/>
    <col min="20" max="20" width="14.28515625" style="14" customWidth="1"/>
    <col min="21" max="21" width="9.140625" style="14"/>
    <col min="22" max="22" width="13.85546875" style="14" customWidth="1"/>
    <col min="23" max="25" width="11.7109375" style="14" customWidth="1"/>
    <col min="26" max="26" width="14.28515625" style="14" customWidth="1"/>
    <col min="27" max="27" width="6.42578125" style="24" bestFit="1" customWidth="1"/>
    <col min="28" max="28" width="9.42578125" style="24" bestFit="1" customWidth="1"/>
    <col min="29" max="29" width="6.140625" style="24" bestFit="1" customWidth="1"/>
    <col min="30" max="30" width="11.42578125" style="24" bestFit="1" customWidth="1"/>
    <col min="31" max="31" width="9.140625" style="24"/>
    <col min="32" max="32" width="10.5703125" style="24" bestFit="1" customWidth="1"/>
    <col min="33" max="33" width="6.42578125" style="24" bestFit="1" customWidth="1"/>
    <col min="34" max="34" width="9.42578125" style="24" bestFit="1" customWidth="1"/>
    <col min="35" max="35" width="6.140625" style="24" bestFit="1" customWidth="1"/>
    <col min="36" max="36" width="11.42578125" style="24" bestFit="1" customWidth="1"/>
    <col min="37" max="16384" width="9.140625" style="24"/>
  </cols>
  <sheetData>
    <row r="1" spans="1:36" s="2" customFormat="1" ht="15.95" customHeight="1" x14ac:dyDescent="0.25">
      <c r="P1" s="18"/>
      <c r="Q1" s="43"/>
      <c r="R1" s="44"/>
      <c r="S1" s="44"/>
      <c r="T1" s="44"/>
      <c r="U1" s="44"/>
      <c r="V1" s="45"/>
      <c r="W1" s="43"/>
      <c r="X1" s="46"/>
      <c r="Y1" s="44"/>
      <c r="Z1" s="45"/>
    </row>
    <row r="2" spans="1:36" s="5" customFormat="1" ht="15.95" customHeight="1" x14ac:dyDescent="0.25">
      <c r="Q2" s="47"/>
      <c r="R2" s="48"/>
      <c r="S2" s="48"/>
      <c r="T2" s="48"/>
      <c r="U2" s="48"/>
      <c r="V2" s="49"/>
      <c r="W2" s="50"/>
      <c r="X2" s="51"/>
      <c r="Y2" s="51"/>
      <c r="Z2" s="52"/>
    </row>
    <row r="3" spans="1:36" s="5" customFormat="1" ht="15.95" customHeight="1" x14ac:dyDescent="0.25">
      <c r="Q3" s="47"/>
      <c r="R3" s="48"/>
      <c r="S3" s="48"/>
      <c r="T3" s="48"/>
      <c r="U3" s="48"/>
      <c r="V3" s="48"/>
      <c r="W3" s="50"/>
      <c r="X3" s="51"/>
      <c r="Y3" s="51"/>
      <c r="Z3" s="52"/>
    </row>
    <row r="4" spans="1:36" s="53" customFormat="1" ht="15.95" customHeight="1" x14ac:dyDescent="0.25">
      <c r="Q4" s="47"/>
      <c r="R4" s="48"/>
      <c r="S4" s="48"/>
      <c r="T4" s="48"/>
      <c r="U4" s="48"/>
      <c r="V4" s="48"/>
      <c r="W4" s="50"/>
      <c r="X4" s="51"/>
      <c r="Y4" s="51"/>
      <c r="Z4" s="52"/>
    </row>
    <row r="5" spans="1:36" s="54" customFormat="1" ht="15" customHeight="1" x14ac:dyDescent="0.25">
      <c r="Q5" s="184" t="s">
        <v>7</v>
      </c>
      <c r="R5" s="185"/>
      <c r="S5" s="185"/>
      <c r="T5" s="185"/>
      <c r="U5" s="185"/>
      <c r="V5" s="186"/>
      <c r="W5" s="187" t="s">
        <v>8</v>
      </c>
      <c r="X5" s="188"/>
      <c r="Y5" s="188"/>
      <c r="Z5" s="189"/>
      <c r="AA5" s="184" t="s">
        <v>126</v>
      </c>
      <c r="AB5" s="185"/>
      <c r="AC5" s="185"/>
      <c r="AD5" s="185"/>
      <c r="AE5" s="185"/>
      <c r="AF5" s="186"/>
      <c r="AG5" s="187" t="s">
        <v>127</v>
      </c>
      <c r="AH5" s="188"/>
      <c r="AI5" s="188"/>
      <c r="AJ5" s="189"/>
    </row>
    <row r="6" spans="1:36" s="55" customFormat="1" ht="35.1" customHeight="1" x14ac:dyDescent="0.25">
      <c r="P6" s="56" t="s">
        <v>0</v>
      </c>
      <c r="Q6" s="57" t="s">
        <v>9</v>
      </c>
      <c r="R6" s="23" t="s">
        <v>10</v>
      </c>
      <c r="S6" s="23" t="s">
        <v>11</v>
      </c>
      <c r="T6" s="23" t="s">
        <v>12</v>
      </c>
      <c r="U6" s="23" t="s">
        <v>13</v>
      </c>
      <c r="V6" s="58" t="s">
        <v>14</v>
      </c>
      <c r="W6" s="57" t="s">
        <v>9</v>
      </c>
      <c r="X6" s="23" t="s">
        <v>10</v>
      </c>
      <c r="Y6" s="23" t="s">
        <v>11</v>
      </c>
      <c r="Z6" s="58" t="s">
        <v>12</v>
      </c>
      <c r="AA6" s="57" t="s">
        <v>9</v>
      </c>
      <c r="AB6" s="23" t="s">
        <v>10</v>
      </c>
      <c r="AC6" s="23" t="s">
        <v>11</v>
      </c>
      <c r="AD6" s="23" t="s">
        <v>12</v>
      </c>
      <c r="AE6" s="23" t="s">
        <v>13</v>
      </c>
      <c r="AF6" s="58" t="s">
        <v>14</v>
      </c>
      <c r="AG6" s="57" t="s">
        <v>9</v>
      </c>
      <c r="AH6" s="23" t="s">
        <v>10</v>
      </c>
      <c r="AI6" s="23" t="s">
        <v>11</v>
      </c>
      <c r="AJ6" s="58" t="s">
        <v>12</v>
      </c>
    </row>
    <row r="7" spans="1:36" x14ac:dyDescent="0.25">
      <c r="A7" s="183" t="s">
        <v>78</v>
      </c>
      <c r="B7" s="183"/>
      <c r="C7" s="183"/>
      <c r="D7" s="183"/>
      <c r="E7" s="183"/>
      <c r="F7" s="183"/>
      <c r="G7" s="59"/>
      <c r="H7" s="60"/>
      <c r="I7" s="183" t="s">
        <v>79</v>
      </c>
      <c r="J7" s="183"/>
      <c r="K7" s="183"/>
      <c r="L7" s="183"/>
      <c r="M7" s="183"/>
      <c r="N7" s="183"/>
      <c r="O7" s="183"/>
      <c r="P7" s="25">
        <v>35155</v>
      </c>
      <c r="Q7" s="61">
        <v>58.516623073104199</v>
      </c>
      <c r="R7" s="16">
        <v>68.023250860899196</v>
      </c>
      <c r="S7" s="16">
        <v>68.796561150251506</v>
      </c>
      <c r="T7" s="16">
        <v>62.291839820153299</v>
      </c>
      <c r="U7" s="62" t="s">
        <v>15</v>
      </c>
      <c r="V7" s="63" t="s">
        <v>15</v>
      </c>
      <c r="W7" s="61">
        <v>61.029144337037799</v>
      </c>
      <c r="X7" s="16">
        <v>69.091406500255403</v>
      </c>
      <c r="Y7" s="16">
        <v>78.7567304871706</v>
      </c>
      <c r="Z7" s="64">
        <v>66.818979253114193</v>
      </c>
      <c r="AA7" s="151"/>
      <c r="AF7" s="152"/>
      <c r="AG7" s="151"/>
      <c r="AJ7" s="152"/>
    </row>
    <row r="8" spans="1:36" x14ac:dyDescent="0.25">
      <c r="A8" s="183" t="s">
        <v>74</v>
      </c>
      <c r="B8" s="183"/>
      <c r="C8" s="183"/>
      <c r="D8" s="183"/>
      <c r="E8" s="183"/>
      <c r="F8" s="183"/>
      <c r="G8" s="59"/>
      <c r="I8" s="183" t="s">
        <v>74</v>
      </c>
      <c r="J8" s="183"/>
      <c r="K8" s="183"/>
      <c r="L8" s="183"/>
      <c r="M8" s="183"/>
      <c r="N8" s="183"/>
      <c r="O8" s="183"/>
      <c r="P8" s="25">
        <v>35246</v>
      </c>
      <c r="Q8" s="61">
        <v>62.2161043114831</v>
      </c>
      <c r="R8" s="16">
        <v>70.251540799484403</v>
      </c>
      <c r="S8" s="16">
        <v>67.850480638097196</v>
      </c>
      <c r="T8" s="16">
        <v>63.129568294624796</v>
      </c>
      <c r="U8" s="62" t="s">
        <v>15</v>
      </c>
      <c r="V8" s="63" t="s">
        <v>15</v>
      </c>
      <c r="W8" s="61">
        <v>61.215871795552303</v>
      </c>
      <c r="X8" s="16">
        <v>68.423478105414802</v>
      </c>
      <c r="Y8" s="16">
        <v>73.110935122194405</v>
      </c>
      <c r="Z8" s="64">
        <v>66.336999030818902</v>
      </c>
      <c r="AA8" s="151"/>
      <c r="AF8" s="152"/>
      <c r="AG8" s="151"/>
      <c r="AJ8" s="152"/>
    </row>
    <row r="9" spans="1:36" x14ac:dyDescent="0.25">
      <c r="P9" s="25">
        <v>35338</v>
      </c>
      <c r="Q9" s="61">
        <v>65.759262847703596</v>
      </c>
      <c r="R9" s="16">
        <v>71.823117120359498</v>
      </c>
      <c r="S9" s="16">
        <v>69.719565898505607</v>
      </c>
      <c r="T9" s="16">
        <v>64.2097444302117</v>
      </c>
      <c r="U9" s="62" t="s">
        <v>15</v>
      </c>
      <c r="V9" s="63" t="s">
        <v>15</v>
      </c>
      <c r="W9" s="61">
        <v>64.526279609539003</v>
      </c>
      <c r="X9" s="16">
        <v>69.999686666594599</v>
      </c>
      <c r="Y9" s="16">
        <v>67.696410316576305</v>
      </c>
      <c r="Z9" s="64">
        <v>67.548227040512401</v>
      </c>
      <c r="AA9" s="151"/>
      <c r="AF9" s="152"/>
      <c r="AG9" s="151"/>
      <c r="AJ9" s="152"/>
    </row>
    <row r="10" spans="1:36" x14ac:dyDescent="0.25">
      <c r="P10" s="25">
        <v>35430</v>
      </c>
      <c r="Q10" s="61">
        <v>65.398569076550501</v>
      </c>
      <c r="R10" s="16">
        <v>70.590032646035098</v>
      </c>
      <c r="S10" s="16">
        <v>73.997197329817396</v>
      </c>
      <c r="T10" s="16">
        <v>65.103162464990305</v>
      </c>
      <c r="U10" s="62" t="s">
        <v>15</v>
      </c>
      <c r="V10" s="63" t="s">
        <v>15</v>
      </c>
      <c r="W10" s="61">
        <v>66.760866556769997</v>
      </c>
      <c r="X10" s="16">
        <v>72.604622451943897</v>
      </c>
      <c r="Y10" s="16">
        <v>70.6222108930139</v>
      </c>
      <c r="Z10" s="64">
        <v>68.296902418294906</v>
      </c>
      <c r="AA10" s="151"/>
      <c r="AF10" s="152"/>
      <c r="AG10" s="151"/>
      <c r="AJ10" s="152"/>
    </row>
    <row r="11" spans="1:36" x14ac:dyDescent="0.25">
      <c r="P11" s="25">
        <v>35520</v>
      </c>
      <c r="Q11" s="61">
        <v>65.806421127807695</v>
      </c>
      <c r="R11" s="16">
        <v>70.369086943285396</v>
      </c>
      <c r="S11" s="16">
        <v>76.220600961757299</v>
      </c>
      <c r="T11" s="16">
        <v>67.630024892773903</v>
      </c>
      <c r="U11" s="62" t="s">
        <v>15</v>
      </c>
      <c r="V11" s="63" t="s">
        <v>15</v>
      </c>
      <c r="W11" s="61">
        <v>67.189439245548499</v>
      </c>
      <c r="X11" s="16">
        <v>73.512207228456504</v>
      </c>
      <c r="Y11" s="16">
        <v>79.212100854886003</v>
      </c>
      <c r="Z11" s="64">
        <v>69.895357677964697</v>
      </c>
      <c r="AA11" s="153">
        <f>IFERROR(Q11/Q7-1,"NULL")</f>
        <v>0.12457653350222264</v>
      </c>
      <c r="AB11" s="154">
        <f t="shared" ref="AB11:AJ26" si="0">IFERROR(R11/R7-1,"NULL")</f>
        <v>3.4485797910235094E-2</v>
      </c>
      <c r="AC11" s="154">
        <f t="shared" si="0"/>
        <v>0.1079129492430837</v>
      </c>
      <c r="AD11" s="154">
        <f t="shared" si="0"/>
        <v>8.5696378338363743E-2</v>
      </c>
      <c r="AE11" s="154" t="str">
        <f t="shared" si="0"/>
        <v>NULL</v>
      </c>
      <c r="AF11" s="155" t="str">
        <f t="shared" si="0"/>
        <v>NULL</v>
      </c>
      <c r="AG11" s="153">
        <f t="shared" si="0"/>
        <v>0.100940214309577</v>
      </c>
      <c r="AH11" s="154">
        <f t="shared" si="0"/>
        <v>6.3984813048852285E-2</v>
      </c>
      <c r="AI11" s="154">
        <f t="shared" si="0"/>
        <v>5.7819866936905662E-3</v>
      </c>
      <c r="AJ11" s="155">
        <f>IFERROR(Z11/Z7-1,"NULL")</f>
        <v>4.6040488185205675E-2</v>
      </c>
    </row>
    <row r="12" spans="1:36" x14ac:dyDescent="0.25">
      <c r="P12" s="25">
        <v>35611</v>
      </c>
      <c r="Q12" s="61">
        <v>69.644200194840295</v>
      </c>
      <c r="R12" s="16">
        <v>72.996666316807804</v>
      </c>
      <c r="S12" s="16">
        <v>77.078684587004204</v>
      </c>
      <c r="T12" s="16">
        <v>70.976677326326595</v>
      </c>
      <c r="U12" s="62" t="s">
        <v>15</v>
      </c>
      <c r="V12" s="63" t="s">
        <v>15</v>
      </c>
      <c r="W12" s="61">
        <v>67.811474006991901</v>
      </c>
      <c r="X12" s="16">
        <v>72.965037376833493</v>
      </c>
      <c r="Y12" s="16">
        <v>83.9038144604107</v>
      </c>
      <c r="Z12" s="64">
        <v>71.974227115953795</v>
      </c>
      <c r="AA12" s="153">
        <f t="shared" ref="AA12:AJ50" si="1">IFERROR(Q12/Q8-1,"NULL")</f>
        <v>0.11939185144361741</v>
      </c>
      <c r="AB12" s="154">
        <f t="shared" si="0"/>
        <v>3.9075662769570974E-2</v>
      </c>
      <c r="AC12" s="154">
        <f t="shared" si="0"/>
        <v>0.13600793777908016</v>
      </c>
      <c r="AD12" s="154">
        <f t="shared" si="0"/>
        <v>0.12430164253744702</v>
      </c>
      <c r="AE12" s="154" t="str">
        <f t="shared" si="0"/>
        <v>NULL</v>
      </c>
      <c r="AF12" s="155" t="str">
        <f t="shared" si="0"/>
        <v>NULL</v>
      </c>
      <c r="AG12" s="153">
        <f t="shared" si="0"/>
        <v>0.1077433354778885</v>
      </c>
      <c r="AH12" s="154">
        <f t="shared" si="0"/>
        <v>6.6374282587942313E-2</v>
      </c>
      <c r="AI12" s="154">
        <f t="shared" si="0"/>
        <v>0.14762332502213993</v>
      </c>
      <c r="AJ12" s="155">
        <f t="shared" si="0"/>
        <v>8.4978641896597429E-2</v>
      </c>
    </row>
    <row r="13" spans="1:36" x14ac:dyDescent="0.25">
      <c r="P13" s="25">
        <v>35703</v>
      </c>
      <c r="Q13" s="61">
        <v>74.703628451996806</v>
      </c>
      <c r="R13" s="16">
        <v>77.094133680751</v>
      </c>
      <c r="S13" s="16">
        <v>79.295660842469204</v>
      </c>
      <c r="T13" s="16">
        <v>72.537426433923798</v>
      </c>
      <c r="U13" s="62" t="s">
        <v>15</v>
      </c>
      <c r="V13" s="63" t="s">
        <v>15</v>
      </c>
      <c r="W13" s="61">
        <v>73.870895348042197</v>
      </c>
      <c r="X13" s="16">
        <v>74.462075605763701</v>
      </c>
      <c r="Y13" s="16">
        <v>85.090574735813306</v>
      </c>
      <c r="Z13" s="64">
        <v>73.995585333884605</v>
      </c>
      <c r="AA13" s="153">
        <f t="shared" si="1"/>
        <v>0.13601681674881427</v>
      </c>
      <c r="AB13" s="154">
        <f t="shared" si="0"/>
        <v>7.338885823569119E-2</v>
      </c>
      <c r="AC13" s="154">
        <f t="shared" si="0"/>
        <v>0.13735161457981548</v>
      </c>
      <c r="AD13" s="154">
        <f t="shared" si="0"/>
        <v>0.12969498753827446</v>
      </c>
      <c r="AE13" s="154" t="str">
        <f t="shared" si="0"/>
        <v>NULL</v>
      </c>
      <c r="AF13" s="155" t="str">
        <f t="shared" si="0"/>
        <v>NULL</v>
      </c>
      <c r="AG13" s="153">
        <f t="shared" si="0"/>
        <v>0.1448187590397163</v>
      </c>
      <c r="AH13" s="154">
        <f t="shared" si="0"/>
        <v>6.374869876808531E-2</v>
      </c>
      <c r="AI13" s="154">
        <f t="shared" si="0"/>
        <v>0.25694367453007816</v>
      </c>
      <c r="AJ13" s="155">
        <f t="shared" si="0"/>
        <v>9.5448223822445666E-2</v>
      </c>
    </row>
    <row r="14" spans="1:36" x14ac:dyDescent="0.25">
      <c r="P14" s="25">
        <v>35795</v>
      </c>
      <c r="Q14" s="61">
        <v>77.240324089033095</v>
      </c>
      <c r="R14" s="16">
        <v>79.302747844388406</v>
      </c>
      <c r="S14" s="16">
        <v>81.872123622738997</v>
      </c>
      <c r="T14" s="16">
        <v>73.276073146582902</v>
      </c>
      <c r="U14" s="62" t="s">
        <v>15</v>
      </c>
      <c r="V14" s="63" t="s">
        <v>15</v>
      </c>
      <c r="W14" s="61">
        <v>81.951889567295595</v>
      </c>
      <c r="X14" s="16">
        <v>78.530710139846207</v>
      </c>
      <c r="Y14" s="16">
        <v>84.771403674127995</v>
      </c>
      <c r="Z14" s="64">
        <v>76.981503425210207</v>
      </c>
      <c r="AA14" s="153">
        <f t="shared" si="1"/>
        <v>0.18107055214956702</v>
      </c>
      <c r="AB14" s="154">
        <f t="shared" si="0"/>
        <v>0.12342698921874895</v>
      </c>
      <c r="AC14" s="154">
        <f t="shared" si="0"/>
        <v>0.10642195349401939</v>
      </c>
      <c r="AD14" s="154">
        <f t="shared" si="0"/>
        <v>0.12553784443248261</v>
      </c>
      <c r="AE14" s="154" t="str">
        <f t="shared" si="0"/>
        <v>NULL</v>
      </c>
      <c r="AF14" s="155" t="str">
        <f t="shared" si="0"/>
        <v>NULL</v>
      </c>
      <c r="AG14" s="153">
        <f t="shared" si="0"/>
        <v>0.22754382610668977</v>
      </c>
      <c r="AH14" s="154">
        <f t="shared" si="0"/>
        <v>8.1621355332089474E-2</v>
      </c>
      <c r="AI14" s="154">
        <f t="shared" si="0"/>
        <v>0.20035046484949071</v>
      </c>
      <c r="AJ14" s="155">
        <f t="shared" si="0"/>
        <v>0.12715951528409186</v>
      </c>
    </row>
    <row r="15" spans="1:36" x14ac:dyDescent="0.25">
      <c r="P15" s="25">
        <v>35885</v>
      </c>
      <c r="Q15" s="61">
        <v>77.706510724507197</v>
      </c>
      <c r="R15" s="16">
        <v>79.418231586374702</v>
      </c>
      <c r="S15" s="16">
        <v>83.231826101674798</v>
      </c>
      <c r="T15" s="16">
        <v>74.974335682215795</v>
      </c>
      <c r="U15" s="65">
        <v>75.040705235920399</v>
      </c>
      <c r="V15" s="66">
        <v>87.045172715895205</v>
      </c>
      <c r="W15" s="61">
        <v>83.012203414543293</v>
      </c>
      <c r="X15" s="16">
        <v>81.063511345332302</v>
      </c>
      <c r="Y15" s="16">
        <v>84.765633944870999</v>
      </c>
      <c r="Z15" s="64">
        <v>79.353620221794898</v>
      </c>
      <c r="AA15" s="153">
        <f>IFERROR(Q15/Q11-1,"NULL")</f>
        <v>0.18083477862422304</v>
      </c>
      <c r="AB15" s="154">
        <f t="shared" si="0"/>
        <v>0.12859545343230816</v>
      </c>
      <c r="AC15" s="154">
        <f t="shared" si="0"/>
        <v>9.1985959851396126E-2</v>
      </c>
      <c r="AD15" s="154">
        <f t="shared" si="0"/>
        <v>0.10859541750999147</v>
      </c>
      <c r="AE15" s="154" t="str">
        <f t="shared" si="0"/>
        <v>NULL</v>
      </c>
      <c r="AF15" s="155" t="str">
        <f t="shared" si="0"/>
        <v>NULL</v>
      </c>
      <c r="AG15" s="153">
        <f t="shared" si="0"/>
        <v>0.23549480910488629</v>
      </c>
      <c r="AH15" s="154">
        <f t="shared" si="0"/>
        <v>0.10272177100339741</v>
      </c>
      <c r="AI15" s="154">
        <f t="shared" si="0"/>
        <v>7.0109655343681521E-2</v>
      </c>
      <c r="AJ15" s="155">
        <f t="shared" si="0"/>
        <v>0.13532032538424255</v>
      </c>
    </row>
    <row r="16" spans="1:36" x14ac:dyDescent="0.25">
      <c r="P16" s="25">
        <v>35976</v>
      </c>
      <c r="Q16" s="61">
        <v>78.470183937105105</v>
      </c>
      <c r="R16" s="16">
        <v>79.586435942631297</v>
      </c>
      <c r="S16" s="16">
        <v>84.387637301994801</v>
      </c>
      <c r="T16" s="16">
        <v>77.584068077958506</v>
      </c>
      <c r="U16" s="65">
        <v>73.424834410040106</v>
      </c>
      <c r="V16" s="66">
        <v>84.748631465995004</v>
      </c>
      <c r="W16" s="61">
        <v>84.037110702988898</v>
      </c>
      <c r="X16" s="16">
        <v>81.596344850623495</v>
      </c>
      <c r="Y16" s="16">
        <v>88.322048785354099</v>
      </c>
      <c r="Z16" s="64">
        <v>80.494410964574797</v>
      </c>
      <c r="AA16" s="153">
        <f t="shared" si="1"/>
        <v>0.1267296302861225</v>
      </c>
      <c r="AB16" s="154">
        <f t="shared" si="0"/>
        <v>9.0274939368103269E-2</v>
      </c>
      <c r="AC16" s="154">
        <f t="shared" si="0"/>
        <v>9.482456471789491E-2</v>
      </c>
      <c r="AD16" s="154">
        <f t="shared" si="0"/>
        <v>9.3092421349246557E-2</v>
      </c>
      <c r="AE16" s="154" t="str">
        <f t="shared" si="0"/>
        <v>NULL</v>
      </c>
      <c r="AF16" s="155" t="str">
        <f t="shared" si="0"/>
        <v>NULL</v>
      </c>
      <c r="AG16" s="153">
        <f t="shared" si="0"/>
        <v>0.23927568208182604</v>
      </c>
      <c r="AH16" s="154">
        <f t="shared" si="0"/>
        <v>0.11829374429307782</v>
      </c>
      <c r="AI16" s="154">
        <f t="shared" si="0"/>
        <v>5.2658324932630007E-2</v>
      </c>
      <c r="AJ16" s="155">
        <f t="shared" si="0"/>
        <v>0.11837826108079752</v>
      </c>
    </row>
    <row r="17" spans="1:36" x14ac:dyDescent="0.25">
      <c r="P17" s="25">
        <v>36068</v>
      </c>
      <c r="Q17" s="61">
        <v>80.367333668491199</v>
      </c>
      <c r="R17" s="16">
        <v>81.345013940271997</v>
      </c>
      <c r="S17" s="16">
        <v>84.725496697178897</v>
      </c>
      <c r="T17" s="16">
        <v>80.137681813815703</v>
      </c>
      <c r="U17" s="65">
        <v>74.819868021690596</v>
      </c>
      <c r="V17" s="66">
        <v>85.139820697414905</v>
      </c>
      <c r="W17" s="61">
        <v>86.722629543872202</v>
      </c>
      <c r="X17" s="16">
        <v>81.975317458484497</v>
      </c>
      <c r="Y17" s="16">
        <v>91.261596794469298</v>
      </c>
      <c r="Z17" s="64">
        <v>82.408616707174204</v>
      </c>
      <c r="AA17" s="153">
        <f t="shared" si="1"/>
        <v>7.5815664297133711E-2</v>
      </c>
      <c r="AB17" s="154">
        <f t="shared" si="0"/>
        <v>5.5138829072572726E-2</v>
      </c>
      <c r="AC17" s="154">
        <f t="shared" si="0"/>
        <v>6.8475825751635355E-2</v>
      </c>
      <c r="AD17" s="154">
        <f t="shared" si="0"/>
        <v>0.10477701999553535</v>
      </c>
      <c r="AE17" s="154" t="str">
        <f t="shared" si="0"/>
        <v>NULL</v>
      </c>
      <c r="AF17" s="155" t="str">
        <f t="shared" si="0"/>
        <v>NULL</v>
      </c>
      <c r="AG17" s="153">
        <f t="shared" si="0"/>
        <v>0.17397561157583308</v>
      </c>
      <c r="AH17" s="154">
        <f t="shared" si="0"/>
        <v>0.10090024742929993</v>
      </c>
      <c r="AI17" s="154">
        <f t="shared" si="0"/>
        <v>7.2522980104618995E-2</v>
      </c>
      <c r="AJ17" s="155">
        <f t="shared" si="0"/>
        <v>0.11369639601238535</v>
      </c>
    </row>
    <row r="18" spans="1:36" x14ac:dyDescent="0.25">
      <c r="P18" s="25">
        <v>36160</v>
      </c>
      <c r="Q18" s="61">
        <v>82.674609361014504</v>
      </c>
      <c r="R18" s="16">
        <v>84.159634481925394</v>
      </c>
      <c r="S18" s="16">
        <v>85.358701929681899</v>
      </c>
      <c r="T18" s="16">
        <v>82.257807512661302</v>
      </c>
      <c r="U18" s="65">
        <v>79.318862378196101</v>
      </c>
      <c r="V18" s="66">
        <v>82.217508267239594</v>
      </c>
      <c r="W18" s="61">
        <v>86.711547279192999</v>
      </c>
      <c r="X18" s="16">
        <v>82.052528373962502</v>
      </c>
      <c r="Y18" s="16">
        <v>92.634548620298304</v>
      </c>
      <c r="Z18" s="64">
        <v>82.959387638696796</v>
      </c>
      <c r="AA18" s="153">
        <f t="shared" si="1"/>
        <v>7.0355547262042073E-2</v>
      </c>
      <c r="AB18" s="154">
        <f t="shared" si="0"/>
        <v>6.1244871956611213E-2</v>
      </c>
      <c r="AC18" s="154">
        <f t="shared" si="0"/>
        <v>4.2585658618174094E-2</v>
      </c>
      <c r="AD18" s="154">
        <f t="shared" si="0"/>
        <v>0.12257390414618907</v>
      </c>
      <c r="AE18" s="154" t="str">
        <f t="shared" si="0"/>
        <v>NULL</v>
      </c>
      <c r="AF18" s="155" t="str">
        <f t="shared" si="0"/>
        <v>NULL</v>
      </c>
      <c r="AG18" s="153">
        <f t="shared" si="0"/>
        <v>5.8078681736666526E-2</v>
      </c>
      <c r="AH18" s="154">
        <f t="shared" si="0"/>
        <v>4.4846382107645466E-2</v>
      </c>
      <c r="AI18" s="154">
        <f t="shared" si="0"/>
        <v>9.2757045481955513E-2</v>
      </c>
      <c r="AJ18" s="155">
        <f t="shared" si="0"/>
        <v>7.7653513474107205E-2</v>
      </c>
    </row>
    <row r="19" spans="1:36" x14ac:dyDescent="0.25">
      <c r="P19" s="25">
        <v>36250</v>
      </c>
      <c r="Q19" s="61">
        <v>85.368170634915003</v>
      </c>
      <c r="R19" s="16">
        <v>86.821040938875896</v>
      </c>
      <c r="S19" s="16">
        <v>87.712718498231595</v>
      </c>
      <c r="T19" s="16">
        <v>84.757148884749896</v>
      </c>
      <c r="U19" s="65">
        <v>82.353846177310899</v>
      </c>
      <c r="V19" s="66">
        <v>88.438492080781799</v>
      </c>
      <c r="W19" s="61">
        <v>85.343971438044704</v>
      </c>
      <c r="X19" s="16">
        <v>83.928620072989006</v>
      </c>
      <c r="Y19" s="16">
        <v>93.892291752269898</v>
      </c>
      <c r="Z19" s="64">
        <v>81.8856336349141</v>
      </c>
      <c r="AA19" s="153">
        <f t="shared" si="1"/>
        <v>9.8597399870014479E-2</v>
      </c>
      <c r="AB19" s="154">
        <f t="shared" si="0"/>
        <v>9.3212971437798275E-2</v>
      </c>
      <c r="AC19" s="154">
        <f t="shared" si="0"/>
        <v>5.3836286026970104E-2</v>
      </c>
      <c r="AD19" s="154">
        <f t="shared" si="0"/>
        <v>0.13048215917509776</v>
      </c>
      <c r="AE19" s="154">
        <f t="shared" si="0"/>
        <v>9.7455653147164867E-2</v>
      </c>
      <c r="AF19" s="155">
        <f t="shared" si="0"/>
        <v>1.6006853928984821E-2</v>
      </c>
      <c r="AG19" s="153">
        <f t="shared" si="0"/>
        <v>2.8089460676728573E-2</v>
      </c>
      <c r="AH19" s="154">
        <f t="shared" si="0"/>
        <v>3.5343999786183522E-2</v>
      </c>
      <c r="AI19" s="154">
        <f t="shared" si="0"/>
        <v>0.10766931576698413</v>
      </c>
      <c r="AJ19" s="155">
        <f t="shared" si="0"/>
        <v>3.1907976044976527E-2</v>
      </c>
    </row>
    <row r="20" spans="1:36" x14ac:dyDescent="0.25">
      <c r="P20" s="25">
        <v>36341</v>
      </c>
      <c r="Q20" s="61">
        <v>89.156168794161403</v>
      </c>
      <c r="R20" s="16">
        <v>87.809069093860103</v>
      </c>
      <c r="S20" s="16">
        <v>91.060486818989105</v>
      </c>
      <c r="T20" s="16">
        <v>87.011805248744096</v>
      </c>
      <c r="U20" s="65">
        <v>86.161969246107802</v>
      </c>
      <c r="V20" s="66">
        <v>89.233289178668997</v>
      </c>
      <c r="W20" s="61">
        <v>87.009011026441797</v>
      </c>
      <c r="X20" s="16">
        <v>87.419734056929201</v>
      </c>
      <c r="Y20" s="16">
        <v>93.382591976656002</v>
      </c>
      <c r="Z20" s="64">
        <v>85.2867595885604</v>
      </c>
      <c r="AA20" s="153">
        <f t="shared" si="1"/>
        <v>0.13617891944310023</v>
      </c>
      <c r="AB20" s="154">
        <f t="shared" si="0"/>
        <v>0.10331701694942041</v>
      </c>
      <c r="AC20" s="154">
        <f t="shared" si="0"/>
        <v>7.9073780595544374E-2</v>
      </c>
      <c r="AD20" s="154">
        <f t="shared" si="0"/>
        <v>0.12151640671010377</v>
      </c>
      <c r="AE20" s="154">
        <f t="shared" si="0"/>
        <v>0.17347175432412043</v>
      </c>
      <c r="AF20" s="155">
        <f t="shared" si="0"/>
        <v>5.2917169694633337E-2</v>
      </c>
      <c r="AG20" s="153">
        <f t="shared" si="0"/>
        <v>3.5364142086660388E-2</v>
      </c>
      <c r="AH20" s="154">
        <f t="shared" si="0"/>
        <v>7.1368260636753389E-2</v>
      </c>
      <c r="AI20" s="154">
        <f t="shared" si="0"/>
        <v>5.7296487806802965E-2</v>
      </c>
      <c r="AJ20" s="155">
        <f t="shared" si="0"/>
        <v>5.9536414597712861E-2</v>
      </c>
    </row>
    <row r="21" spans="1:36" x14ac:dyDescent="0.25">
      <c r="P21" s="25">
        <v>36433</v>
      </c>
      <c r="Q21" s="61">
        <v>90.541835487577202</v>
      </c>
      <c r="R21" s="16">
        <v>88.176398046897205</v>
      </c>
      <c r="S21" s="16">
        <v>93.760910737369002</v>
      </c>
      <c r="T21" s="16">
        <v>88.848921763779799</v>
      </c>
      <c r="U21" s="65">
        <v>89.800619360200997</v>
      </c>
      <c r="V21" s="66">
        <v>87.396081484259</v>
      </c>
      <c r="W21" s="61">
        <v>90.458547919611107</v>
      </c>
      <c r="X21" s="16">
        <v>89.941421463070597</v>
      </c>
      <c r="Y21" s="16">
        <v>93.427643794773402</v>
      </c>
      <c r="Z21" s="64">
        <v>91.681333586438598</v>
      </c>
      <c r="AA21" s="153">
        <f t="shared" si="1"/>
        <v>0.12659996735806867</v>
      </c>
      <c r="AB21" s="154">
        <f t="shared" si="0"/>
        <v>8.3980366782421267E-2</v>
      </c>
      <c r="AC21" s="154">
        <f t="shared" si="0"/>
        <v>0.10664338826462094</v>
      </c>
      <c r="AD21" s="154">
        <f t="shared" si="0"/>
        <v>0.1087034183270108</v>
      </c>
      <c r="AE21" s="154">
        <f t="shared" si="0"/>
        <v>0.2002242416969704</v>
      </c>
      <c r="AF21" s="155">
        <f t="shared" si="0"/>
        <v>2.6500652319468632E-2</v>
      </c>
      <c r="AG21" s="153">
        <f t="shared" si="0"/>
        <v>4.307893332326751E-2</v>
      </c>
      <c r="AH21" s="154">
        <f t="shared" si="0"/>
        <v>9.7176860688834132E-2</v>
      </c>
      <c r="AI21" s="154">
        <f t="shared" si="0"/>
        <v>2.3734485001202232E-2</v>
      </c>
      <c r="AJ21" s="155">
        <f t="shared" si="0"/>
        <v>0.11252120530324516</v>
      </c>
    </row>
    <row r="22" spans="1:36" x14ac:dyDescent="0.25">
      <c r="P22" s="25">
        <v>36525</v>
      </c>
      <c r="Q22" s="61">
        <v>90.3256824922981</v>
      </c>
      <c r="R22" s="16">
        <v>90.678982754610004</v>
      </c>
      <c r="S22" s="16">
        <v>94.865350244896504</v>
      </c>
      <c r="T22" s="16">
        <v>91.338859917793101</v>
      </c>
      <c r="U22" s="65">
        <v>89.763506970685896</v>
      </c>
      <c r="V22" s="66">
        <v>91.683183688780005</v>
      </c>
      <c r="W22" s="61">
        <v>88.297724603503099</v>
      </c>
      <c r="X22" s="16">
        <v>91.397298160290603</v>
      </c>
      <c r="Y22" s="16">
        <v>94.911338605778099</v>
      </c>
      <c r="Z22" s="64">
        <v>94.261235708915706</v>
      </c>
      <c r="AA22" s="153">
        <f t="shared" si="1"/>
        <v>9.2544412249639052E-2</v>
      </c>
      <c r="AB22" s="154">
        <f t="shared" si="0"/>
        <v>7.7464075418302247E-2</v>
      </c>
      <c r="AC22" s="154">
        <f t="shared" si="0"/>
        <v>0.11137292508321095</v>
      </c>
      <c r="AD22" s="154">
        <f t="shared" si="0"/>
        <v>0.11039745259116018</v>
      </c>
      <c r="AE22" s="154">
        <f t="shared" si="0"/>
        <v>0.13167920314702997</v>
      </c>
      <c r="AF22" s="155">
        <f t="shared" si="0"/>
        <v>0.11512968005273527</v>
      </c>
      <c r="AG22" s="153">
        <f t="shared" si="0"/>
        <v>1.8292573181780902E-2</v>
      </c>
      <c r="AH22" s="154">
        <f t="shared" si="0"/>
        <v>0.11388765186781802</v>
      </c>
      <c r="AI22" s="154">
        <f t="shared" si="0"/>
        <v>2.4578194846203383E-2</v>
      </c>
      <c r="AJ22" s="155">
        <f t="shared" si="0"/>
        <v>0.13623350403019496</v>
      </c>
    </row>
    <row r="23" spans="1:36" x14ac:dyDescent="0.25">
      <c r="P23" s="25">
        <v>36616</v>
      </c>
      <c r="Q23" s="61">
        <v>93.030839892458104</v>
      </c>
      <c r="R23" s="16">
        <v>94.534461051210499</v>
      </c>
      <c r="S23" s="16">
        <v>95.953661650273801</v>
      </c>
      <c r="T23" s="16">
        <v>95.818936208152394</v>
      </c>
      <c r="U23" s="65">
        <v>93.700500575881406</v>
      </c>
      <c r="V23" s="66">
        <v>90.693262127927795</v>
      </c>
      <c r="W23" s="61">
        <v>86.744181895810797</v>
      </c>
      <c r="X23" s="16">
        <v>91.366156862513904</v>
      </c>
      <c r="Y23" s="16">
        <v>95.548624704040705</v>
      </c>
      <c r="Z23" s="64">
        <v>94.274693692250693</v>
      </c>
      <c r="AA23" s="153">
        <f t="shared" si="1"/>
        <v>8.9760260768773303E-2</v>
      </c>
      <c r="AB23" s="154">
        <f t="shared" si="0"/>
        <v>8.8842750892206279E-2</v>
      </c>
      <c r="AC23" s="154">
        <f t="shared" si="0"/>
        <v>9.3953799325104281E-2</v>
      </c>
      <c r="AD23" s="154">
        <f t="shared" si="0"/>
        <v>0.13051155529599012</v>
      </c>
      <c r="AE23" s="154">
        <f t="shared" si="0"/>
        <v>0.13777928931383165</v>
      </c>
      <c r="AF23" s="155">
        <f t="shared" si="0"/>
        <v>2.5495347038328564E-2</v>
      </c>
      <c r="AG23" s="153">
        <f t="shared" si="0"/>
        <v>1.6406670959560055E-2</v>
      </c>
      <c r="AH23" s="154">
        <f t="shared" si="0"/>
        <v>8.8617408257836372E-2</v>
      </c>
      <c r="AI23" s="154">
        <f t="shared" si="0"/>
        <v>1.764077669060371E-2</v>
      </c>
      <c r="AJ23" s="155">
        <f t="shared" si="0"/>
        <v>0.15129711412594093</v>
      </c>
    </row>
    <row r="24" spans="1:36" x14ac:dyDescent="0.25">
      <c r="P24" s="25">
        <v>36707</v>
      </c>
      <c r="Q24" s="61">
        <v>98.579499257619105</v>
      </c>
      <c r="R24" s="16">
        <v>98.239572950202103</v>
      </c>
      <c r="S24" s="16">
        <v>97.867838941765797</v>
      </c>
      <c r="T24" s="16">
        <v>100.539972922469</v>
      </c>
      <c r="U24" s="65">
        <v>95.767689625920099</v>
      </c>
      <c r="V24" s="66">
        <v>94.218526555376599</v>
      </c>
      <c r="W24" s="61">
        <v>92.373830931484903</v>
      </c>
      <c r="X24" s="16">
        <v>93.838799425829706</v>
      </c>
      <c r="Y24" s="16">
        <v>95.826614403358306</v>
      </c>
      <c r="Z24" s="64">
        <v>94.964886895488107</v>
      </c>
      <c r="AA24" s="153">
        <f t="shared" si="1"/>
        <v>0.10569465456971061</v>
      </c>
      <c r="AB24" s="154">
        <f t="shared" si="0"/>
        <v>0.11878617965067728</v>
      </c>
      <c r="AC24" s="154">
        <f t="shared" si="0"/>
        <v>7.4756377442923405E-2</v>
      </c>
      <c r="AD24" s="154">
        <f t="shared" si="0"/>
        <v>0.15547508335278648</v>
      </c>
      <c r="AE24" s="154">
        <f t="shared" si="0"/>
        <v>0.11148445728271494</v>
      </c>
      <c r="AF24" s="155">
        <f t="shared" si="0"/>
        <v>5.5867461824990139E-2</v>
      </c>
      <c r="AG24" s="153">
        <f t="shared" si="0"/>
        <v>6.1658210359531118E-2</v>
      </c>
      <c r="AH24" s="154">
        <f t="shared" si="0"/>
        <v>7.3428104513796555E-2</v>
      </c>
      <c r="AI24" s="154">
        <f t="shared" si="0"/>
        <v>2.6172141669758675E-2</v>
      </c>
      <c r="AJ24" s="155">
        <f t="shared" si="0"/>
        <v>0.11347748881088737</v>
      </c>
    </row>
    <row r="25" spans="1:36" x14ac:dyDescent="0.25">
      <c r="P25" s="25">
        <v>36799</v>
      </c>
      <c r="Q25" s="61">
        <v>101.257664350797</v>
      </c>
      <c r="R25" s="16">
        <v>99.745068070720095</v>
      </c>
      <c r="S25" s="16">
        <v>99.077976468543596</v>
      </c>
      <c r="T25" s="16">
        <v>100.574627288701</v>
      </c>
      <c r="U25" s="65">
        <v>97.472400823201497</v>
      </c>
      <c r="V25" s="66">
        <v>98.533069472782202</v>
      </c>
      <c r="W25" s="61">
        <v>98.469380648156104</v>
      </c>
      <c r="X25" s="16">
        <v>98.6370365951705</v>
      </c>
      <c r="Y25" s="16">
        <v>97.779543740533597</v>
      </c>
      <c r="Z25" s="64">
        <v>97.393079866469094</v>
      </c>
      <c r="AA25" s="153">
        <f t="shared" si="1"/>
        <v>0.11835223800703787</v>
      </c>
      <c r="AB25" s="154">
        <f t="shared" si="0"/>
        <v>0.13119916757849426</v>
      </c>
      <c r="AC25" s="154">
        <f t="shared" si="0"/>
        <v>5.6708767964808615E-2</v>
      </c>
      <c r="AD25" s="154">
        <f t="shared" si="0"/>
        <v>0.13197352643283633</v>
      </c>
      <c r="AE25" s="154">
        <f t="shared" si="0"/>
        <v>8.5431275615461821E-2</v>
      </c>
      <c r="AF25" s="155">
        <f t="shared" si="0"/>
        <v>0.12743120514538275</v>
      </c>
      <c r="AG25" s="153">
        <f t="shared" si="0"/>
        <v>8.8558051314996611E-2</v>
      </c>
      <c r="AH25" s="154">
        <f t="shared" si="0"/>
        <v>9.6680872846447885E-2</v>
      </c>
      <c r="AI25" s="154">
        <f t="shared" si="0"/>
        <v>4.6580431326297189E-2</v>
      </c>
      <c r="AJ25" s="155">
        <f t="shared" si="0"/>
        <v>6.2299991247895425E-2</v>
      </c>
    </row>
    <row r="26" spans="1:36" x14ac:dyDescent="0.25">
      <c r="P26" s="25">
        <v>36891</v>
      </c>
      <c r="Q26" s="61">
        <v>100</v>
      </c>
      <c r="R26" s="16">
        <v>100</v>
      </c>
      <c r="S26" s="16">
        <v>100</v>
      </c>
      <c r="T26" s="16">
        <v>100</v>
      </c>
      <c r="U26" s="65">
        <v>100</v>
      </c>
      <c r="V26" s="66">
        <v>100</v>
      </c>
      <c r="W26" s="61">
        <v>100</v>
      </c>
      <c r="X26" s="16">
        <v>100</v>
      </c>
      <c r="Y26" s="16">
        <v>100</v>
      </c>
      <c r="Z26" s="64">
        <v>100</v>
      </c>
      <c r="AA26" s="153">
        <f t="shared" si="1"/>
        <v>0.10710483708248542</v>
      </c>
      <c r="AB26" s="154">
        <f t="shared" si="0"/>
        <v>0.10279137416675677</v>
      </c>
      <c r="AC26" s="154">
        <f t="shared" si="0"/>
        <v>5.4125660653213226E-2</v>
      </c>
      <c r="AD26" s="154">
        <f t="shared" si="0"/>
        <v>9.4824263079286375E-2</v>
      </c>
      <c r="AE26" s="154">
        <f t="shared" si="0"/>
        <v>0.11403847036253878</v>
      </c>
      <c r="AF26" s="155">
        <f t="shared" si="0"/>
        <v>9.07125601075498E-2</v>
      </c>
      <c r="AG26" s="153">
        <f t="shared" si="0"/>
        <v>0.13253201539502224</v>
      </c>
      <c r="AH26" s="154">
        <f t="shared" si="0"/>
        <v>9.4124246699526681E-2</v>
      </c>
      <c r="AI26" s="154">
        <f t="shared" si="0"/>
        <v>5.3614894373769983E-2</v>
      </c>
      <c r="AJ26" s="155">
        <f t="shared" si="0"/>
        <v>6.0881488004315365E-2</v>
      </c>
    </row>
    <row r="27" spans="1:36" x14ac:dyDescent="0.25">
      <c r="A27" s="183" t="s">
        <v>80</v>
      </c>
      <c r="B27" s="183"/>
      <c r="C27" s="183"/>
      <c r="D27" s="183"/>
      <c r="E27" s="183"/>
      <c r="F27" s="183"/>
      <c r="G27" s="59"/>
      <c r="I27" s="183" t="s">
        <v>137</v>
      </c>
      <c r="J27" s="183"/>
      <c r="K27" s="183"/>
      <c r="L27" s="183"/>
      <c r="M27" s="183"/>
      <c r="N27" s="183"/>
      <c r="P27" s="25">
        <v>36981</v>
      </c>
      <c r="Q27" s="61">
        <v>100.20148855383</v>
      </c>
      <c r="R27" s="16">
        <v>101.508935499573</v>
      </c>
      <c r="S27" s="16">
        <v>102.10817337816501</v>
      </c>
      <c r="T27" s="16">
        <v>104.305660025637</v>
      </c>
      <c r="U27" s="65">
        <v>99.819008101769299</v>
      </c>
      <c r="V27" s="66">
        <v>101.003278655603</v>
      </c>
      <c r="W27" s="61">
        <v>99.767265039224995</v>
      </c>
      <c r="X27" s="16">
        <v>99.349884644285197</v>
      </c>
      <c r="Y27" s="16">
        <v>100.610905676409</v>
      </c>
      <c r="Z27" s="64">
        <v>101.85306457546901</v>
      </c>
      <c r="AA27" s="153">
        <f t="shared" si="1"/>
        <v>7.7078189014105902E-2</v>
      </c>
      <c r="AB27" s="154">
        <f t="shared" si="1"/>
        <v>7.3777058342611612E-2</v>
      </c>
      <c r="AC27" s="154">
        <f t="shared" si="1"/>
        <v>6.4140457196128819E-2</v>
      </c>
      <c r="AD27" s="154">
        <f t="shared" si="1"/>
        <v>8.8570424107490053E-2</v>
      </c>
      <c r="AE27" s="154">
        <f t="shared" si="1"/>
        <v>6.5298557513392863E-2</v>
      </c>
      <c r="AF27" s="155">
        <f t="shared" si="1"/>
        <v>0.11368007154856064</v>
      </c>
      <c r="AG27" s="153">
        <f t="shared" si="1"/>
        <v>0.15013206486927655</v>
      </c>
      <c r="AH27" s="154">
        <f t="shared" si="1"/>
        <v>8.7381674527309494E-2</v>
      </c>
      <c r="AI27" s="154">
        <f t="shared" si="1"/>
        <v>5.298120185453814E-2</v>
      </c>
      <c r="AJ27" s="155">
        <f t="shared" si="1"/>
        <v>8.0386056813475992E-2</v>
      </c>
    </row>
    <row r="28" spans="1:36" x14ac:dyDescent="0.25">
      <c r="A28" s="183" t="s">
        <v>74</v>
      </c>
      <c r="B28" s="183"/>
      <c r="C28" s="183"/>
      <c r="D28" s="183"/>
      <c r="E28" s="183"/>
      <c r="F28" s="183"/>
      <c r="G28" s="59"/>
      <c r="I28" s="183" t="s">
        <v>74</v>
      </c>
      <c r="J28" s="183"/>
      <c r="K28" s="183"/>
      <c r="L28" s="183"/>
      <c r="M28" s="183"/>
      <c r="N28" s="183"/>
      <c r="P28" s="25">
        <v>37072</v>
      </c>
      <c r="Q28" s="61">
        <v>102.47884756325701</v>
      </c>
      <c r="R28" s="16">
        <v>102.825072567844</v>
      </c>
      <c r="S28" s="16">
        <v>105.044361726015</v>
      </c>
      <c r="T28" s="16">
        <v>110.28720526343599</v>
      </c>
      <c r="U28" s="65">
        <v>102.956423033419</v>
      </c>
      <c r="V28" s="66">
        <v>99.217977948648297</v>
      </c>
      <c r="W28" s="61">
        <v>100.144774498647</v>
      </c>
      <c r="X28" s="16">
        <v>100.74501917724599</v>
      </c>
      <c r="Y28" s="16">
        <v>102.464637171989</v>
      </c>
      <c r="Z28" s="64">
        <v>103.673108793794</v>
      </c>
      <c r="AA28" s="153">
        <f t="shared" si="1"/>
        <v>3.9555367343139691E-2</v>
      </c>
      <c r="AB28" s="154">
        <f t="shared" si="1"/>
        <v>4.6676705526461415E-2</v>
      </c>
      <c r="AC28" s="154">
        <f t="shared" si="1"/>
        <v>7.3328714129668793E-2</v>
      </c>
      <c r="AD28" s="154">
        <f t="shared" si="1"/>
        <v>9.6948826000615052E-2</v>
      </c>
      <c r="AE28" s="154">
        <f t="shared" si="1"/>
        <v>7.5064287711011257E-2</v>
      </c>
      <c r="AF28" s="155">
        <f t="shared" si="1"/>
        <v>5.3062296514829077E-2</v>
      </c>
      <c r="AG28" s="153">
        <f t="shared" si="1"/>
        <v>8.412494630569034E-2</v>
      </c>
      <c r="AH28" s="154">
        <f t="shared" si="1"/>
        <v>7.3596633734375194E-2</v>
      </c>
      <c r="AI28" s="154">
        <f t="shared" si="1"/>
        <v>6.9271181184483721E-2</v>
      </c>
      <c r="AJ28" s="155">
        <f t="shared" si="1"/>
        <v>9.1699386825886187E-2</v>
      </c>
    </row>
    <row r="29" spans="1:36" x14ac:dyDescent="0.25">
      <c r="P29" s="25">
        <v>37164</v>
      </c>
      <c r="Q29" s="61">
        <v>103.21539644663901</v>
      </c>
      <c r="R29" s="16">
        <v>102.67638850968</v>
      </c>
      <c r="S29" s="16">
        <v>107.282325880534</v>
      </c>
      <c r="T29" s="16">
        <v>112.812946202662</v>
      </c>
      <c r="U29" s="65">
        <v>103.89859629991901</v>
      </c>
      <c r="V29" s="66">
        <v>100.254919614976</v>
      </c>
      <c r="W29" s="61">
        <v>98.9176223988202</v>
      </c>
      <c r="X29" s="16">
        <v>102.378293684388</v>
      </c>
      <c r="Y29" s="16">
        <v>104.21133592391099</v>
      </c>
      <c r="Z29" s="64">
        <v>104.71328402803699</v>
      </c>
      <c r="AA29" s="153">
        <f t="shared" si="1"/>
        <v>1.9334162094235552E-2</v>
      </c>
      <c r="AB29" s="154">
        <f t="shared" si="1"/>
        <v>2.9388124101349833E-2</v>
      </c>
      <c r="AC29" s="154">
        <f t="shared" si="1"/>
        <v>8.2806994091115804E-2</v>
      </c>
      <c r="AD29" s="154">
        <f t="shared" si="1"/>
        <v>0.12168395990005232</v>
      </c>
      <c r="AE29" s="154">
        <f t="shared" si="1"/>
        <v>6.5928359437596562E-2</v>
      </c>
      <c r="AF29" s="155">
        <f t="shared" si="1"/>
        <v>1.7474845261665539E-2</v>
      </c>
      <c r="AG29" s="153">
        <f t="shared" si="1"/>
        <v>4.5520927187072679E-3</v>
      </c>
      <c r="AH29" s="154">
        <f t="shared" si="1"/>
        <v>3.7929536595594282E-2</v>
      </c>
      <c r="AI29" s="154">
        <f t="shared" si="1"/>
        <v>6.5778504760103162E-2</v>
      </c>
      <c r="AJ29" s="155">
        <f t="shared" si="1"/>
        <v>7.5161440336461993E-2</v>
      </c>
    </row>
    <row r="30" spans="1:36" x14ac:dyDescent="0.25">
      <c r="P30" s="25">
        <v>37256</v>
      </c>
      <c r="Q30" s="61">
        <v>102.484294971362</v>
      </c>
      <c r="R30" s="16">
        <v>102.827157460905</v>
      </c>
      <c r="S30" s="16">
        <v>108.419301588821</v>
      </c>
      <c r="T30" s="16">
        <v>113.626127864281</v>
      </c>
      <c r="U30" s="65">
        <v>105.9949639159</v>
      </c>
      <c r="V30" s="66">
        <v>98.545196484664899</v>
      </c>
      <c r="W30" s="61">
        <v>98.548155623593402</v>
      </c>
      <c r="X30" s="16">
        <v>101.128769905139</v>
      </c>
      <c r="Y30" s="16">
        <v>103.53602438797201</v>
      </c>
      <c r="Z30" s="64">
        <v>106.30140316015</v>
      </c>
      <c r="AA30" s="153">
        <f t="shared" si="1"/>
        <v>2.4842949713619999E-2</v>
      </c>
      <c r="AB30" s="154">
        <f t="shared" si="1"/>
        <v>2.8271574609050054E-2</v>
      </c>
      <c r="AC30" s="154">
        <f t="shared" si="1"/>
        <v>8.4193015888210043E-2</v>
      </c>
      <c r="AD30" s="154">
        <f t="shared" si="1"/>
        <v>0.13626127864281012</v>
      </c>
      <c r="AE30" s="154">
        <f t="shared" si="1"/>
        <v>5.9949639158999979E-2</v>
      </c>
      <c r="AF30" s="155">
        <f t="shared" si="1"/>
        <v>-1.4548035153351013E-2</v>
      </c>
      <c r="AG30" s="153">
        <f t="shared" si="1"/>
        <v>-1.4518443764065969E-2</v>
      </c>
      <c r="AH30" s="154">
        <f t="shared" si="1"/>
        <v>1.1287699051389932E-2</v>
      </c>
      <c r="AI30" s="154">
        <f t="shared" si="1"/>
        <v>3.5360243879720032E-2</v>
      </c>
      <c r="AJ30" s="155">
        <f t="shared" si="1"/>
        <v>6.3014031601499987E-2</v>
      </c>
    </row>
    <row r="31" spans="1:36" x14ac:dyDescent="0.25">
      <c r="P31" s="25">
        <v>37346</v>
      </c>
      <c r="Q31" s="61">
        <v>103.55088953097599</v>
      </c>
      <c r="R31" s="16">
        <v>104.116501726691</v>
      </c>
      <c r="S31" s="16">
        <v>109.729221509035</v>
      </c>
      <c r="T31" s="16">
        <v>117.138862242218</v>
      </c>
      <c r="U31" s="65">
        <v>109.40199470720999</v>
      </c>
      <c r="V31" s="66">
        <v>99.956596096363697</v>
      </c>
      <c r="W31" s="61">
        <v>99.550078264305895</v>
      </c>
      <c r="X31" s="16">
        <v>99.427554467939402</v>
      </c>
      <c r="Y31" s="16">
        <v>103.764625427745</v>
      </c>
      <c r="Z31" s="64">
        <v>109.41625430596901</v>
      </c>
      <c r="AA31" s="153">
        <f t="shared" si="1"/>
        <v>3.3426658879889048E-2</v>
      </c>
      <c r="AB31" s="154">
        <f t="shared" si="1"/>
        <v>2.5688046222580807E-2</v>
      </c>
      <c r="AC31" s="154">
        <f t="shared" si="1"/>
        <v>7.4637003863000206E-2</v>
      </c>
      <c r="AD31" s="154">
        <f t="shared" si="1"/>
        <v>0.12303457179051236</v>
      </c>
      <c r="AE31" s="154">
        <f t="shared" si="1"/>
        <v>9.6003624837370349E-2</v>
      </c>
      <c r="AF31" s="155">
        <f t="shared" si="1"/>
        <v>-1.0362857257418701E-2</v>
      </c>
      <c r="AG31" s="153">
        <f t="shared" si="1"/>
        <v>-2.1769342362317756E-3</v>
      </c>
      <c r="AH31" s="154">
        <f t="shared" si="1"/>
        <v>7.8178071300527563E-4</v>
      </c>
      <c r="AI31" s="154">
        <f t="shared" si="1"/>
        <v>3.1345704823284137E-2</v>
      </c>
      <c r="AJ31" s="155">
        <f t="shared" si="1"/>
        <v>7.4255887753833738E-2</v>
      </c>
    </row>
    <row r="32" spans="1:36" x14ac:dyDescent="0.25">
      <c r="O32" s="67"/>
      <c r="P32" s="25">
        <v>37437</v>
      </c>
      <c r="Q32" s="61">
        <v>106.30716232675699</v>
      </c>
      <c r="R32" s="16">
        <v>106.941638598258</v>
      </c>
      <c r="S32" s="16">
        <v>112.346977093131</v>
      </c>
      <c r="T32" s="16">
        <v>122.542457955747</v>
      </c>
      <c r="U32" s="65">
        <v>112.42926060108201</v>
      </c>
      <c r="V32" s="66">
        <v>100.57592726479299</v>
      </c>
      <c r="W32" s="61">
        <v>98.734114466204403</v>
      </c>
      <c r="X32" s="16">
        <v>99.397666496783302</v>
      </c>
      <c r="Y32" s="16">
        <v>105.40910118508999</v>
      </c>
      <c r="Z32" s="64">
        <v>111.161104906433</v>
      </c>
      <c r="AA32" s="153">
        <f t="shared" si="1"/>
        <v>3.7357121538051041E-2</v>
      </c>
      <c r="AB32" s="154">
        <f t="shared" si="1"/>
        <v>4.0034652323710951E-2</v>
      </c>
      <c r="AC32" s="154">
        <f t="shared" si="1"/>
        <v>6.9519346370662483E-2</v>
      </c>
      <c r="AD32" s="154">
        <f t="shared" si="1"/>
        <v>0.11112125529917694</v>
      </c>
      <c r="AE32" s="154">
        <f t="shared" si="1"/>
        <v>9.2008223368329256E-2</v>
      </c>
      <c r="AF32" s="155">
        <f t="shared" si="1"/>
        <v>1.3686524803473876E-2</v>
      </c>
      <c r="AG32" s="153">
        <f t="shared" si="1"/>
        <v>-1.408620708873487E-2</v>
      </c>
      <c r="AH32" s="154">
        <f t="shared" si="1"/>
        <v>-1.3373888768557607E-2</v>
      </c>
      <c r="AI32" s="154">
        <f t="shared" si="1"/>
        <v>2.8736392323906346E-2</v>
      </c>
      <c r="AJ32" s="155">
        <f t="shared" si="1"/>
        <v>7.2226985375085428E-2</v>
      </c>
    </row>
    <row r="33" spans="9:36" x14ac:dyDescent="0.25">
      <c r="P33" s="25">
        <v>37529</v>
      </c>
      <c r="Q33" s="61">
        <v>108.61248787378101</v>
      </c>
      <c r="R33" s="16">
        <v>110.491598558563</v>
      </c>
      <c r="S33" s="16">
        <v>116.647425363019</v>
      </c>
      <c r="T33" s="16">
        <v>127.68362070503601</v>
      </c>
      <c r="U33" s="65">
        <v>117.50571545347999</v>
      </c>
      <c r="V33" s="66">
        <v>101.693704220961</v>
      </c>
      <c r="W33" s="61">
        <v>98.396384730154296</v>
      </c>
      <c r="X33" s="16">
        <v>100.38586663863001</v>
      </c>
      <c r="Y33" s="16">
        <v>109.380184738705</v>
      </c>
      <c r="Z33" s="64">
        <v>112.21042144038699</v>
      </c>
      <c r="AA33" s="153">
        <f t="shared" si="1"/>
        <v>5.2289596445354247E-2</v>
      </c>
      <c r="AB33" s="154">
        <f t="shared" si="1"/>
        <v>7.6114968225106772E-2</v>
      </c>
      <c r="AC33" s="154">
        <f t="shared" si="1"/>
        <v>8.7293963899642169E-2</v>
      </c>
      <c r="AD33" s="154">
        <f t="shared" si="1"/>
        <v>0.13181709194669633</v>
      </c>
      <c r="AE33" s="154">
        <f t="shared" si="1"/>
        <v>0.13096538007387482</v>
      </c>
      <c r="AF33" s="155">
        <f t="shared" si="1"/>
        <v>1.4351261878325472E-2</v>
      </c>
      <c r="AG33" s="153">
        <f t="shared" si="1"/>
        <v>-5.2694116177232075E-3</v>
      </c>
      <c r="AH33" s="154">
        <f t="shared" si="1"/>
        <v>-1.9461420717757361E-2</v>
      </c>
      <c r="AI33" s="154">
        <f t="shared" si="1"/>
        <v>4.9599679046125944E-2</v>
      </c>
      <c r="AJ33" s="155">
        <f t="shared" si="1"/>
        <v>7.1596812973057311E-2</v>
      </c>
    </row>
    <row r="34" spans="9:36" x14ac:dyDescent="0.25">
      <c r="P34" s="25">
        <v>37621</v>
      </c>
      <c r="Q34" s="61">
        <v>109.88298095406</v>
      </c>
      <c r="R34" s="16">
        <v>111.957705008286</v>
      </c>
      <c r="S34" s="16">
        <v>120.749132360847</v>
      </c>
      <c r="T34" s="16">
        <v>131.444929627345</v>
      </c>
      <c r="U34" s="65">
        <v>122.403721590152</v>
      </c>
      <c r="V34" s="66">
        <v>102.99588245597501</v>
      </c>
      <c r="W34" s="61">
        <v>101.101132633134</v>
      </c>
      <c r="X34" s="16">
        <v>102.784755958942</v>
      </c>
      <c r="Y34" s="16">
        <v>114.371011090278</v>
      </c>
      <c r="Z34" s="64">
        <v>115.56568934613399</v>
      </c>
      <c r="AA34" s="153">
        <f t="shared" si="1"/>
        <v>7.2193363722368176E-2</v>
      </c>
      <c r="AB34" s="154">
        <f t="shared" si="1"/>
        <v>8.8795098229302427E-2</v>
      </c>
      <c r="AC34" s="154">
        <f t="shared" si="1"/>
        <v>0.11372357681095147</v>
      </c>
      <c r="AD34" s="154">
        <f t="shared" si="1"/>
        <v>0.15681958100646876</v>
      </c>
      <c r="AE34" s="154">
        <f t="shared" si="1"/>
        <v>0.15480695561414848</v>
      </c>
      <c r="AF34" s="155">
        <f t="shared" si="1"/>
        <v>4.5163905802376725E-2</v>
      </c>
      <c r="AG34" s="153">
        <f t="shared" si="1"/>
        <v>2.590588320385967E-2</v>
      </c>
      <c r="AH34" s="154">
        <f t="shared" si="1"/>
        <v>1.6375024192980536E-2</v>
      </c>
      <c r="AI34" s="154">
        <f t="shared" si="1"/>
        <v>0.10464943739490074</v>
      </c>
      <c r="AJ34" s="155">
        <f t="shared" si="1"/>
        <v>8.7151118523117965E-2</v>
      </c>
    </row>
    <row r="35" spans="9:36" x14ac:dyDescent="0.25">
      <c r="P35" s="25">
        <v>37711</v>
      </c>
      <c r="Q35" s="61">
        <v>112.5322854636</v>
      </c>
      <c r="R35" s="16">
        <v>112.257233506416</v>
      </c>
      <c r="S35" s="16">
        <v>124.721105573291</v>
      </c>
      <c r="T35" s="16">
        <v>135.73916421233099</v>
      </c>
      <c r="U35" s="65">
        <v>128.56251120310799</v>
      </c>
      <c r="V35" s="66">
        <v>104.39481754466399</v>
      </c>
      <c r="W35" s="61">
        <v>105.229282173979</v>
      </c>
      <c r="X35" s="16">
        <v>105.640957856028</v>
      </c>
      <c r="Y35" s="16">
        <v>117.28876558381199</v>
      </c>
      <c r="Z35" s="64">
        <v>119.222256496762</v>
      </c>
      <c r="AA35" s="153">
        <f t="shared" si="1"/>
        <v>8.6734126315132665E-2</v>
      </c>
      <c r="AB35" s="154">
        <f t="shared" si="1"/>
        <v>7.8188679457312782E-2</v>
      </c>
      <c r="AC35" s="154">
        <f t="shared" si="1"/>
        <v>0.13662617722136661</v>
      </c>
      <c r="AD35" s="154">
        <f t="shared" si="1"/>
        <v>0.15878848073196727</v>
      </c>
      <c r="AE35" s="154">
        <f t="shared" si="1"/>
        <v>0.17513863935641072</v>
      </c>
      <c r="AF35" s="155">
        <f t="shared" si="1"/>
        <v>4.4401486461399742E-2</v>
      </c>
      <c r="AG35" s="153">
        <f t="shared" si="1"/>
        <v>5.7048713659418659E-2</v>
      </c>
      <c r="AH35" s="154">
        <f t="shared" si="1"/>
        <v>6.2491765198671612E-2</v>
      </c>
      <c r="AI35" s="154">
        <f t="shared" si="1"/>
        <v>0.13033478509961305</v>
      </c>
      <c r="AJ35" s="155">
        <f t="shared" si="1"/>
        <v>8.9621073696890763E-2</v>
      </c>
    </row>
    <row r="36" spans="9:36" x14ac:dyDescent="0.25">
      <c r="P36" s="25">
        <v>37802</v>
      </c>
      <c r="Q36" s="61">
        <v>116.070890834746</v>
      </c>
      <c r="R36" s="16">
        <v>113.673374745971</v>
      </c>
      <c r="S36" s="16">
        <v>128.61178417889801</v>
      </c>
      <c r="T36" s="16">
        <v>140.72105242452599</v>
      </c>
      <c r="U36" s="65">
        <v>131.62623686405499</v>
      </c>
      <c r="V36" s="66">
        <v>106.14972477987899</v>
      </c>
      <c r="W36" s="61">
        <v>103.342513987686</v>
      </c>
      <c r="X36" s="16">
        <v>108.009813964815</v>
      </c>
      <c r="Y36" s="16">
        <v>121.383460693145</v>
      </c>
      <c r="Z36" s="64">
        <v>121.53419479424601</v>
      </c>
      <c r="AA36" s="153">
        <f t="shared" si="1"/>
        <v>9.1844503176353953E-2</v>
      </c>
      <c r="AB36" s="154">
        <f t="shared" si="1"/>
        <v>6.2947755766131097E-2</v>
      </c>
      <c r="AC36" s="154">
        <f t="shared" si="1"/>
        <v>0.1447729837206404</v>
      </c>
      <c r="AD36" s="154">
        <f t="shared" si="1"/>
        <v>0.14834527372825934</v>
      </c>
      <c r="AE36" s="154">
        <f t="shared" si="1"/>
        <v>0.17074715390228423</v>
      </c>
      <c r="AF36" s="155">
        <f t="shared" si="1"/>
        <v>5.5418803153675977E-2</v>
      </c>
      <c r="AG36" s="153">
        <f t="shared" si="1"/>
        <v>4.6674845329766956E-2</v>
      </c>
      <c r="AH36" s="154">
        <f t="shared" si="1"/>
        <v>8.664335664570566E-2</v>
      </c>
      <c r="AI36" s="154">
        <f t="shared" si="1"/>
        <v>0.15154630224960641</v>
      </c>
      <c r="AJ36" s="155">
        <f t="shared" si="1"/>
        <v>9.3315822081332156E-2</v>
      </c>
    </row>
    <row r="37" spans="9:36" x14ac:dyDescent="0.25">
      <c r="P37" s="25">
        <v>37894</v>
      </c>
      <c r="Q37" s="61">
        <v>118.297366261086</v>
      </c>
      <c r="R37" s="16">
        <v>116.70319315632899</v>
      </c>
      <c r="S37" s="16">
        <v>132.48981569050599</v>
      </c>
      <c r="T37" s="16">
        <v>143.67576451639101</v>
      </c>
      <c r="U37" s="65">
        <v>134.862348122654</v>
      </c>
      <c r="V37" s="66">
        <v>108.378908530948</v>
      </c>
      <c r="W37" s="61">
        <v>98.689262967900902</v>
      </c>
      <c r="X37" s="16">
        <v>109.659223936682</v>
      </c>
      <c r="Y37" s="16">
        <v>125.450279822513</v>
      </c>
      <c r="Z37" s="64">
        <v>122.89390275461599</v>
      </c>
      <c r="AA37" s="153">
        <f t="shared" si="1"/>
        <v>8.916910547670942E-2</v>
      </c>
      <c r="AB37" s="154">
        <f t="shared" si="1"/>
        <v>5.6217800075303526E-2</v>
      </c>
      <c r="AC37" s="154">
        <f t="shared" si="1"/>
        <v>0.13581431633131902</v>
      </c>
      <c r="AD37" s="154">
        <f t="shared" si="1"/>
        <v>0.12524820116355184</v>
      </c>
      <c r="AE37" s="154">
        <f t="shared" si="1"/>
        <v>0.14770883783985322</v>
      </c>
      <c r="AF37" s="155">
        <f t="shared" si="1"/>
        <v>6.5738625229555314E-2</v>
      </c>
      <c r="AG37" s="153">
        <f t="shared" si="1"/>
        <v>2.9765142139095424E-3</v>
      </c>
      <c r="AH37" s="154">
        <f t="shared" si="1"/>
        <v>9.2377120490818809E-2</v>
      </c>
      <c r="AI37" s="154">
        <f t="shared" si="1"/>
        <v>0.14691961914488783</v>
      </c>
      <c r="AJ37" s="155">
        <f t="shared" si="1"/>
        <v>9.5209350228710354E-2</v>
      </c>
    </row>
    <row r="38" spans="9:36" x14ac:dyDescent="0.25">
      <c r="P38" s="25">
        <v>37986</v>
      </c>
      <c r="Q38" s="61">
        <v>120.656427865531</v>
      </c>
      <c r="R38" s="16">
        <v>120.616804841858</v>
      </c>
      <c r="S38" s="16">
        <v>137.968926124517</v>
      </c>
      <c r="T38" s="16">
        <v>146.694274999876</v>
      </c>
      <c r="U38" s="65">
        <v>135.705476245168</v>
      </c>
      <c r="V38" s="66">
        <v>112.669816657366</v>
      </c>
      <c r="W38" s="61">
        <v>101.28425902782099</v>
      </c>
      <c r="X38" s="16">
        <v>111.15861200999601</v>
      </c>
      <c r="Y38" s="16">
        <v>128.21628852590399</v>
      </c>
      <c r="Z38" s="64">
        <v>123.870231024044</v>
      </c>
      <c r="AA38" s="153">
        <f t="shared" si="1"/>
        <v>9.8044727381169094E-2</v>
      </c>
      <c r="AB38" s="154">
        <f t="shared" si="1"/>
        <v>7.7342598554794861E-2</v>
      </c>
      <c r="AC38" s="154">
        <f t="shared" si="1"/>
        <v>0.14260801238894483</v>
      </c>
      <c r="AD38" s="154">
        <f t="shared" si="1"/>
        <v>0.11601318830451568</v>
      </c>
      <c r="AE38" s="154">
        <f t="shared" si="1"/>
        <v>0.1086711619729559</v>
      </c>
      <c r="AF38" s="155">
        <f t="shared" si="1"/>
        <v>9.3925446053885198E-2</v>
      </c>
      <c r="AG38" s="153">
        <f t="shared" si="1"/>
        <v>1.8113189231172555E-3</v>
      </c>
      <c r="AH38" s="154">
        <f t="shared" si="1"/>
        <v>8.1469824712129491E-2</v>
      </c>
      <c r="AI38" s="154">
        <f t="shared" si="1"/>
        <v>0.12105582790290548</v>
      </c>
      <c r="AJ38" s="155">
        <f t="shared" si="1"/>
        <v>7.1859924211907344E-2</v>
      </c>
    </row>
    <row r="39" spans="9:36" x14ac:dyDescent="0.25">
      <c r="P39" s="25">
        <v>38077</v>
      </c>
      <c r="Q39" s="61">
        <v>125.06694000925501</v>
      </c>
      <c r="R39" s="16">
        <v>126.84578487383099</v>
      </c>
      <c r="S39" s="16">
        <v>145.16497115110801</v>
      </c>
      <c r="T39" s="16">
        <v>153.835819181907</v>
      </c>
      <c r="U39" s="65">
        <v>142.48027650284001</v>
      </c>
      <c r="V39" s="66">
        <v>115.825982135217</v>
      </c>
      <c r="W39" s="61">
        <v>107.974224246121</v>
      </c>
      <c r="X39" s="16">
        <v>113.948050710472</v>
      </c>
      <c r="Y39" s="16">
        <v>134.02788555743999</v>
      </c>
      <c r="Z39" s="64">
        <v>125.885536595389</v>
      </c>
      <c r="AA39" s="153">
        <f t="shared" si="1"/>
        <v>0.11138718541097692</v>
      </c>
      <c r="AB39" s="154">
        <f t="shared" si="1"/>
        <v>0.12995644834398301</v>
      </c>
      <c r="AC39" s="154">
        <f t="shared" si="1"/>
        <v>0.16391664813942319</v>
      </c>
      <c r="AD39" s="154">
        <f t="shared" si="1"/>
        <v>0.13331933399315887</v>
      </c>
      <c r="AE39" s="154">
        <f t="shared" si="1"/>
        <v>0.10825679406451694</v>
      </c>
      <c r="AF39" s="155">
        <f t="shared" si="1"/>
        <v>0.10949934929157124</v>
      </c>
      <c r="AG39" s="153">
        <f t="shared" si="1"/>
        <v>2.6085344453872672E-2</v>
      </c>
      <c r="AH39" s="154">
        <f t="shared" si="1"/>
        <v>7.8635152719509271E-2</v>
      </c>
      <c r="AI39" s="154">
        <f t="shared" si="1"/>
        <v>0.14271716383327937</v>
      </c>
      <c r="AJ39" s="155">
        <f t="shared" si="1"/>
        <v>5.5889565374968031E-2</v>
      </c>
    </row>
    <row r="40" spans="9:36" x14ac:dyDescent="0.25">
      <c r="P40" s="25">
        <v>38168</v>
      </c>
      <c r="Q40" s="61">
        <v>129.81292930245399</v>
      </c>
      <c r="R40" s="16">
        <v>133.95955996083401</v>
      </c>
      <c r="S40" s="16">
        <v>151.964804649987</v>
      </c>
      <c r="T40" s="16">
        <v>162.82192494886101</v>
      </c>
      <c r="U40" s="65">
        <v>151.99005317920299</v>
      </c>
      <c r="V40" s="66">
        <v>120.602212602447</v>
      </c>
      <c r="W40" s="61">
        <v>112.96387313018</v>
      </c>
      <c r="X40" s="16">
        <v>118.05011131094</v>
      </c>
      <c r="Y40" s="16">
        <v>141.70598596847901</v>
      </c>
      <c r="Z40" s="64">
        <v>130.73519695734899</v>
      </c>
      <c r="AA40" s="153">
        <f t="shared" si="1"/>
        <v>0.11839349529308762</v>
      </c>
      <c r="AB40" s="154">
        <f t="shared" si="1"/>
        <v>0.17846030576814575</v>
      </c>
      <c r="AC40" s="154">
        <f t="shared" si="1"/>
        <v>0.18157761063795785</v>
      </c>
      <c r="AD40" s="154">
        <f t="shared" si="1"/>
        <v>0.15705448576138625</v>
      </c>
      <c r="AE40" s="154">
        <f t="shared" si="1"/>
        <v>0.15470940141044953</v>
      </c>
      <c r="AF40" s="155">
        <f t="shared" si="1"/>
        <v>0.13615191045043118</v>
      </c>
      <c r="AG40" s="153">
        <f t="shared" si="1"/>
        <v>9.3101655564915564E-2</v>
      </c>
      <c r="AH40" s="154">
        <f t="shared" si="1"/>
        <v>9.295726913663338E-2</v>
      </c>
      <c r="AI40" s="154">
        <f t="shared" si="1"/>
        <v>0.1674241709643538</v>
      </c>
      <c r="AJ40" s="155">
        <f t="shared" si="1"/>
        <v>7.5707105960425514E-2</v>
      </c>
    </row>
    <row r="41" spans="9:36" x14ac:dyDescent="0.25">
      <c r="P41" s="25">
        <v>38260</v>
      </c>
      <c r="Q41" s="61">
        <v>134.28254116285001</v>
      </c>
      <c r="R41" s="16">
        <v>135.27461751422601</v>
      </c>
      <c r="S41" s="16">
        <v>155.351032829486</v>
      </c>
      <c r="T41" s="16">
        <v>166.93420097562301</v>
      </c>
      <c r="U41" s="65">
        <v>165.91158260962999</v>
      </c>
      <c r="V41" s="66">
        <v>127.330061476943</v>
      </c>
      <c r="W41" s="61">
        <v>116.186769049105</v>
      </c>
      <c r="X41" s="16">
        <v>122.725532401899</v>
      </c>
      <c r="Y41" s="16">
        <v>148.17259502598</v>
      </c>
      <c r="Z41" s="64">
        <v>136.66552914850101</v>
      </c>
      <c r="AA41" s="153">
        <f t="shared" si="1"/>
        <v>0.13512705656087243</v>
      </c>
      <c r="AB41" s="154">
        <f t="shared" si="1"/>
        <v>0.15913381507067914</v>
      </c>
      <c r="AC41" s="154">
        <f t="shared" si="1"/>
        <v>0.17255075056020486</v>
      </c>
      <c r="AD41" s="154">
        <f t="shared" si="1"/>
        <v>0.16188141777090448</v>
      </c>
      <c r="AE41" s="154">
        <f t="shared" si="1"/>
        <v>0.23022908112750251</v>
      </c>
      <c r="AF41" s="155">
        <f t="shared" si="1"/>
        <v>0.17486015685961109</v>
      </c>
      <c r="AG41" s="153">
        <f t="shared" si="1"/>
        <v>0.1772989842562227</v>
      </c>
      <c r="AH41" s="154">
        <f t="shared" si="1"/>
        <v>0.11915375648437543</v>
      </c>
      <c r="AI41" s="154">
        <f t="shared" si="1"/>
        <v>0.18112606233811945</v>
      </c>
      <c r="AJ41" s="155">
        <f t="shared" si="1"/>
        <v>0.11206110380742818</v>
      </c>
    </row>
    <row r="42" spans="9:36" x14ac:dyDescent="0.25">
      <c r="P42" s="25">
        <v>38352</v>
      </c>
      <c r="Q42" s="61">
        <v>138.86990075394201</v>
      </c>
      <c r="R42" s="16">
        <v>136.081839208258</v>
      </c>
      <c r="S42" s="16">
        <v>159.12806966739299</v>
      </c>
      <c r="T42" s="16">
        <v>168.43293325360401</v>
      </c>
      <c r="U42" s="65">
        <v>170.47481298330499</v>
      </c>
      <c r="V42" s="66">
        <v>127.999871253927</v>
      </c>
      <c r="W42" s="61">
        <v>119.447177298702</v>
      </c>
      <c r="X42" s="16">
        <v>126.074270131181</v>
      </c>
      <c r="Y42" s="16">
        <v>151.47662886058001</v>
      </c>
      <c r="Z42" s="64">
        <v>141.15125363003099</v>
      </c>
      <c r="AA42" s="153">
        <f t="shared" si="1"/>
        <v>0.15095319172476684</v>
      </c>
      <c r="AB42" s="154">
        <f t="shared" si="1"/>
        <v>0.12821624968988665</v>
      </c>
      <c r="AC42" s="154">
        <f t="shared" si="1"/>
        <v>0.15336166002901153</v>
      </c>
      <c r="AD42" s="154">
        <f t="shared" si="1"/>
        <v>0.14819022933067005</v>
      </c>
      <c r="AE42" s="154">
        <f t="shared" si="1"/>
        <v>0.25621174399271895</v>
      </c>
      <c r="AF42" s="155">
        <f t="shared" si="1"/>
        <v>0.13606176925964464</v>
      </c>
      <c r="AG42" s="153">
        <f t="shared" si="1"/>
        <v>0.17932617017904007</v>
      </c>
      <c r="AH42" s="154">
        <f t="shared" si="1"/>
        <v>0.13418355853385155</v>
      </c>
      <c r="AI42" s="154">
        <f t="shared" si="1"/>
        <v>0.18141486235562532</v>
      </c>
      <c r="AJ42" s="155">
        <f t="shared" si="1"/>
        <v>0.1395090851379186</v>
      </c>
    </row>
    <row r="43" spans="9:36" x14ac:dyDescent="0.25">
      <c r="P43" s="25">
        <v>38442</v>
      </c>
      <c r="Q43" s="61">
        <v>144.306084280307</v>
      </c>
      <c r="R43" s="16">
        <v>143.85567089686501</v>
      </c>
      <c r="S43" s="16">
        <v>169.49312037006601</v>
      </c>
      <c r="T43" s="16">
        <v>174.329015051027</v>
      </c>
      <c r="U43" s="65">
        <v>188.716065026515</v>
      </c>
      <c r="V43" s="66">
        <v>136.38612991801199</v>
      </c>
      <c r="W43" s="61">
        <v>123.395623500635</v>
      </c>
      <c r="X43" s="16">
        <v>129.85962581779299</v>
      </c>
      <c r="Y43" s="16">
        <v>154.68108702237799</v>
      </c>
      <c r="Z43" s="64">
        <v>145.19292708123601</v>
      </c>
      <c r="AA43" s="153">
        <f t="shared" si="1"/>
        <v>0.15383077470055873</v>
      </c>
      <c r="AB43" s="154">
        <f t="shared" si="1"/>
        <v>0.13409894573913617</v>
      </c>
      <c r="AC43" s="154">
        <f t="shared" si="1"/>
        <v>0.16758966730089364</v>
      </c>
      <c r="AD43" s="154">
        <f t="shared" si="1"/>
        <v>0.13321472189053263</v>
      </c>
      <c r="AE43" s="154">
        <f t="shared" si="1"/>
        <v>0.32450658897165585</v>
      </c>
      <c r="AF43" s="155">
        <f t="shared" si="1"/>
        <v>0.17750894405361284</v>
      </c>
      <c r="AG43" s="153">
        <f t="shared" si="1"/>
        <v>0.14282482103656347</v>
      </c>
      <c r="AH43" s="154">
        <f t="shared" si="1"/>
        <v>0.13963885303970969</v>
      </c>
      <c r="AI43" s="154">
        <f t="shared" si="1"/>
        <v>0.15409630151993037</v>
      </c>
      <c r="AJ43" s="155">
        <f t="shared" si="1"/>
        <v>0.15337258757456174</v>
      </c>
    </row>
    <row r="44" spans="9:36" x14ac:dyDescent="0.25">
      <c r="P44" s="25">
        <v>38533</v>
      </c>
      <c r="Q44" s="61">
        <v>150.88231670486499</v>
      </c>
      <c r="R44" s="16">
        <v>152.879958265879</v>
      </c>
      <c r="S44" s="16">
        <v>181.85715692548101</v>
      </c>
      <c r="T44" s="16">
        <v>184.01239421429301</v>
      </c>
      <c r="U44" s="65">
        <v>199.254820765099</v>
      </c>
      <c r="V44" s="66">
        <v>140.566892995872</v>
      </c>
      <c r="W44" s="61">
        <v>125.54598389513799</v>
      </c>
      <c r="X44" s="16">
        <v>134.83064456191701</v>
      </c>
      <c r="Y44" s="16">
        <v>162.25010452491301</v>
      </c>
      <c r="Z44" s="64">
        <v>151.546587840591</v>
      </c>
      <c r="AA44" s="153">
        <f t="shared" si="1"/>
        <v>0.1623057696612098</v>
      </c>
      <c r="AB44" s="154">
        <f t="shared" si="1"/>
        <v>0.14123962717238525</v>
      </c>
      <c r="AC44" s="154">
        <f t="shared" si="1"/>
        <v>0.19670575923381461</v>
      </c>
      <c r="AD44" s="154">
        <f t="shared" si="1"/>
        <v>0.13014506045231622</v>
      </c>
      <c r="AE44" s="154">
        <f t="shared" si="1"/>
        <v>0.31097276826509668</v>
      </c>
      <c r="AF44" s="155">
        <f t="shared" si="1"/>
        <v>0.16554157641565448</v>
      </c>
      <c r="AG44" s="153">
        <f t="shared" si="1"/>
        <v>0.1113817224596958</v>
      </c>
      <c r="AH44" s="154">
        <f t="shared" si="1"/>
        <v>0.14214754280728847</v>
      </c>
      <c r="AI44" s="154">
        <f t="shared" si="1"/>
        <v>0.14497706935967991</v>
      </c>
      <c r="AJ44" s="155">
        <f t="shared" si="1"/>
        <v>0.15918736015697066</v>
      </c>
    </row>
    <row r="45" spans="9:36" x14ac:dyDescent="0.25">
      <c r="P45" s="25">
        <v>38625</v>
      </c>
      <c r="Q45" s="61">
        <v>155.85773784621901</v>
      </c>
      <c r="R45" s="16">
        <v>156.226773667072</v>
      </c>
      <c r="S45" s="16">
        <v>182.94993428708801</v>
      </c>
      <c r="T45" s="16">
        <v>190.21203662200099</v>
      </c>
      <c r="U45" s="65">
        <v>203.459801987036</v>
      </c>
      <c r="V45" s="66">
        <v>143.574344105123</v>
      </c>
      <c r="W45" s="61">
        <v>128.662226775086</v>
      </c>
      <c r="X45" s="16">
        <v>138.88027377415401</v>
      </c>
      <c r="Y45" s="16">
        <v>168.95294086519701</v>
      </c>
      <c r="Z45" s="64">
        <v>160.36453681623999</v>
      </c>
      <c r="AA45" s="153">
        <f t="shared" si="1"/>
        <v>0.16067015485806047</v>
      </c>
      <c r="AB45" s="154">
        <f t="shared" si="1"/>
        <v>0.15488608681996507</v>
      </c>
      <c r="AC45" s="154">
        <f t="shared" si="1"/>
        <v>0.17765508831791732</v>
      </c>
      <c r="AD45" s="154">
        <f t="shared" si="1"/>
        <v>0.13944317887127977</v>
      </c>
      <c r="AE45" s="154">
        <f t="shared" si="1"/>
        <v>0.22631463570420185</v>
      </c>
      <c r="AF45" s="155">
        <f t="shared" si="1"/>
        <v>0.12757617831765145</v>
      </c>
      <c r="AG45" s="153">
        <f t="shared" si="1"/>
        <v>0.10737416857429261</v>
      </c>
      <c r="AH45" s="154">
        <f t="shared" si="1"/>
        <v>0.13163309260987188</v>
      </c>
      <c r="AI45" s="154">
        <f t="shared" si="1"/>
        <v>0.14024419181950254</v>
      </c>
      <c r="AJ45" s="155">
        <f t="shared" si="1"/>
        <v>0.17340881651281359</v>
      </c>
    </row>
    <row r="46" spans="9:36" x14ac:dyDescent="0.25">
      <c r="P46" s="25">
        <v>38717</v>
      </c>
      <c r="Q46" s="61">
        <v>158.90866910378301</v>
      </c>
      <c r="R46" s="16">
        <v>158.38899453446501</v>
      </c>
      <c r="S46" s="16">
        <v>181.01983486884899</v>
      </c>
      <c r="T46" s="16">
        <v>190.99675254773899</v>
      </c>
      <c r="U46" s="65">
        <v>217.71310847061099</v>
      </c>
      <c r="V46" s="66">
        <v>151.449963163738</v>
      </c>
      <c r="W46" s="61">
        <v>134.05634938001299</v>
      </c>
      <c r="X46" s="16">
        <v>143.971085882789</v>
      </c>
      <c r="Y46" s="16">
        <v>172.062077511795</v>
      </c>
      <c r="Z46" s="64">
        <v>166.74801479904301</v>
      </c>
      <c r="AA46" s="153">
        <f t="shared" si="1"/>
        <v>0.14429885987566804</v>
      </c>
      <c r="AB46" s="154">
        <f t="shared" si="1"/>
        <v>0.16392455786894833</v>
      </c>
      <c r="AC46" s="154">
        <f t="shared" si="1"/>
        <v>0.13757324680186112</v>
      </c>
      <c r="AD46" s="154">
        <f t="shared" si="1"/>
        <v>0.13396322713302977</v>
      </c>
      <c r="AE46" s="154">
        <f t="shared" si="1"/>
        <v>0.27709838574178214</v>
      </c>
      <c r="AF46" s="155">
        <f t="shared" si="1"/>
        <v>0.18320402731726637</v>
      </c>
      <c r="AG46" s="153">
        <f t="shared" si="1"/>
        <v>0.12230654931910001</v>
      </c>
      <c r="AH46" s="154">
        <f t="shared" si="1"/>
        <v>0.14195454578468913</v>
      </c>
      <c r="AI46" s="154">
        <f t="shared" si="1"/>
        <v>0.13589851322979962</v>
      </c>
      <c r="AJ46" s="155">
        <f t="shared" si="1"/>
        <v>0.18134278308362184</v>
      </c>
    </row>
    <row r="47" spans="9:36" x14ac:dyDescent="0.25">
      <c r="P47" s="25">
        <v>38807</v>
      </c>
      <c r="Q47" s="61">
        <v>162.39385424312101</v>
      </c>
      <c r="R47" s="16">
        <v>163.28318521087701</v>
      </c>
      <c r="S47" s="16">
        <v>187.56524473458401</v>
      </c>
      <c r="T47" s="16">
        <v>190.52583270825801</v>
      </c>
      <c r="U47" s="65">
        <v>212.63753496845399</v>
      </c>
      <c r="V47" s="66">
        <v>148.24956794334199</v>
      </c>
      <c r="W47" s="61">
        <v>138.87941864880401</v>
      </c>
      <c r="X47" s="16">
        <v>149.70624413414001</v>
      </c>
      <c r="Y47" s="16">
        <v>173.800522014248</v>
      </c>
      <c r="Z47" s="64">
        <v>167.11475839712699</v>
      </c>
      <c r="AA47" s="153">
        <f t="shared" si="1"/>
        <v>0.1253430862116629</v>
      </c>
      <c r="AB47" s="154">
        <f t="shared" si="1"/>
        <v>0.13504865114382758</v>
      </c>
      <c r="AC47" s="154">
        <f t="shared" si="1"/>
        <v>0.10662453039427144</v>
      </c>
      <c r="AD47" s="154">
        <f t="shared" si="1"/>
        <v>9.2909477246172267E-2</v>
      </c>
      <c r="AE47" s="154">
        <f t="shared" si="1"/>
        <v>0.12675905434218326</v>
      </c>
      <c r="AF47" s="155">
        <f t="shared" si="1"/>
        <v>8.69841972381038E-2</v>
      </c>
      <c r="AG47" s="153">
        <f t="shared" si="1"/>
        <v>0.12548091017255025</v>
      </c>
      <c r="AH47" s="154">
        <f t="shared" si="1"/>
        <v>0.15283132221706808</v>
      </c>
      <c r="AI47" s="154">
        <f t="shared" si="1"/>
        <v>0.12360551221820648</v>
      </c>
      <c r="AJ47" s="155">
        <f t="shared" si="1"/>
        <v>0.15098415437017554</v>
      </c>
    </row>
    <row r="48" spans="9:36" x14ac:dyDescent="0.25">
      <c r="I48" s="183" t="s">
        <v>138</v>
      </c>
      <c r="J48" s="183"/>
      <c r="K48" s="183"/>
      <c r="L48" s="183"/>
      <c r="M48" s="183"/>
      <c r="N48" s="183"/>
      <c r="P48" s="25">
        <v>38898</v>
      </c>
      <c r="Q48" s="61">
        <v>166.06304620166699</v>
      </c>
      <c r="R48" s="16">
        <v>167.85583964618201</v>
      </c>
      <c r="S48" s="16">
        <v>193.345494915275</v>
      </c>
      <c r="T48" s="16">
        <v>189.033276014726</v>
      </c>
      <c r="U48" s="65">
        <v>215.403953318009</v>
      </c>
      <c r="V48" s="66">
        <v>148.1130525822</v>
      </c>
      <c r="W48" s="61">
        <v>145.36784786074401</v>
      </c>
      <c r="X48" s="16">
        <v>153.41520226660501</v>
      </c>
      <c r="Y48" s="16">
        <v>174.81831004548999</v>
      </c>
      <c r="Z48" s="64">
        <v>164.83383889005299</v>
      </c>
      <c r="AA48" s="153">
        <f t="shared" si="1"/>
        <v>0.10061304616959488</v>
      </c>
      <c r="AB48" s="154">
        <f t="shared" si="1"/>
        <v>9.7958434514077597E-2</v>
      </c>
      <c r="AC48" s="154">
        <f t="shared" si="1"/>
        <v>6.3172317130755218E-2</v>
      </c>
      <c r="AD48" s="154">
        <f t="shared" si="1"/>
        <v>2.7285563137588786E-2</v>
      </c>
      <c r="AE48" s="154">
        <f t="shared" si="1"/>
        <v>8.1047637848361997E-2</v>
      </c>
      <c r="AF48" s="155">
        <f t="shared" si="1"/>
        <v>5.3683761698777976E-2</v>
      </c>
      <c r="AG48" s="153">
        <f t="shared" si="1"/>
        <v>0.15788528912372213</v>
      </c>
      <c r="AH48" s="154">
        <f t="shared" si="1"/>
        <v>0.13783630394315582</v>
      </c>
      <c r="AI48" s="154">
        <f t="shared" si="1"/>
        <v>7.746192557088416E-2</v>
      </c>
      <c r="AJ48" s="155">
        <f t="shared" si="1"/>
        <v>8.7677665586496811E-2</v>
      </c>
    </row>
    <row r="49" spans="9:36" x14ac:dyDescent="0.25">
      <c r="I49" s="183" t="s">
        <v>74</v>
      </c>
      <c r="J49" s="183"/>
      <c r="K49" s="183"/>
      <c r="L49" s="183"/>
      <c r="M49" s="183"/>
      <c r="N49" s="183"/>
      <c r="P49" s="25">
        <v>38990</v>
      </c>
      <c r="Q49" s="61">
        <v>166.14531646767699</v>
      </c>
      <c r="R49" s="16">
        <v>171.02684248059501</v>
      </c>
      <c r="S49" s="16">
        <v>189.445455624461</v>
      </c>
      <c r="T49" s="16">
        <v>186.68206067417401</v>
      </c>
      <c r="U49" s="65">
        <v>218.71898469845101</v>
      </c>
      <c r="V49" s="66">
        <v>151.51528003946299</v>
      </c>
      <c r="W49" s="61">
        <v>152.006960968676</v>
      </c>
      <c r="X49" s="16">
        <v>156.20045734127001</v>
      </c>
      <c r="Y49" s="16">
        <v>175.86820496744801</v>
      </c>
      <c r="Z49" s="64">
        <v>168.93262442248999</v>
      </c>
      <c r="AA49" s="153">
        <f t="shared" si="1"/>
        <v>6.6006210301913226E-2</v>
      </c>
      <c r="AB49" s="154">
        <f t="shared" si="1"/>
        <v>9.473452255413517E-2</v>
      </c>
      <c r="AC49" s="154">
        <f t="shared" si="1"/>
        <v>3.5504365512261549E-2</v>
      </c>
      <c r="AD49" s="154">
        <f t="shared" si="1"/>
        <v>-1.8558110256933547E-2</v>
      </c>
      <c r="AE49" s="154">
        <f t="shared" si="1"/>
        <v>7.4998513526457034E-2</v>
      </c>
      <c r="AF49" s="155">
        <f t="shared" si="1"/>
        <v>5.5308878364269232E-2</v>
      </c>
      <c r="AG49" s="153">
        <f t="shared" si="1"/>
        <v>0.18144201898820578</v>
      </c>
      <c r="AH49" s="154">
        <f t="shared" si="1"/>
        <v>0.12471305748778949</v>
      </c>
      <c r="AI49" s="154">
        <f t="shared" si="1"/>
        <v>4.0930119753100458E-2</v>
      </c>
      <c r="AJ49" s="155">
        <f t="shared" si="1"/>
        <v>5.3428817719643806E-2</v>
      </c>
    </row>
    <row r="50" spans="9:36" x14ac:dyDescent="0.25">
      <c r="P50" s="25">
        <v>39082</v>
      </c>
      <c r="Q50" s="61">
        <v>164.834481616803</v>
      </c>
      <c r="R50" s="16">
        <v>173.30482853621399</v>
      </c>
      <c r="S50" s="16">
        <v>187.00276094470499</v>
      </c>
      <c r="T50" s="16">
        <v>187.051557250087</v>
      </c>
      <c r="U50" s="65">
        <v>219.48276184983899</v>
      </c>
      <c r="V50" s="66">
        <v>152.87351308249501</v>
      </c>
      <c r="W50" s="61">
        <v>157.45944340741099</v>
      </c>
      <c r="X50" s="16">
        <v>159.06107945431401</v>
      </c>
      <c r="Y50" s="16">
        <v>177.09738514449899</v>
      </c>
      <c r="Z50" s="64">
        <v>177.06866697038299</v>
      </c>
      <c r="AA50" s="153">
        <f t="shared" si="1"/>
        <v>3.7290681159439121E-2</v>
      </c>
      <c r="AB50" s="154">
        <f t="shared" si="1"/>
        <v>9.4172161680736721E-2</v>
      </c>
      <c r="AC50" s="154">
        <f t="shared" si="1"/>
        <v>3.305121828329316E-2</v>
      </c>
      <c r="AD50" s="154">
        <f t="shared" si="1"/>
        <v>-2.0655823960493258E-2</v>
      </c>
      <c r="AE50" s="154">
        <f t="shared" si="1"/>
        <v>8.1283731221304389E-3</v>
      </c>
      <c r="AF50" s="155">
        <f t="shared" si="1"/>
        <v>9.3994735226046178E-3</v>
      </c>
      <c r="AG50" s="153">
        <f t="shared" si="1"/>
        <v>0.1745765428913526</v>
      </c>
      <c r="AH50" s="154">
        <f t="shared" si="1"/>
        <v>0.10481266762001229</v>
      </c>
      <c r="AI50" s="154">
        <f t="shared" si="1"/>
        <v>2.9264482363110078E-2</v>
      </c>
      <c r="AJ50" s="155">
        <f t="shared" si="1"/>
        <v>6.1893703404972911E-2</v>
      </c>
    </row>
    <row r="51" spans="9:36" x14ac:dyDescent="0.25">
      <c r="P51" s="25">
        <v>39172</v>
      </c>
      <c r="Q51" s="61">
        <v>168.42492685231801</v>
      </c>
      <c r="R51" s="16">
        <v>175.55775735598201</v>
      </c>
      <c r="S51" s="16">
        <v>193.82283832442999</v>
      </c>
      <c r="T51" s="16">
        <v>192.078039153015</v>
      </c>
      <c r="U51" s="65">
        <v>218.767340670772</v>
      </c>
      <c r="V51" s="66">
        <v>158.83094996905299</v>
      </c>
      <c r="W51" s="61">
        <v>163.26898322402701</v>
      </c>
      <c r="X51" s="16">
        <v>164.18326453118399</v>
      </c>
      <c r="Y51" s="16">
        <v>179.25207872664399</v>
      </c>
      <c r="Z51" s="64">
        <v>176.54654084550401</v>
      </c>
      <c r="AA51" s="153">
        <f t="shared" ref="AA51:AJ76" si="2">IFERROR(Q51/Q47-1,"NULL")</f>
        <v>3.7138552054856833E-2</v>
      </c>
      <c r="AB51" s="154">
        <f t="shared" si="2"/>
        <v>7.5173522180208785E-2</v>
      </c>
      <c r="AC51" s="154">
        <f t="shared" si="2"/>
        <v>3.3362223362333632E-2</v>
      </c>
      <c r="AD51" s="154">
        <f t="shared" si="2"/>
        <v>8.1469605601136585E-3</v>
      </c>
      <c r="AE51" s="154">
        <f t="shared" si="2"/>
        <v>2.8827486658117074E-2</v>
      </c>
      <c r="AF51" s="155">
        <f t="shared" si="2"/>
        <v>7.137546619869406E-2</v>
      </c>
      <c r="AG51" s="153">
        <f t="shared" si="2"/>
        <v>0.17561683950376361</v>
      </c>
      <c r="AH51" s="154">
        <f t="shared" si="2"/>
        <v>9.670284950888397E-2</v>
      </c>
      <c r="AI51" s="154">
        <f t="shared" si="2"/>
        <v>3.1366745330886125E-2</v>
      </c>
      <c r="AJ51" s="155">
        <f t="shared" si="2"/>
        <v>5.6438955714273931E-2</v>
      </c>
    </row>
    <row r="52" spans="9:36" x14ac:dyDescent="0.25">
      <c r="P52" s="25">
        <v>39263</v>
      </c>
      <c r="Q52" s="61">
        <v>175.34904066094799</v>
      </c>
      <c r="R52" s="16">
        <v>178.38866538615099</v>
      </c>
      <c r="S52" s="16">
        <v>199.17898780194199</v>
      </c>
      <c r="T52" s="16">
        <v>196.71749032154801</v>
      </c>
      <c r="U52" s="65">
        <v>218.183360018521</v>
      </c>
      <c r="V52" s="66">
        <v>167.03213739563799</v>
      </c>
      <c r="W52" s="61">
        <v>166.952445426293</v>
      </c>
      <c r="X52" s="16">
        <v>170.05919974559799</v>
      </c>
      <c r="Y52" s="16">
        <v>183.140217985238</v>
      </c>
      <c r="Z52" s="64">
        <v>172.317332311553</v>
      </c>
      <c r="AA52" s="153">
        <f t="shared" si="2"/>
        <v>5.591848801812338E-2</v>
      </c>
      <c r="AB52" s="154">
        <f t="shared" si="2"/>
        <v>6.2749236262323649E-2</v>
      </c>
      <c r="AC52" s="154">
        <f t="shared" si="2"/>
        <v>3.017134114877229E-2</v>
      </c>
      <c r="AD52" s="154">
        <f t="shared" si="2"/>
        <v>4.065006155965567E-2</v>
      </c>
      <c r="AE52" s="154">
        <f t="shared" si="2"/>
        <v>1.2903229758316703E-2</v>
      </c>
      <c r="AF52" s="155">
        <f t="shared" si="2"/>
        <v>0.12773408206503789</v>
      </c>
      <c r="AG52" s="153">
        <f t="shared" si="2"/>
        <v>0.14848261072301261</v>
      </c>
      <c r="AH52" s="154">
        <f t="shared" si="2"/>
        <v>0.10848988387779879</v>
      </c>
      <c r="AI52" s="154">
        <f t="shared" si="2"/>
        <v>4.7603182627623752E-2</v>
      </c>
      <c r="AJ52" s="155">
        <f t="shared" si="2"/>
        <v>4.5400225292888008E-2</v>
      </c>
    </row>
    <row r="53" spans="9:36" x14ac:dyDescent="0.25">
      <c r="P53" s="25">
        <v>39355</v>
      </c>
      <c r="Q53" s="61">
        <v>173.37314379921099</v>
      </c>
      <c r="R53" s="16">
        <v>178.81237349500799</v>
      </c>
      <c r="S53" s="16">
        <v>194.13138082063199</v>
      </c>
      <c r="T53" s="16">
        <v>189.94783618866401</v>
      </c>
      <c r="U53" s="65">
        <v>219.56292937118701</v>
      </c>
      <c r="V53" s="66">
        <v>172.95725975411</v>
      </c>
      <c r="W53" s="61">
        <v>169.901311757868</v>
      </c>
      <c r="X53" s="16">
        <v>170.284984702559</v>
      </c>
      <c r="Y53" s="16">
        <v>187.28812122691599</v>
      </c>
      <c r="Z53" s="64">
        <v>169.90174955976801</v>
      </c>
      <c r="AA53" s="153">
        <f t="shared" si="2"/>
        <v>4.3503045919083494E-2</v>
      </c>
      <c r="AB53" s="154">
        <f t="shared" si="2"/>
        <v>4.5522275342809726E-2</v>
      </c>
      <c r="AC53" s="154">
        <f t="shared" si="2"/>
        <v>2.4734956986563583E-2</v>
      </c>
      <c r="AD53" s="154">
        <f t="shared" si="2"/>
        <v>1.7493783294956877E-2</v>
      </c>
      <c r="AE53" s="154">
        <f t="shared" si="2"/>
        <v>3.8585798754486866E-3</v>
      </c>
      <c r="AF53" s="155">
        <f t="shared" si="2"/>
        <v>0.14151694607344112</v>
      </c>
      <c r="AG53" s="153">
        <f t="shared" si="2"/>
        <v>0.11772060091958214</v>
      </c>
      <c r="AH53" s="154">
        <f t="shared" si="2"/>
        <v>9.0169565448306122E-2</v>
      </c>
      <c r="AI53" s="154">
        <f t="shared" si="2"/>
        <v>6.4934513100771918E-2</v>
      </c>
      <c r="AJ53" s="155">
        <f t="shared" si="2"/>
        <v>5.7367553519698244E-3</v>
      </c>
    </row>
    <row r="54" spans="9:36" x14ac:dyDescent="0.25">
      <c r="P54" s="25">
        <v>39447</v>
      </c>
      <c r="Q54" s="61">
        <v>166.112966198572</v>
      </c>
      <c r="R54" s="16">
        <v>175.85154238954101</v>
      </c>
      <c r="S54" s="16">
        <v>186.86036142442501</v>
      </c>
      <c r="T54" s="16">
        <v>179.70680651113801</v>
      </c>
      <c r="U54" s="65">
        <v>224.25103098471601</v>
      </c>
      <c r="V54" s="66">
        <v>173.84966267561799</v>
      </c>
      <c r="W54" s="61">
        <v>169.960700282668</v>
      </c>
      <c r="X54" s="16">
        <v>168.32546935676001</v>
      </c>
      <c r="Y54" s="16">
        <v>186.22717981001</v>
      </c>
      <c r="Z54" s="64">
        <v>167.44300184555999</v>
      </c>
      <c r="AA54" s="153">
        <f t="shared" si="2"/>
        <v>7.7561719442971189E-3</v>
      </c>
      <c r="AB54" s="154">
        <f t="shared" si="2"/>
        <v>1.4694996526278814E-2</v>
      </c>
      <c r="AC54" s="154">
        <f t="shared" si="2"/>
        <v>-7.614835180005386E-4</v>
      </c>
      <c r="AD54" s="154">
        <f t="shared" si="2"/>
        <v>-3.9265916022977021E-2</v>
      </c>
      <c r="AE54" s="154">
        <f t="shared" si="2"/>
        <v>2.1725027946109421E-2</v>
      </c>
      <c r="AF54" s="155">
        <f t="shared" si="2"/>
        <v>0.13721245211264055</v>
      </c>
      <c r="AG54" s="153">
        <f t="shared" si="2"/>
        <v>7.9393503525293285E-2</v>
      </c>
      <c r="AH54" s="154">
        <f t="shared" si="2"/>
        <v>5.8244228784496199E-2</v>
      </c>
      <c r="AI54" s="154">
        <f t="shared" si="2"/>
        <v>5.1552396767810871E-2</v>
      </c>
      <c r="AJ54" s="155">
        <f t="shared" si="2"/>
        <v>-5.4361199468639043E-2</v>
      </c>
    </row>
    <row r="55" spans="9:36" x14ac:dyDescent="0.25">
      <c r="P55" s="25">
        <v>39538</v>
      </c>
      <c r="Q55" s="61">
        <v>163.548115739531</v>
      </c>
      <c r="R55" s="16">
        <v>172.80291942665099</v>
      </c>
      <c r="S55" s="16">
        <v>184.20353821039501</v>
      </c>
      <c r="T55" s="16">
        <v>176.16952798262301</v>
      </c>
      <c r="U55" s="65">
        <v>214.65405504680601</v>
      </c>
      <c r="V55" s="66">
        <v>173.436343297706</v>
      </c>
      <c r="W55" s="61">
        <v>160.903235089975</v>
      </c>
      <c r="X55" s="16">
        <v>168.52475110177599</v>
      </c>
      <c r="Y55" s="16">
        <v>181.21554154575401</v>
      </c>
      <c r="Z55" s="64">
        <v>163.64456208314601</v>
      </c>
      <c r="AA55" s="153">
        <f t="shared" si="2"/>
        <v>-2.8955399915733371E-2</v>
      </c>
      <c r="AB55" s="154">
        <f t="shared" si="2"/>
        <v>-1.5691917980844239E-2</v>
      </c>
      <c r="AC55" s="154">
        <f t="shared" si="2"/>
        <v>-4.9629342946334032E-2</v>
      </c>
      <c r="AD55" s="154">
        <f t="shared" si="2"/>
        <v>-8.2823165212129291E-2</v>
      </c>
      <c r="AE55" s="154">
        <f t="shared" si="2"/>
        <v>-1.8802100950507827E-2</v>
      </c>
      <c r="AF55" s="155">
        <f t="shared" si="2"/>
        <v>9.195558756966915E-2</v>
      </c>
      <c r="AG55" s="153">
        <f t="shared" si="2"/>
        <v>-1.4489880976387814E-2</v>
      </c>
      <c r="AH55" s="154">
        <f t="shared" si="2"/>
        <v>2.6442929996482123E-2</v>
      </c>
      <c r="AI55" s="154">
        <f t="shared" si="2"/>
        <v>1.0953640443435386E-2</v>
      </c>
      <c r="AJ55" s="155">
        <f t="shared" si="2"/>
        <v>-7.3079759595224947E-2</v>
      </c>
    </row>
    <row r="56" spans="9:36" x14ac:dyDescent="0.25">
      <c r="P56" s="25">
        <v>39629</v>
      </c>
      <c r="Q56" s="61">
        <v>162.373768312886</v>
      </c>
      <c r="R56" s="16">
        <v>171.55972861900401</v>
      </c>
      <c r="S56" s="16">
        <v>181.41433858467801</v>
      </c>
      <c r="T56" s="16">
        <v>174.42652448235401</v>
      </c>
      <c r="U56" s="65">
        <v>202.17098489058</v>
      </c>
      <c r="V56" s="66">
        <v>162.206541941323</v>
      </c>
      <c r="W56" s="61">
        <v>155.024044365397</v>
      </c>
      <c r="X56" s="16">
        <v>166.75187524895301</v>
      </c>
      <c r="Y56" s="16">
        <v>177.222218506725</v>
      </c>
      <c r="Z56" s="64">
        <v>159.451647161387</v>
      </c>
      <c r="AA56" s="153">
        <f t="shared" si="2"/>
        <v>-7.3996825412639522E-2</v>
      </c>
      <c r="AB56" s="154">
        <f t="shared" si="2"/>
        <v>-3.8281225729026258E-2</v>
      </c>
      <c r="AC56" s="154">
        <f t="shared" si="2"/>
        <v>-8.9189373905889324E-2</v>
      </c>
      <c r="AD56" s="154">
        <f t="shared" si="2"/>
        <v>-0.11331461072809501</v>
      </c>
      <c r="AE56" s="154">
        <f t="shared" si="2"/>
        <v>-7.3389534044125737E-2</v>
      </c>
      <c r="AF56" s="155">
        <f t="shared" si="2"/>
        <v>-2.8890221543923178E-2</v>
      </c>
      <c r="AG56" s="153">
        <f t="shared" si="2"/>
        <v>-7.1447896617735984E-2</v>
      </c>
      <c r="AH56" s="154">
        <f t="shared" si="2"/>
        <v>-1.9448077502379202E-2</v>
      </c>
      <c r="AI56" s="154">
        <f t="shared" si="2"/>
        <v>-3.2314035352901116E-2</v>
      </c>
      <c r="AJ56" s="155">
        <f t="shared" si="2"/>
        <v>-7.4662745630860838E-2</v>
      </c>
    </row>
    <row r="57" spans="9:36" x14ac:dyDescent="0.25">
      <c r="P57" s="25">
        <v>39721</v>
      </c>
      <c r="Q57" s="61">
        <v>154.05280994453301</v>
      </c>
      <c r="R57" s="16">
        <v>165.282047971792</v>
      </c>
      <c r="S57" s="16">
        <v>169.27322086343599</v>
      </c>
      <c r="T57" s="16">
        <v>166.075808796046</v>
      </c>
      <c r="U57" s="65">
        <v>189.75265700777399</v>
      </c>
      <c r="V57" s="66">
        <v>152.671797346521</v>
      </c>
      <c r="W57" s="61">
        <v>153.54317499530401</v>
      </c>
      <c r="X57" s="16">
        <v>162.82710698265399</v>
      </c>
      <c r="Y57" s="16">
        <v>168.50928076542601</v>
      </c>
      <c r="Z57" s="64">
        <v>154.57089280844201</v>
      </c>
      <c r="AA57" s="153">
        <f t="shared" si="2"/>
        <v>-0.11143786996822003</v>
      </c>
      <c r="AB57" s="154">
        <f t="shared" si="2"/>
        <v>-7.5667725106247863E-2</v>
      </c>
      <c r="AC57" s="154">
        <f t="shared" si="2"/>
        <v>-0.12804812829391932</v>
      </c>
      <c r="AD57" s="154">
        <f t="shared" si="2"/>
        <v>-0.12567675353199248</v>
      </c>
      <c r="AE57" s="154">
        <f t="shared" si="2"/>
        <v>-0.13577097212533817</v>
      </c>
      <c r="AF57" s="155">
        <f t="shared" si="2"/>
        <v>-0.11728598404269608</v>
      </c>
      <c r="AG57" s="153">
        <f t="shared" si="2"/>
        <v>-9.6280226405058622E-2</v>
      </c>
      <c r="AH57" s="154">
        <f t="shared" si="2"/>
        <v>-4.3796449422313311E-2</v>
      </c>
      <c r="AI57" s="154">
        <f t="shared" si="2"/>
        <v>-0.100267119657513</v>
      </c>
      <c r="AJ57" s="155">
        <f t="shared" si="2"/>
        <v>-9.02336602833681E-2</v>
      </c>
    </row>
    <row r="58" spans="9:36" x14ac:dyDescent="0.25">
      <c r="P58" s="25">
        <v>39813</v>
      </c>
      <c r="Q58" s="61">
        <v>142.29882231022401</v>
      </c>
      <c r="R58" s="16">
        <v>154.29663159922001</v>
      </c>
      <c r="S58" s="16">
        <v>156.68954475858999</v>
      </c>
      <c r="T58" s="16">
        <v>156.36929077139499</v>
      </c>
      <c r="U58" s="65">
        <v>170.81665724356799</v>
      </c>
      <c r="V58" s="66">
        <v>149.02858021002899</v>
      </c>
      <c r="W58" s="61">
        <v>150.132143637697</v>
      </c>
      <c r="X58" s="16">
        <v>159.897142091067</v>
      </c>
      <c r="Y58" s="16">
        <v>157.16887689458201</v>
      </c>
      <c r="Z58" s="64">
        <v>146.15099351182101</v>
      </c>
      <c r="AA58" s="153">
        <f t="shared" si="2"/>
        <v>-0.14336113810574236</v>
      </c>
      <c r="AB58" s="154">
        <f t="shared" si="2"/>
        <v>-0.12257447672863298</v>
      </c>
      <c r="AC58" s="154">
        <f t="shared" si="2"/>
        <v>-0.16146183404465642</v>
      </c>
      <c r="AD58" s="154">
        <f t="shared" si="2"/>
        <v>-0.12986439519360438</v>
      </c>
      <c r="AE58" s="154">
        <f t="shared" si="2"/>
        <v>-0.23827927794360904</v>
      </c>
      <c r="AF58" s="155">
        <f t="shared" si="2"/>
        <v>-0.14277325640776239</v>
      </c>
      <c r="AG58" s="153">
        <f t="shared" si="2"/>
        <v>-0.11666553863330398</v>
      </c>
      <c r="AH58" s="154">
        <f t="shared" si="2"/>
        <v>-5.007161006531613E-2</v>
      </c>
      <c r="AI58" s="154">
        <f t="shared" si="2"/>
        <v>-0.15603685211295915</v>
      </c>
      <c r="AJ58" s="155">
        <f t="shared" si="2"/>
        <v>-0.12715973853226503</v>
      </c>
    </row>
    <row r="59" spans="9:36" x14ac:dyDescent="0.25">
      <c r="P59" s="25">
        <v>39903</v>
      </c>
      <c r="Q59" s="61">
        <v>131.376271390726</v>
      </c>
      <c r="R59" s="16">
        <v>143.27435813654799</v>
      </c>
      <c r="S59" s="16">
        <v>151.592313954356</v>
      </c>
      <c r="T59" s="16">
        <v>148.77017120611399</v>
      </c>
      <c r="U59" s="65">
        <v>163.6150920323</v>
      </c>
      <c r="V59" s="66">
        <v>136.45033022225101</v>
      </c>
      <c r="W59" s="61">
        <v>134.183320815792</v>
      </c>
      <c r="X59" s="16">
        <v>149.875392164544</v>
      </c>
      <c r="Y59" s="16">
        <v>147.82284739718</v>
      </c>
      <c r="Z59" s="64">
        <v>135.56985801923</v>
      </c>
      <c r="AA59" s="153">
        <f t="shared" si="2"/>
        <v>-0.1967118007036065</v>
      </c>
      <c r="AB59" s="154">
        <f t="shared" si="2"/>
        <v>-0.17087999084782179</v>
      </c>
      <c r="AC59" s="154">
        <f t="shared" si="2"/>
        <v>-0.17703907630042848</v>
      </c>
      <c r="AD59" s="154">
        <f t="shared" si="2"/>
        <v>-0.15552835436564061</v>
      </c>
      <c r="AE59" s="154">
        <f t="shared" si="2"/>
        <v>-0.2377731135960921</v>
      </c>
      <c r="AF59" s="155">
        <f t="shared" si="2"/>
        <v>-0.21325411025282037</v>
      </c>
      <c r="AG59" s="153">
        <f t="shared" si="2"/>
        <v>-0.16606200776038826</v>
      </c>
      <c r="AH59" s="154">
        <f t="shared" si="2"/>
        <v>-0.11066243276021348</v>
      </c>
      <c r="AI59" s="154">
        <f t="shared" si="2"/>
        <v>-0.18427058663808304</v>
      </c>
      <c r="AJ59" s="155">
        <f t="shared" si="2"/>
        <v>-0.17155904056042859</v>
      </c>
    </row>
    <row r="60" spans="9:36" x14ac:dyDescent="0.25">
      <c r="P60" s="25">
        <v>39994</v>
      </c>
      <c r="Q60" s="61">
        <v>121.567192010366</v>
      </c>
      <c r="R60" s="16">
        <v>136.151453955721</v>
      </c>
      <c r="S60" s="16">
        <v>148.626623672883</v>
      </c>
      <c r="T60" s="16">
        <v>137.999414887044</v>
      </c>
      <c r="U60" s="65">
        <v>155.246906276326</v>
      </c>
      <c r="V60" s="66">
        <v>126.325282958242</v>
      </c>
      <c r="W60" s="61">
        <v>111.673202760751</v>
      </c>
      <c r="X60" s="16">
        <v>134.50345454561801</v>
      </c>
      <c r="Y60" s="16">
        <v>138.87957843517901</v>
      </c>
      <c r="Z60" s="64">
        <v>126.273597619801</v>
      </c>
      <c r="AA60" s="153">
        <f t="shared" si="2"/>
        <v>-0.25131261487931844</v>
      </c>
      <c r="AB60" s="154">
        <f t="shared" si="2"/>
        <v>-0.20639036298499236</v>
      </c>
      <c r="AC60" s="154">
        <f t="shared" si="2"/>
        <v>-0.18073386683539805</v>
      </c>
      <c r="AD60" s="154">
        <f t="shared" si="2"/>
        <v>-0.2088392789079232</v>
      </c>
      <c r="AE60" s="154">
        <f t="shared" si="2"/>
        <v>-0.23210095474209858</v>
      </c>
      <c r="AF60" s="155">
        <f t="shared" si="2"/>
        <v>-0.22120722477432986</v>
      </c>
      <c r="AG60" s="153">
        <f t="shared" si="2"/>
        <v>-0.27963947000677247</v>
      </c>
      <c r="AH60" s="154">
        <f t="shared" si="2"/>
        <v>-0.19339165244882295</v>
      </c>
      <c r="AI60" s="154">
        <f t="shared" si="2"/>
        <v>-0.21635345948505325</v>
      </c>
      <c r="AJ60" s="155">
        <f t="shared" si="2"/>
        <v>-0.20807592854782653</v>
      </c>
    </row>
    <row r="61" spans="9:36" x14ac:dyDescent="0.25">
      <c r="P61" s="25">
        <v>40086</v>
      </c>
      <c r="Q61" s="61">
        <v>120.28488819063099</v>
      </c>
      <c r="R61" s="16">
        <v>133.19498742333499</v>
      </c>
      <c r="S61" s="16">
        <v>145.21632208085501</v>
      </c>
      <c r="T61" s="16">
        <v>128.65182661274</v>
      </c>
      <c r="U61" s="65">
        <v>148.37815974288301</v>
      </c>
      <c r="V61" s="66">
        <v>113.760239347538</v>
      </c>
      <c r="W61" s="61">
        <v>101.095253041581</v>
      </c>
      <c r="X61" s="16">
        <v>126.000917310768</v>
      </c>
      <c r="Y61" s="16">
        <v>132.32752724187301</v>
      </c>
      <c r="Z61" s="64">
        <v>121.28761464543101</v>
      </c>
      <c r="AA61" s="153">
        <f t="shared" si="2"/>
        <v>-0.21919705175167015</v>
      </c>
      <c r="AB61" s="154">
        <f t="shared" si="2"/>
        <v>-0.19413518250895079</v>
      </c>
      <c r="AC61" s="154">
        <f t="shared" si="2"/>
        <v>-0.14211875132918572</v>
      </c>
      <c r="AD61" s="154">
        <f t="shared" si="2"/>
        <v>-0.22534276638246309</v>
      </c>
      <c r="AE61" s="154">
        <f t="shared" si="2"/>
        <v>-0.21804436321118759</v>
      </c>
      <c r="AF61" s="155">
        <f t="shared" si="2"/>
        <v>-0.2548706354105793</v>
      </c>
      <c r="AG61" s="153">
        <f t="shared" si="2"/>
        <v>-0.34158419581545763</v>
      </c>
      <c r="AH61" s="154">
        <f t="shared" si="2"/>
        <v>-0.22616743829888897</v>
      </c>
      <c r="AI61" s="154">
        <f t="shared" si="2"/>
        <v>-0.21471668123680354</v>
      </c>
      <c r="AJ61" s="155">
        <f t="shared" si="2"/>
        <v>-0.21532694518533058</v>
      </c>
    </row>
    <row r="62" spans="9:36" x14ac:dyDescent="0.25">
      <c r="P62" s="25">
        <v>40178</v>
      </c>
      <c r="Q62" s="61">
        <v>122.17377529095501</v>
      </c>
      <c r="R62" s="16">
        <v>129.634881533259</v>
      </c>
      <c r="S62" s="16">
        <v>141.157217204543</v>
      </c>
      <c r="T62" s="16">
        <v>125.556799019051</v>
      </c>
      <c r="U62" s="65">
        <v>143.50971275254901</v>
      </c>
      <c r="V62" s="66">
        <v>99.786949026529797</v>
      </c>
      <c r="W62" s="61">
        <v>99.579957964404898</v>
      </c>
      <c r="X62" s="16">
        <v>122.990349651127</v>
      </c>
      <c r="Y62" s="16">
        <v>129.095029385271</v>
      </c>
      <c r="Z62" s="64">
        <v>119.45023816673501</v>
      </c>
      <c r="AA62" s="153">
        <f t="shared" si="2"/>
        <v>-0.14142806449511314</v>
      </c>
      <c r="AB62" s="154">
        <f t="shared" si="2"/>
        <v>-0.15983336648604884</v>
      </c>
      <c r="AC62" s="154">
        <f t="shared" si="2"/>
        <v>-9.9128040597587286E-2</v>
      </c>
      <c r="AD62" s="154">
        <f t="shared" si="2"/>
        <v>-0.19704950761329787</v>
      </c>
      <c r="AE62" s="154">
        <f t="shared" si="2"/>
        <v>-0.1598611337539636</v>
      </c>
      <c r="AF62" s="155">
        <f t="shared" si="2"/>
        <v>-0.33041736768948593</v>
      </c>
      <c r="AG62" s="153">
        <f t="shared" si="2"/>
        <v>-0.3367179369348513</v>
      </c>
      <c r="AH62" s="154">
        <f t="shared" si="2"/>
        <v>-0.23081583546327733</v>
      </c>
      <c r="AI62" s="154">
        <f t="shared" si="2"/>
        <v>-0.17862218057421764</v>
      </c>
      <c r="AJ62" s="155">
        <f t="shared" si="2"/>
        <v>-0.18269294449186479</v>
      </c>
    </row>
    <row r="63" spans="9:36" x14ac:dyDescent="0.25">
      <c r="P63" s="25">
        <v>40268</v>
      </c>
      <c r="Q63" s="61">
        <v>118.66162064651</v>
      </c>
      <c r="R63" s="16">
        <v>127.624470762059</v>
      </c>
      <c r="S63" s="16">
        <v>137.058712558991</v>
      </c>
      <c r="T63" s="16">
        <v>126.57828291012299</v>
      </c>
      <c r="U63" s="65">
        <v>136.61454146287701</v>
      </c>
      <c r="V63" s="66">
        <v>99.688447947428799</v>
      </c>
      <c r="W63" s="61">
        <v>109.854865811726</v>
      </c>
      <c r="X63" s="16">
        <v>119.981531297703</v>
      </c>
      <c r="Y63" s="16">
        <v>129.55773656208899</v>
      </c>
      <c r="Z63" s="64">
        <v>120.27609088973399</v>
      </c>
      <c r="AA63" s="153">
        <f t="shared" si="2"/>
        <v>-9.6780420159751523E-2</v>
      </c>
      <c r="AB63" s="154">
        <f t="shared" si="2"/>
        <v>-0.10923020405070538</v>
      </c>
      <c r="AC63" s="154">
        <f t="shared" si="2"/>
        <v>-9.58729437941096E-2</v>
      </c>
      <c r="AD63" s="154">
        <f t="shared" si="2"/>
        <v>-0.14916893699910572</v>
      </c>
      <c r="AE63" s="154">
        <f t="shared" si="2"/>
        <v>-0.16502481668434765</v>
      </c>
      <c r="AF63" s="155">
        <f t="shared" si="2"/>
        <v>-0.26941585421555425</v>
      </c>
      <c r="AG63" s="153">
        <f t="shared" si="2"/>
        <v>-0.18130759364246407</v>
      </c>
      <c r="AH63" s="154">
        <f t="shared" si="2"/>
        <v>-0.19945809939246972</v>
      </c>
      <c r="AI63" s="154">
        <f t="shared" si="2"/>
        <v>-0.12356081050187817</v>
      </c>
      <c r="AJ63" s="155">
        <f t="shared" si="2"/>
        <v>-0.11281096958386316</v>
      </c>
    </row>
    <row r="64" spans="9:36" x14ac:dyDescent="0.25">
      <c r="P64" s="25">
        <v>40359</v>
      </c>
      <c r="Q64" s="61">
        <v>113.623224081003</v>
      </c>
      <c r="R64" s="16">
        <v>129.03312288290601</v>
      </c>
      <c r="S64" s="16">
        <v>132.30644960607199</v>
      </c>
      <c r="T64" s="16">
        <v>126.14979853659</v>
      </c>
      <c r="U64" s="65">
        <v>135.436801742688</v>
      </c>
      <c r="V64" s="66">
        <v>96.810285955427304</v>
      </c>
      <c r="W64" s="61">
        <v>118.038799638904</v>
      </c>
      <c r="X64" s="16">
        <v>119.845637228534</v>
      </c>
      <c r="Y64" s="16">
        <v>130.43037175366899</v>
      </c>
      <c r="Z64" s="64">
        <v>126.46083355801299</v>
      </c>
      <c r="AA64" s="153">
        <f t="shared" si="2"/>
        <v>-6.5346314231602975E-2</v>
      </c>
      <c r="AB64" s="154">
        <f t="shared" si="2"/>
        <v>-5.2282446246442515E-2</v>
      </c>
      <c r="AC64" s="154">
        <f t="shared" si="2"/>
        <v>-0.10980653172025623</v>
      </c>
      <c r="AD64" s="154">
        <f t="shared" si="2"/>
        <v>-8.5867149220547168E-2</v>
      </c>
      <c r="AE64" s="154">
        <f t="shared" si="2"/>
        <v>-0.12760386025585424</v>
      </c>
      <c r="AF64" s="155">
        <f t="shared" si="2"/>
        <v>-0.2336428331023106</v>
      </c>
      <c r="AG64" s="153">
        <f t="shared" si="2"/>
        <v>5.700200872532224E-2</v>
      </c>
      <c r="AH64" s="154">
        <f t="shared" si="2"/>
        <v>-0.10897725539170211</v>
      </c>
      <c r="AI64" s="154">
        <f t="shared" si="2"/>
        <v>-6.0838366422991563E-2</v>
      </c>
      <c r="AJ64" s="155">
        <f t="shared" si="2"/>
        <v>1.4827797872343229E-3</v>
      </c>
    </row>
    <row r="65" spans="16:36" x14ac:dyDescent="0.25">
      <c r="P65" s="25">
        <v>40451</v>
      </c>
      <c r="Q65" s="61">
        <v>110.983239928431</v>
      </c>
      <c r="R65" s="16">
        <v>125.454372532709</v>
      </c>
      <c r="S65" s="16">
        <v>132.147993032183</v>
      </c>
      <c r="T65" s="16">
        <v>126.083648309151</v>
      </c>
      <c r="U65" s="65">
        <v>132.81072317954701</v>
      </c>
      <c r="V65" s="66">
        <v>98.824324681930705</v>
      </c>
      <c r="W65" s="61">
        <v>114.096051684636</v>
      </c>
      <c r="X65" s="16">
        <v>120.861350525373</v>
      </c>
      <c r="Y65" s="16">
        <v>129.583001433992</v>
      </c>
      <c r="Z65" s="64">
        <v>135.54074974207501</v>
      </c>
      <c r="AA65" s="153">
        <f t="shared" si="2"/>
        <v>-7.7330148467681714E-2</v>
      </c>
      <c r="AB65" s="154">
        <f t="shared" si="2"/>
        <v>-5.8114911381942025E-2</v>
      </c>
      <c r="AC65" s="154">
        <f t="shared" si="2"/>
        <v>-8.9992150065580812E-2</v>
      </c>
      <c r="AD65" s="154">
        <f t="shared" si="2"/>
        <v>-1.996223739068681E-2</v>
      </c>
      <c r="AE65" s="154">
        <f t="shared" si="2"/>
        <v>-0.10491730447602277</v>
      </c>
      <c r="AF65" s="155">
        <f t="shared" si="2"/>
        <v>-0.13129292581723584</v>
      </c>
      <c r="AG65" s="153">
        <f t="shared" si="2"/>
        <v>0.12859949653331104</v>
      </c>
      <c r="AH65" s="154">
        <f t="shared" si="2"/>
        <v>-4.0789915621953776E-2</v>
      </c>
      <c r="AI65" s="154">
        <f t="shared" si="2"/>
        <v>-2.0740399711879132E-2</v>
      </c>
      <c r="AJ65" s="155">
        <f t="shared" si="2"/>
        <v>0.11751517364993314</v>
      </c>
    </row>
    <row r="66" spans="16:36" x14ac:dyDescent="0.25">
      <c r="P66" s="25">
        <v>40543</v>
      </c>
      <c r="Q66" s="61">
        <v>108.693631685903</v>
      </c>
      <c r="R66" s="16">
        <v>118.47215461265399</v>
      </c>
      <c r="S66" s="16">
        <v>133.87171450926499</v>
      </c>
      <c r="T66" s="16">
        <v>128.287776640083</v>
      </c>
      <c r="U66" s="65">
        <v>130.42731845391</v>
      </c>
      <c r="V66" s="66">
        <v>101.434922940215</v>
      </c>
      <c r="W66" s="61">
        <v>115.872375848343</v>
      </c>
      <c r="X66" s="16">
        <v>119.951826714109</v>
      </c>
      <c r="Y66" s="16">
        <v>130.53603254341201</v>
      </c>
      <c r="Z66" s="64">
        <v>140.37346137121901</v>
      </c>
      <c r="AA66" s="153">
        <f t="shared" si="2"/>
        <v>-0.1103358193929036</v>
      </c>
      <c r="AB66" s="154">
        <f t="shared" si="2"/>
        <v>-8.6108976138039806E-2</v>
      </c>
      <c r="AC66" s="154">
        <f t="shared" si="2"/>
        <v>-5.1612682932966836E-2</v>
      </c>
      <c r="AD66" s="154">
        <f t="shared" si="2"/>
        <v>2.1750933779520976E-2</v>
      </c>
      <c r="AE66" s="154">
        <f t="shared" si="2"/>
        <v>-9.1160340632809422E-2</v>
      </c>
      <c r="AF66" s="155">
        <f t="shared" si="2"/>
        <v>1.6514924343934645E-2</v>
      </c>
      <c r="AG66" s="153">
        <f t="shared" si="2"/>
        <v>0.16361141555976411</v>
      </c>
      <c r="AH66" s="154">
        <f t="shared" si="2"/>
        <v>-2.4705376849785687E-2</v>
      </c>
      <c r="AI66" s="154">
        <f t="shared" si="2"/>
        <v>1.1162344243638378E-2</v>
      </c>
      <c r="AJ66" s="155">
        <f t="shared" si="2"/>
        <v>0.17516267464681201</v>
      </c>
    </row>
    <row r="67" spans="16:36" x14ac:dyDescent="0.25">
      <c r="P67" s="25">
        <v>40633</v>
      </c>
      <c r="Q67" s="61">
        <v>106.925527658795</v>
      </c>
      <c r="R67" s="16">
        <v>118.192857990749</v>
      </c>
      <c r="S67" s="16">
        <v>131.92499411201101</v>
      </c>
      <c r="T67" s="16">
        <v>132.01537751679101</v>
      </c>
      <c r="U67" s="65">
        <v>131.230593931138</v>
      </c>
      <c r="V67" s="66">
        <v>100.10450280468601</v>
      </c>
      <c r="W67" s="61">
        <v>120.66872594972</v>
      </c>
      <c r="X67" s="16">
        <v>120.10182489128201</v>
      </c>
      <c r="Y67" s="16">
        <v>133.72112571940301</v>
      </c>
      <c r="Z67" s="64">
        <v>141.16471400348601</v>
      </c>
      <c r="AA67" s="153">
        <f t="shared" si="2"/>
        <v>-9.8903865662483437E-2</v>
      </c>
      <c r="AB67" s="154">
        <f t="shared" si="2"/>
        <v>-7.3901288013128341E-2</v>
      </c>
      <c r="AC67" s="154">
        <f t="shared" si="2"/>
        <v>-3.745634517594354E-2</v>
      </c>
      <c r="AD67" s="154">
        <f t="shared" si="2"/>
        <v>4.2954403248846695E-2</v>
      </c>
      <c r="AE67" s="154">
        <f t="shared" si="2"/>
        <v>-3.9409769077928036E-2</v>
      </c>
      <c r="AF67" s="155">
        <f t="shared" si="2"/>
        <v>4.1735513574914229E-3</v>
      </c>
      <c r="AG67" s="153">
        <f t="shared" si="2"/>
        <v>9.843769830393545E-2</v>
      </c>
      <c r="AH67" s="154">
        <f t="shared" si="2"/>
        <v>1.0026009193075947E-3</v>
      </c>
      <c r="AI67" s="154">
        <f t="shared" si="2"/>
        <v>3.2135395907590292E-2</v>
      </c>
      <c r="AJ67" s="155">
        <f t="shared" si="2"/>
        <v>0.17367228149193981</v>
      </c>
    </row>
    <row r="68" spans="16:36" x14ac:dyDescent="0.25">
      <c r="P68" s="25">
        <v>40724</v>
      </c>
      <c r="Q68" s="61">
        <v>108.93042261388899</v>
      </c>
      <c r="R68" s="16">
        <v>122.944276331121</v>
      </c>
      <c r="S68" s="16">
        <v>129.496449420678</v>
      </c>
      <c r="T68" s="16">
        <v>136.723608314491</v>
      </c>
      <c r="U68" s="65">
        <v>127.589062391299</v>
      </c>
      <c r="V68" s="66">
        <v>100.89811072881901</v>
      </c>
      <c r="W68" s="61">
        <v>120.101373855468</v>
      </c>
      <c r="X68" s="16">
        <v>121.569613591947</v>
      </c>
      <c r="Y68" s="16">
        <v>135.885822529785</v>
      </c>
      <c r="Z68" s="64">
        <v>143.63884515666399</v>
      </c>
      <c r="AA68" s="153">
        <f t="shared" si="2"/>
        <v>-4.1301428515780114E-2</v>
      </c>
      <c r="AB68" s="154">
        <f t="shared" si="2"/>
        <v>-4.7188244504556165E-2</v>
      </c>
      <c r="AC68" s="154">
        <f t="shared" si="2"/>
        <v>-2.123857297781373E-2</v>
      </c>
      <c r="AD68" s="154">
        <f t="shared" si="2"/>
        <v>8.3819474153453033E-2</v>
      </c>
      <c r="AE68" s="154">
        <f t="shared" si="2"/>
        <v>-5.7943921079136818E-2</v>
      </c>
      <c r="AF68" s="155">
        <f t="shared" si="2"/>
        <v>4.2225107931958661E-2</v>
      </c>
      <c r="AG68" s="153">
        <f t="shared" si="2"/>
        <v>1.7473696978228315E-2</v>
      </c>
      <c r="AH68" s="154">
        <f t="shared" si="2"/>
        <v>1.4384973898762254E-2</v>
      </c>
      <c r="AI68" s="154">
        <f t="shared" si="2"/>
        <v>4.182653704628847E-2</v>
      </c>
      <c r="AJ68" s="155">
        <f t="shared" si="2"/>
        <v>0.1358366153009003</v>
      </c>
    </row>
    <row r="69" spans="16:36" x14ac:dyDescent="0.25">
      <c r="P69" s="25">
        <v>40816</v>
      </c>
      <c r="Q69" s="61">
        <v>110.425409621307</v>
      </c>
      <c r="R69" s="16">
        <v>122.751296734382</v>
      </c>
      <c r="S69" s="16">
        <v>129.96400191663301</v>
      </c>
      <c r="T69" s="16">
        <v>140.93050213482201</v>
      </c>
      <c r="U69" s="65">
        <v>125.85836618275501</v>
      </c>
      <c r="V69" s="66">
        <v>102.764055852704</v>
      </c>
      <c r="W69" s="61">
        <v>118.805256712323</v>
      </c>
      <c r="X69" s="16">
        <v>123.825340801678</v>
      </c>
      <c r="Y69" s="16">
        <v>136.41928995558101</v>
      </c>
      <c r="Z69" s="64">
        <v>149.26947335231301</v>
      </c>
      <c r="AA69" s="153">
        <f t="shared" si="2"/>
        <v>-5.0262571851725779E-3</v>
      </c>
      <c r="AB69" s="154">
        <f t="shared" si="2"/>
        <v>-2.1546286062068098E-2</v>
      </c>
      <c r="AC69" s="154">
        <f t="shared" si="2"/>
        <v>-1.6526857997897104E-2</v>
      </c>
      <c r="AD69" s="154">
        <f t="shared" si="2"/>
        <v>0.1177539992280936</v>
      </c>
      <c r="AE69" s="154">
        <f t="shared" si="2"/>
        <v>-5.2347858895347654E-2</v>
      </c>
      <c r="AF69" s="155">
        <f t="shared" si="2"/>
        <v>3.9866006506530161E-2</v>
      </c>
      <c r="AG69" s="153">
        <f t="shared" si="2"/>
        <v>4.1274040233253206E-2</v>
      </c>
      <c r="AH69" s="154">
        <f t="shared" si="2"/>
        <v>2.4523888434315966E-2</v>
      </c>
      <c r="AI69" s="154">
        <f t="shared" si="2"/>
        <v>5.2756059405456357E-2</v>
      </c>
      <c r="AJ69" s="155">
        <f t="shared" si="2"/>
        <v>0.1012885323149153</v>
      </c>
    </row>
    <row r="70" spans="16:36" x14ac:dyDescent="0.25">
      <c r="P70" s="25">
        <v>40908</v>
      </c>
      <c r="Q70" s="61">
        <v>108.487702036991</v>
      </c>
      <c r="R70" s="16">
        <v>118.76349830822799</v>
      </c>
      <c r="S70" s="16">
        <v>131.16832681184599</v>
      </c>
      <c r="T70" s="16">
        <v>143.48862588716199</v>
      </c>
      <c r="U70" s="65">
        <v>128.23035577080901</v>
      </c>
      <c r="V70" s="66">
        <v>101.960808913305</v>
      </c>
      <c r="W70" s="61">
        <v>122.688576581764</v>
      </c>
      <c r="X70" s="16">
        <v>123.953379856079</v>
      </c>
      <c r="Y70" s="16">
        <v>138.07517597516201</v>
      </c>
      <c r="Z70" s="64">
        <v>152.33785058568199</v>
      </c>
      <c r="AA70" s="153">
        <f t="shared" si="2"/>
        <v>-1.8945879875197358E-3</v>
      </c>
      <c r="AB70" s="154">
        <f t="shared" si="2"/>
        <v>2.4591744492750145E-3</v>
      </c>
      <c r="AC70" s="154">
        <f t="shared" si="2"/>
        <v>-2.0193867743674154E-2</v>
      </c>
      <c r="AD70" s="154">
        <f t="shared" si="2"/>
        <v>0.11849023847163265</v>
      </c>
      <c r="AE70" s="154">
        <f t="shared" si="2"/>
        <v>-1.6844344491199092E-2</v>
      </c>
      <c r="AF70" s="155">
        <f t="shared" si="2"/>
        <v>5.1844666298996867E-3</v>
      </c>
      <c r="AG70" s="153">
        <f t="shared" si="2"/>
        <v>5.8825070975865978E-2</v>
      </c>
      <c r="AH70" s="154">
        <f t="shared" si="2"/>
        <v>3.3359668223371219E-2</v>
      </c>
      <c r="AI70" s="154">
        <f t="shared" si="2"/>
        <v>5.7755267146201383E-2</v>
      </c>
      <c r="AJ70" s="155">
        <f t="shared" si="2"/>
        <v>8.5232558188638174E-2</v>
      </c>
    </row>
    <row r="71" spans="16:36" x14ac:dyDescent="0.25">
      <c r="P71" s="25">
        <v>40999</v>
      </c>
      <c r="Q71" s="61">
        <v>107.03822146309901</v>
      </c>
      <c r="R71" s="16">
        <v>118.417170466705</v>
      </c>
      <c r="S71" s="16">
        <v>131.71112331421099</v>
      </c>
      <c r="T71" s="16">
        <v>145.68453676152001</v>
      </c>
      <c r="U71" s="65">
        <v>125.50890058577301</v>
      </c>
      <c r="V71" s="66">
        <v>103.772845865479</v>
      </c>
      <c r="W71" s="61">
        <v>126.214762939346</v>
      </c>
      <c r="X71" s="16">
        <v>124.334820919862</v>
      </c>
      <c r="Y71" s="16">
        <v>140.268561688218</v>
      </c>
      <c r="Z71" s="64">
        <v>151.088331751536</v>
      </c>
      <c r="AA71" s="153">
        <f t="shared" si="2"/>
        <v>1.0539466745829174E-3</v>
      </c>
      <c r="AB71" s="154">
        <f t="shared" si="2"/>
        <v>1.8978513572585065E-3</v>
      </c>
      <c r="AC71" s="154">
        <f t="shared" si="2"/>
        <v>-1.6211544994910732E-3</v>
      </c>
      <c r="AD71" s="154">
        <f t="shared" si="2"/>
        <v>0.10354217441820679</v>
      </c>
      <c r="AE71" s="154">
        <f t="shared" si="2"/>
        <v>-4.3600300615627807E-2</v>
      </c>
      <c r="AF71" s="155">
        <f t="shared" si="2"/>
        <v>3.6645135413641672E-2</v>
      </c>
      <c r="AG71" s="153">
        <f t="shared" si="2"/>
        <v>4.5960848148317357E-2</v>
      </c>
      <c r="AH71" s="154">
        <f t="shared" si="2"/>
        <v>3.5245060034780895E-2</v>
      </c>
      <c r="AI71" s="154">
        <f t="shared" si="2"/>
        <v>4.8963362621953666E-2</v>
      </c>
      <c r="AJ71" s="155">
        <f t="shared" si="2"/>
        <v>7.0298146517017823E-2</v>
      </c>
    </row>
    <row r="72" spans="16:36" x14ac:dyDescent="0.25">
      <c r="P72" s="25">
        <v>41090</v>
      </c>
      <c r="Q72" s="61">
        <v>107.658012875371</v>
      </c>
      <c r="R72" s="16">
        <v>120.41916942832</v>
      </c>
      <c r="S72" s="16">
        <v>133.94430113632501</v>
      </c>
      <c r="T72" s="16">
        <v>149.66256603184701</v>
      </c>
      <c r="U72" s="65">
        <v>124.304385629159</v>
      </c>
      <c r="V72" s="66">
        <v>105.20334600695</v>
      </c>
      <c r="W72" s="61">
        <v>127.71768290678</v>
      </c>
      <c r="X72" s="16">
        <v>128.043887840926</v>
      </c>
      <c r="Y72" s="16">
        <v>141.31514848302899</v>
      </c>
      <c r="Z72" s="64">
        <v>153.76063356080101</v>
      </c>
      <c r="AA72" s="153">
        <f t="shared" si="2"/>
        <v>-1.1680940071518209E-2</v>
      </c>
      <c r="AB72" s="154">
        <f t="shared" si="2"/>
        <v>-2.0538629191652835E-2</v>
      </c>
      <c r="AC72" s="154">
        <f t="shared" si="2"/>
        <v>3.4347287014780292E-2</v>
      </c>
      <c r="AD72" s="154">
        <f t="shared" si="2"/>
        <v>9.4635870694649071E-2</v>
      </c>
      <c r="AE72" s="154">
        <f t="shared" si="2"/>
        <v>-2.5744187633155557E-2</v>
      </c>
      <c r="AF72" s="155">
        <f t="shared" si="2"/>
        <v>4.2669136686831033E-2</v>
      </c>
      <c r="AG72" s="153">
        <f t="shared" si="2"/>
        <v>6.341566966983736E-2</v>
      </c>
      <c r="AH72" s="154">
        <f t="shared" si="2"/>
        <v>5.3255694886965355E-2</v>
      </c>
      <c r="AI72" s="154">
        <f t="shared" si="2"/>
        <v>3.9955058240560115E-2</v>
      </c>
      <c r="AJ72" s="155">
        <f t="shared" si="2"/>
        <v>7.046692970204127E-2</v>
      </c>
    </row>
    <row r="73" spans="16:36" x14ac:dyDescent="0.25">
      <c r="P73" s="25">
        <v>41182</v>
      </c>
      <c r="Q73" s="61">
        <v>110.742062647981</v>
      </c>
      <c r="R73" s="16">
        <v>123.320982668363</v>
      </c>
      <c r="S73" s="16">
        <v>136.57565974924799</v>
      </c>
      <c r="T73" s="16">
        <v>155.35449814769299</v>
      </c>
      <c r="U73" s="65">
        <v>127.82738710596701</v>
      </c>
      <c r="V73" s="66">
        <v>105.205178372662</v>
      </c>
      <c r="W73" s="61">
        <v>129.795668513359</v>
      </c>
      <c r="X73" s="16">
        <v>130.020981565928</v>
      </c>
      <c r="Y73" s="16">
        <v>142.31812032113001</v>
      </c>
      <c r="Z73" s="64">
        <v>159.96229442075699</v>
      </c>
      <c r="AA73" s="153">
        <f t="shared" si="2"/>
        <v>2.8675739375558784E-3</v>
      </c>
      <c r="AB73" s="154">
        <f t="shared" si="2"/>
        <v>4.6409769113375798E-3</v>
      </c>
      <c r="AC73" s="154">
        <f t="shared" si="2"/>
        <v>5.0872993560602264E-2</v>
      </c>
      <c r="AD73" s="154">
        <f t="shared" si="2"/>
        <v>0.10234829078429164</v>
      </c>
      <c r="AE73" s="154">
        <f t="shared" si="2"/>
        <v>1.5644736086537492E-2</v>
      </c>
      <c r="AF73" s="155">
        <f t="shared" si="2"/>
        <v>2.3754633852297147E-2</v>
      </c>
      <c r="AG73" s="153">
        <f t="shared" si="2"/>
        <v>9.2507790523514988E-2</v>
      </c>
      <c r="AH73" s="154">
        <f t="shared" si="2"/>
        <v>5.0035321721206616E-2</v>
      </c>
      <c r="AI73" s="154">
        <f t="shared" si="2"/>
        <v>4.3240441784073935E-2</v>
      </c>
      <c r="AJ73" s="155">
        <f t="shared" si="2"/>
        <v>7.163434577950345E-2</v>
      </c>
    </row>
    <row r="74" spans="16:36" x14ac:dyDescent="0.25">
      <c r="P74" s="25">
        <v>41274</v>
      </c>
      <c r="Q74" s="61">
        <v>113.441834906922</v>
      </c>
      <c r="R74" s="16">
        <v>124.32140536936799</v>
      </c>
      <c r="S74" s="16">
        <v>137.63926378835299</v>
      </c>
      <c r="T74" s="16">
        <v>159.58621284379501</v>
      </c>
      <c r="U74" s="65">
        <v>128.33959276712</v>
      </c>
      <c r="V74" s="66">
        <v>110.340210255899</v>
      </c>
      <c r="W74" s="61">
        <v>130.988984626742</v>
      </c>
      <c r="X74" s="16">
        <v>129.248558268089</v>
      </c>
      <c r="Y74" s="16">
        <v>142.602713914817</v>
      </c>
      <c r="Z74" s="64">
        <v>163.72127083948601</v>
      </c>
      <c r="AA74" s="153">
        <f t="shared" si="2"/>
        <v>4.5665386738874769E-2</v>
      </c>
      <c r="AB74" s="154">
        <f t="shared" si="2"/>
        <v>4.679810834399234E-2</v>
      </c>
      <c r="AC74" s="154">
        <f t="shared" si="2"/>
        <v>4.9333075550999528E-2</v>
      </c>
      <c r="AD74" s="154">
        <f t="shared" si="2"/>
        <v>0.11218719851211056</v>
      </c>
      <c r="AE74" s="154">
        <f t="shared" si="2"/>
        <v>8.5188094234278644E-4</v>
      </c>
      <c r="AF74" s="155">
        <f t="shared" si="2"/>
        <v>8.2182570263039212E-2</v>
      </c>
      <c r="AG74" s="153">
        <f t="shared" si="2"/>
        <v>6.765428596725398E-2</v>
      </c>
      <c r="AH74" s="154">
        <f t="shared" si="2"/>
        <v>4.2719112767704903E-2</v>
      </c>
      <c r="AI74" s="154">
        <f t="shared" si="2"/>
        <v>3.2790383265341116E-2</v>
      </c>
      <c r="AJ74" s="155">
        <f t="shared" si="2"/>
        <v>7.4724831747586151E-2</v>
      </c>
    </row>
    <row r="75" spans="16:36" x14ac:dyDescent="0.25">
      <c r="P75" s="25">
        <v>41364</v>
      </c>
      <c r="Q75" s="61">
        <v>114.700214659743</v>
      </c>
      <c r="R75" s="16">
        <v>125.13346371270499</v>
      </c>
      <c r="S75" s="16">
        <v>140.91597425040001</v>
      </c>
      <c r="T75" s="16">
        <v>163.25413549728901</v>
      </c>
      <c r="U75" s="65">
        <v>128.091886801794</v>
      </c>
      <c r="V75" s="66">
        <v>114.23065457606501</v>
      </c>
      <c r="W75" s="61">
        <v>136.34794367789101</v>
      </c>
      <c r="X75" s="16">
        <v>130.692374537034</v>
      </c>
      <c r="Y75" s="16">
        <v>145.25941375015901</v>
      </c>
      <c r="Z75" s="64">
        <v>166.708561255332</v>
      </c>
      <c r="AA75" s="153">
        <f t="shared" si="2"/>
        <v>7.1581843307116477E-2</v>
      </c>
      <c r="AB75" s="154">
        <f t="shared" si="2"/>
        <v>5.6717224533653132E-2</v>
      </c>
      <c r="AC75" s="154">
        <f t="shared" si="2"/>
        <v>6.9886663362743073E-2</v>
      </c>
      <c r="AD75" s="154">
        <f t="shared" si="2"/>
        <v>0.12060029929277771</v>
      </c>
      <c r="AE75" s="154">
        <f t="shared" si="2"/>
        <v>2.0580103912676506E-2</v>
      </c>
      <c r="AF75" s="155">
        <f t="shared" si="2"/>
        <v>0.10077596526689159</v>
      </c>
      <c r="AG75" s="153">
        <f t="shared" si="2"/>
        <v>8.0285225773585767E-2</v>
      </c>
      <c r="AH75" s="154">
        <f t="shared" si="2"/>
        <v>5.1132527236836145E-2</v>
      </c>
      <c r="AI75" s="154">
        <f t="shared" si="2"/>
        <v>3.5580688943217531E-2</v>
      </c>
      <c r="AJ75" s="155">
        <f t="shared" si="2"/>
        <v>0.10338475064694852</v>
      </c>
    </row>
    <row r="76" spans="16:36" x14ac:dyDescent="0.25">
      <c r="P76" s="25">
        <v>41455</v>
      </c>
      <c r="Q76" s="61">
        <v>116.361891911743</v>
      </c>
      <c r="R76" s="16">
        <v>129.21158609904001</v>
      </c>
      <c r="S76" s="16">
        <v>148.968844687532</v>
      </c>
      <c r="T76" s="16">
        <v>169.93546770884799</v>
      </c>
      <c r="U76" s="65">
        <v>130.91270664119</v>
      </c>
      <c r="V76" s="66">
        <v>115.65972904658599</v>
      </c>
      <c r="W76" s="61">
        <v>144.48598496489799</v>
      </c>
      <c r="X76" s="16">
        <v>134.17518678242899</v>
      </c>
      <c r="Y76" s="16">
        <v>150.845874514749</v>
      </c>
      <c r="Z76" s="64">
        <v>169.60363540719601</v>
      </c>
      <c r="AA76" s="153">
        <f t="shared" si="2"/>
        <v>8.0847479940466149E-2</v>
      </c>
      <c r="AB76" s="154">
        <f t="shared" si="2"/>
        <v>7.3015091471410054E-2</v>
      </c>
      <c r="AC76" s="154">
        <f t="shared" si="2"/>
        <v>0.11217008430926367</v>
      </c>
      <c r="AD76" s="154">
        <f t="shared" si="2"/>
        <v>0.13545739736072071</v>
      </c>
      <c r="AE76" s="154">
        <f t="shared" si="2"/>
        <v>5.3162412400683978E-2</v>
      </c>
      <c r="AF76" s="155">
        <f t="shared" ref="AF76:AJ113" si="3">IFERROR(V76/V72-1,"NULL")</f>
        <v>9.9392114761684747E-2</v>
      </c>
      <c r="AG76" s="153">
        <f t="shared" si="3"/>
        <v>0.13129193762743907</v>
      </c>
      <c r="AH76" s="154">
        <f t="shared" si="3"/>
        <v>4.7884354691886122E-2</v>
      </c>
      <c r="AI76" s="154">
        <f t="shared" si="3"/>
        <v>6.7443059955207829E-2</v>
      </c>
      <c r="AJ76" s="155">
        <f t="shared" si="3"/>
        <v>0.10303678828255003</v>
      </c>
    </row>
    <row r="77" spans="16:36" x14ac:dyDescent="0.25">
      <c r="P77" s="25">
        <v>41547</v>
      </c>
      <c r="Q77" s="61">
        <v>119.069731152337</v>
      </c>
      <c r="R77" s="16">
        <v>133.392971672687</v>
      </c>
      <c r="S77" s="16">
        <v>152.26299516253999</v>
      </c>
      <c r="T77" s="16">
        <v>176.448837785726</v>
      </c>
      <c r="U77" s="65">
        <v>130.36177752832501</v>
      </c>
      <c r="V77" s="66">
        <v>117.276866259768</v>
      </c>
      <c r="W77" s="61">
        <v>148.15321113582399</v>
      </c>
      <c r="X77" s="16">
        <v>137.83280257768499</v>
      </c>
      <c r="Y77" s="16">
        <v>154.68641622629201</v>
      </c>
      <c r="Z77" s="64">
        <v>173.444510520325</v>
      </c>
      <c r="AA77" s="153">
        <f t="shared" ref="AA77:AE113" si="4">IFERROR(Q77/Q73-1,"NULL")</f>
        <v>7.5198784501850913E-2</v>
      </c>
      <c r="AB77" s="154">
        <f t="shared" si="4"/>
        <v>8.1672954483421378E-2</v>
      </c>
      <c r="AC77" s="154">
        <f t="shared" si="4"/>
        <v>0.11486186808171994</v>
      </c>
      <c r="AD77" s="154">
        <f t="shared" si="4"/>
        <v>0.1357819689133104</v>
      </c>
      <c r="AE77" s="154">
        <f t="shared" si="4"/>
        <v>1.982666218669582E-2</v>
      </c>
      <c r="AF77" s="155">
        <f t="shared" si="3"/>
        <v>0.11474423667954037</v>
      </c>
      <c r="AG77" s="153">
        <f t="shared" si="3"/>
        <v>0.14143416982035562</v>
      </c>
      <c r="AH77" s="154">
        <f t="shared" si="3"/>
        <v>6.0081233949121904E-2</v>
      </c>
      <c r="AI77" s="154">
        <f t="shared" si="3"/>
        <v>8.6905981313228908E-2</v>
      </c>
      <c r="AJ77" s="155">
        <f t="shared" si="3"/>
        <v>8.4283712911150444E-2</v>
      </c>
    </row>
    <row r="78" spans="16:36" x14ac:dyDescent="0.25">
      <c r="P78" s="25">
        <v>41639</v>
      </c>
      <c r="Q78" s="61">
        <v>121.918997218681</v>
      </c>
      <c r="R78" s="16">
        <v>135.26949954545699</v>
      </c>
      <c r="S78" s="16">
        <v>150.436377992514</v>
      </c>
      <c r="T78" s="16">
        <v>180.088929851789</v>
      </c>
      <c r="U78" s="65">
        <v>135.05656993283199</v>
      </c>
      <c r="V78" s="66">
        <v>115.817437304663</v>
      </c>
      <c r="W78" s="61">
        <v>147.363787349001</v>
      </c>
      <c r="X78" s="16">
        <v>141.78061534197099</v>
      </c>
      <c r="Y78" s="16">
        <v>158.335976806324</v>
      </c>
      <c r="Z78" s="64">
        <v>178.486382723802</v>
      </c>
      <c r="AA78" s="153">
        <f t="shared" si="4"/>
        <v>7.4726949883298754E-2</v>
      </c>
      <c r="AB78" s="154">
        <f t="shared" si="4"/>
        <v>8.8062825090831298E-2</v>
      </c>
      <c r="AC78" s="154">
        <f t="shared" si="4"/>
        <v>9.2975753080451362E-2</v>
      </c>
      <c r="AD78" s="154">
        <f t="shared" si="4"/>
        <v>0.12847423748354947</v>
      </c>
      <c r="AE78" s="154">
        <f t="shared" si="4"/>
        <v>5.2337529057773668E-2</v>
      </c>
      <c r="AF78" s="155">
        <f t="shared" si="3"/>
        <v>4.9639447270050763E-2</v>
      </c>
      <c r="AG78" s="153">
        <f t="shared" si="3"/>
        <v>0.12500900567264961</v>
      </c>
      <c r="AH78" s="154">
        <f t="shared" si="3"/>
        <v>9.6960904181908392E-2</v>
      </c>
      <c r="AI78" s="154">
        <f t="shared" si="3"/>
        <v>0.11032933707632786</v>
      </c>
      <c r="AJ78" s="155">
        <f t="shared" si="3"/>
        <v>9.0184444627185112E-2</v>
      </c>
    </row>
    <row r="79" spans="16:36" x14ac:dyDescent="0.25">
      <c r="P79" s="25">
        <v>41729</v>
      </c>
      <c r="Q79" s="61">
        <v>125.652297821793</v>
      </c>
      <c r="R79" s="16">
        <v>139.503690031377</v>
      </c>
      <c r="S79" s="16">
        <v>153.399123247972</v>
      </c>
      <c r="T79" s="16">
        <v>186.17631605654</v>
      </c>
      <c r="U79" s="65">
        <v>138.578098150144</v>
      </c>
      <c r="V79" s="66">
        <v>119.48439176610999</v>
      </c>
      <c r="W79" s="61">
        <v>148.067835570721</v>
      </c>
      <c r="X79" s="16">
        <v>146.189374476756</v>
      </c>
      <c r="Y79" s="16">
        <v>161.57618637041799</v>
      </c>
      <c r="Z79" s="64">
        <v>177.10673021872401</v>
      </c>
      <c r="AA79" s="153">
        <f t="shared" si="4"/>
        <v>9.5484417309411596E-2</v>
      </c>
      <c r="AB79" s="154">
        <f t="shared" si="4"/>
        <v>0.11483919562607769</v>
      </c>
      <c r="AC79" s="154">
        <f t="shared" si="4"/>
        <v>8.8585762288313052E-2</v>
      </c>
      <c r="AD79" s="154">
        <f t="shared" si="4"/>
        <v>0.14040796264932376</v>
      </c>
      <c r="AE79" s="154">
        <f t="shared" si="4"/>
        <v>8.1864758261981807E-2</v>
      </c>
      <c r="AF79" s="155">
        <f t="shared" si="3"/>
        <v>4.5992358264449695E-2</v>
      </c>
      <c r="AG79" s="153">
        <f t="shared" si="3"/>
        <v>8.5955765644087245E-2</v>
      </c>
      <c r="AH79" s="154">
        <f t="shared" si="3"/>
        <v>0.11857616019770645</v>
      </c>
      <c r="AI79" s="154">
        <f t="shared" si="3"/>
        <v>0.11232850387461446</v>
      </c>
      <c r="AJ79" s="155">
        <f t="shared" si="3"/>
        <v>6.2373335149033426E-2</v>
      </c>
    </row>
    <row r="80" spans="16:36" x14ac:dyDescent="0.25">
      <c r="P80" s="25">
        <v>41820</v>
      </c>
      <c r="Q80" s="61">
        <v>130.88665343486201</v>
      </c>
      <c r="R80" s="16">
        <v>146.76012457882501</v>
      </c>
      <c r="S80" s="16">
        <v>160.468333759671</v>
      </c>
      <c r="T80" s="16">
        <v>196.74588594053</v>
      </c>
      <c r="U80" s="65">
        <v>143.31372223520299</v>
      </c>
      <c r="V80" s="66">
        <v>126.157409982074</v>
      </c>
      <c r="W80" s="61">
        <v>154.894200352659</v>
      </c>
      <c r="X80" s="16">
        <v>149.22197201892601</v>
      </c>
      <c r="Y80" s="16">
        <v>163.01417051035901</v>
      </c>
      <c r="Z80" s="64">
        <v>176.62790399280999</v>
      </c>
      <c r="AA80" s="153">
        <f t="shared" si="4"/>
        <v>0.12482404062436192</v>
      </c>
      <c r="AB80" s="154">
        <f t="shared" si="4"/>
        <v>0.13581242216417144</v>
      </c>
      <c r="AC80" s="154">
        <f t="shared" si="4"/>
        <v>7.71939199519176E-2</v>
      </c>
      <c r="AD80" s="154">
        <f t="shared" si="4"/>
        <v>0.15776823163023601</v>
      </c>
      <c r="AE80" s="154">
        <f t="shared" si="4"/>
        <v>9.4727363845605206E-2</v>
      </c>
      <c r="AF80" s="155">
        <f t="shared" si="3"/>
        <v>9.0763492375636634E-2</v>
      </c>
      <c r="AG80" s="153">
        <f t="shared" si="3"/>
        <v>7.2036159010782974E-2</v>
      </c>
      <c r="AH80" s="154">
        <f t="shared" si="3"/>
        <v>0.11214283055849994</v>
      </c>
      <c r="AI80" s="154">
        <f t="shared" si="3"/>
        <v>8.0667078465047837E-2</v>
      </c>
      <c r="AJ80" s="155">
        <f t="shared" si="3"/>
        <v>4.1415790226132954E-2</v>
      </c>
    </row>
    <row r="81" spans="15:36" x14ac:dyDescent="0.25">
      <c r="P81" s="25">
        <v>41912</v>
      </c>
      <c r="Q81" s="61">
        <v>132.931908529455</v>
      </c>
      <c r="R81" s="16">
        <v>150.68981938087401</v>
      </c>
      <c r="S81" s="16">
        <v>164.76972422934</v>
      </c>
      <c r="T81" s="16">
        <v>202.297894122923</v>
      </c>
      <c r="U81" s="65">
        <v>149.787959910583</v>
      </c>
      <c r="V81" s="66">
        <v>131.53621413696399</v>
      </c>
      <c r="W81" s="61">
        <v>159.483401602942</v>
      </c>
      <c r="X81" s="16">
        <v>152.93071841740499</v>
      </c>
      <c r="Y81" s="16">
        <v>164.64700380968301</v>
      </c>
      <c r="Z81" s="64">
        <v>186.89410322012699</v>
      </c>
      <c r="AA81" s="153">
        <f t="shared" si="4"/>
        <v>0.11642066579778221</v>
      </c>
      <c r="AB81" s="154">
        <f t="shared" si="4"/>
        <v>0.12966835876952465</v>
      </c>
      <c r="AC81" s="154">
        <f t="shared" si="4"/>
        <v>8.2138992822577306E-2</v>
      </c>
      <c r="AD81" s="154">
        <f t="shared" si="4"/>
        <v>0.14649604192115606</v>
      </c>
      <c r="AE81" s="154">
        <f t="shared" si="4"/>
        <v>0.14901747084598527</v>
      </c>
      <c r="AF81" s="155">
        <f t="shared" si="3"/>
        <v>0.12158704723241476</v>
      </c>
      <c r="AG81" s="153">
        <f t="shared" si="3"/>
        <v>7.6476172067108994E-2</v>
      </c>
      <c r="AH81" s="154">
        <f t="shared" si="3"/>
        <v>0.10953790068376912</v>
      </c>
      <c r="AI81" s="154">
        <f t="shared" si="3"/>
        <v>6.4392128451793651E-2</v>
      </c>
      <c r="AJ81" s="155">
        <f t="shared" si="3"/>
        <v>7.7544066741886963E-2</v>
      </c>
    </row>
    <row r="82" spans="15:36" x14ac:dyDescent="0.25">
      <c r="P82" s="25">
        <v>42004</v>
      </c>
      <c r="Q82" s="61">
        <v>133.51849379448001</v>
      </c>
      <c r="R82" s="16">
        <v>151.425493231258</v>
      </c>
      <c r="S82" s="16">
        <v>165.70120257199301</v>
      </c>
      <c r="T82" s="16">
        <v>202.68933039074901</v>
      </c>
      <c r="U82" s="65">
        <v>157.070697553602</v>
      </c>
      <c r="V82" s="66">
        <v>138.835420825954</v>
      </c>
      <c r="W82" s="61">
        <v>162.584948490919</v>
      </c>
      <c r="X82" s="16">
        <v>158.75541979252199</v>
      </c>
      <c r="Y82" s="16">
        <v>168.58200482611801</v>
      </c>
      <c r="Z82" s="64">
        <v>196.178388963299</v>
      </c>
      <c r="AA82" s="153">
        <f t="shared" si="4"/>
        <v>9.5141010346348809E-2</v>
      </c>
      <c r="AB82" s="154">
        <f t="shared" si="4"/>
        <v>0.11943559886071609</v>
      </c>
      <c r="AC82" s="154">
        <f t="shared" si="4"/>
        <v>0.1014703011544098</v>
      </c>
      <c r="AD82" s="154">
        <f t="shared" si="4"/>
        <v>0.12549577898852449</v>
      </c>
      <c r="AE82" s="154">
        <f t="shared" si="4"/>
        <v>0.16299930933917794</v>
      </c>
      <c r="AF82" s="155">
        <f t="shared" si="3"/>
        <v>0.19874367847339913</v>
      </c>
      <c r="AG82" s="153">
        <f t="shared" si="3"/>
        <v>0.10328969834271295</v>
      </c>
      <c r="AH82" s="154">
        <f t="shared" si="3"/>
        <v>0.11972584834399425</v>
      </c>
      <c r="AI82" s="154">
        <f t="shared" si="3"/>
        <v>6.471067552971177E-2</v>
      </c>
      <c r="AJ82" s="155">
        <f t="shared" si="3"/>
        <v>9.912244267325665E-2</v>
      </c>
    </row>
    <row r="83" spans="15:36" x14ac:dyDescent="0.25">
      <c r="P83" s="25">
        <v>42094</v>
      </c>
      <c r="Q83" s="61">
        <v>137.91309773811301</v>
      </c>
      <c r="R83" s="16">
        <v>154.937001211943</v>
      </c>
      <c r="S83" s="16">
        <v>168.66998679401999</v>
      </c>
      <c r="T83" s="16">
        <v>208.42742328585601</v>
      </c>
      <c r="U83" s="65">
        <v>159.15262728264199</v>
      </c>
      <c r="V83" s="66">
        <v>139.550417793148</v>
      </c>
      <c r="W83" s="61">
        <v>169.59142713573701</v>
      </c>
      <c r="X83" s="16">
        <v>162.626553956804</v>
      </c>
      <c r="Y83" s="16">
        <v>175.03029327016</v>
      </c>
      <c r="Z83" s="64">
        <v>200.66874244825399</v>
      </c>
      <c r="AA83" s="153">
        <f t="shared" si="4"/>
        <v>9.7577204148776797E-2</v>
      </c>
      <c r="AB83" s="154">
        <f t="shared" si="4"/>
        <v>0.11063012868759792</v>
      </c>
      <c r="AC83" s="154">
        <f t="shared" si="4"/>
        <v>9.954987501044843E-2</v>
      </c>
      <c r="AD83" s="154">
        <f t="shared" si="4"/>
        <v>0.11951631496757376</v>
      </c>
      <c r="AE83" s="154">
        <f t="shared" si="4"/>
        <v>0.14846883747968809</v>
      </c>
      <c r="AF83" s="155">
        <f t="shared" si="3"/>
        <v>0.16793847071102919</v>
      </c>
      <c r="AG83" s="153">
        <f t="shared" si="3"/>
        <v>0.14536304580974169</v>
      </c>
      <c r="AH83" s="154">
        <f t="shared" si="3"/>
        <v>0.11243757994642412</v>
      </c>
      <c r="AI83" s="154">
        <f t="shared" si="3"/>
        <v>8.3267882489181266E-2</v>
      </c>
      <c r="AJ83" s="155">
        <f t="shared" si="3"/>
        <v>0.13303849153801939</v>
      </c>
    </row>
    <row r="84" spans="15:36" x14ac:dyDescent="0.25">
      <c r="P84" s="25">
        <v>42185</v>
      </c>
      <c r="Q84" s="61">
        <v>143.13578955908</v>
      </c>
      <c r="R84" s="16">
        <v>161.71605937312299</v>
      </c>
      <c r="S84" s="16">
        <v>172.47500267161499</v>
      </c>
      <c r="T84" s="16">
        <v>219.97877710443501</v>
      </c>
      <c r="U84" s="65">
        <v>163.06611422700101</v>
      </c>
      <c r="V84" s="66">
        <v>140.801393076023</v>
      </c>
      <c r="W84" s="61">
        <v>174.240125602023</v>
      </c>
      <c r="X84" s="16">
        <v>165.21321917703301</v>
      </c>
      <c r="Y84" s="16">
        <v>178.553412423439</v>
      </c>
      <c r="Z84" s="64">
        <v>206.284889669487</v>
      </c>
      <c r="AA84" s="153">
        <f t="shared" si="4"/>
        <v>9.3585830203184006E-2</v>
      </c>
      <c r="AB84" s="154">
        <f t="shared" si="4"/>
        <v>0.10190734599891349</v>
      </c>
      <c r="AC84" s="154">
        <f t="shared" si="4"/>
        <v>7.4822668314896701E-2</v>
      </c>
      <c r="AD84" s="154">
        <f t="shared" si="4"/>
        <v>0.11808577878435322</v>
      </c>
      <c r="AE84" s="154">
        <f t="shared" si="4"/>
        <v>0.13782624359850826</v>
      </c>
      <c r="AF84" s="155">
        <f t="shared" si="3"/>
        <v>0.11607707463263406</v>
      </c>
      <c r="AG84" s="153">
        <f t="shared" si="3"/>
        <v>0.12489767341396707</v>
      </c>
      <c r="AH84" s="154">
        <f t="shared" si="3"/>
        <v>0.10716415914995947</v>
      </c>
      <c r="AI84" s="154">
        <f t="shared" si="3"/>
        <v>9.5324485377131785E-2</v>
      </c>
      <c r="AJ84" s="155">
        <f t="shared" si="3"/>
        <v>0.16790657085464966</v>
      </c>
    </row>
    <row r="85" spans="15:36" x14ac:dyDescent="0.25">
      <c r="P85" s="25">
        <v>42277</v>
      </c>
      <c r="Q85" s="61">
        <v>143.069109625474</v>
      </c>
      <c r="R85" s="16">
        <v>164.32290054808999</v>
      </c>
      <c r="S85" s="16">
        <v>173.70996973589101</v>
      </c>
      <c r="T85" s="16">
        <v>225.03067604875099</v>
      </c>
      <c r="U85" s="65">
        <v>164.81979846531499</v>
      </c>
      <c r="V85" s="66">
        <v>146.59161596043401</v>
      </c>
      <c r="W85" s="61">
        <v>174.24935023396</v>
      </c>
      <c r="X85" s="16">
        <v>166.73785464307201</v>
      </c>
      <c r="Y85" s="16">
        <v>178.914933637345</v>
      </c>
      <c r="Z85" s="64">
        <v>209.824324407425</v>
      </c>
      <c r="AA85" s="153">
        <f t="shared" si="4"/>
        <v>7.6258598918504283E-2</v>
      </c>
      <c r="AB85" s="154">
        <f t="shared" si="4"/>
        <v>9.0471149432848286E-2</v>
      </c>
      <c r="AC85" s="154">
        <f t="shared" si="4"/>
        <v>5.4259030585662948E-2</v>
      </c>
      <c r="AD85" s="154">
        <f t="shared" si="4"/>
        <v>0.11237280558152918</v>
      </c>
      <c r="AE85" s="154">
        <f t="shared" si="4"/>
        <v>0.10035411767211033</v>
      </c>
      <c r="AF85" s="155">
        <f t="shared" si="3"/>
        <v>0.11445822674958062</v>
      </c>
      <c r="AG85" s="153">
        <f t="shared" si="3"/>
        <v>9.2586115436514627E-2</v>
      </c>
      <c r="AH85" s="154">
        <f t="shared" si="3"/>
        <v>9.0283602722522893E-2</v>
      </c>
      <c r="AI85" s="154">
        <f t="shared" si="3"/>
        <v>8.6657694932331886E-2</v>
      </c>
      <c r="AJ85" s="155">
        <f t="shared" si="3"/>
        <v>0.12269098271276335</v>
      </c>
    </row>
    <row r="86" spans="15:36" x14ac:dyDescent="0.25">
      <c r="P86" s="25">
        <v>42369</v>
      </c>
      <c r="Q86" s="61">
        <v>141.602971272209</v>
      </c>
      <c r="R86" s="16">
        <v>163.471474294909</v>
      </c>
      <c r="S86" s="16">
        <v>174.76014065875901</v>
      </c>
      <c r="T86" s="16">
        <v>224.51758972366599</v>
      </c>
      <c r="U86" s="65">
        <v>170.34566107721599</v>
      </c>
      <c r="V86" s="66">
        <v>151.58008354998501</v>
      </c>
      <c r="W86" s="61">
        <v>168.85114016773801</v>
      </c>
      <c r="X86" s="16">
        <v>168.58594406752499</v>
      </c>
      <c r="Y86" s="16">
        <v>179.70594338902899</v>
      </c>
      <c r="Z86" s="64">
        <v>212.623404379677</v>
      </c>
      <c r="AA86" s="153">
        <f t="shared" si="4"/>
        <v>6.054949578874913E-2</v>
      </c>
      <c r="AB86" s="154">
        <f t="shared" si="4"/>
        <v>7.9550548633540163E-2</v>
      </c>
      <c r="AC86" s="154">
        <f t="shared" si="4"/>
        <v>5.4670321917730913E-2</v>
      </c>
      <c r="AD86" s="154">
        <f t="shared" si="4"/>
        <v>0.10769318390285254</v>
      </c>
      <c r="AE86" s="154">
        <f t="shared" si="4"/>
        <v>8.4515850062254705E-2</v>
      </c>
      <c r="AF86" s="155">
        <f t="shared" si="3"/>
        <v>9.1796910674602827E-2</v>
      </c>
      <c r="AG86" s="153">
        <f t="shared" si="3"/>
        <v>3.8541031842003415E-2</v>
      </c>
      <c r="AH86" s="154">
        <f t="shared" si="3"/>
        <v>6.1922448303500799E-2</v>
      </c>
      <c r="AI86" s="154">
        <f t="shared" si="3"/>
        <v>6.5985326099215813E-2</v>
      </c>
      <c r="AJ86" s="155">
        <f t="shared" si="3"/>
        <v>8.3826845063217137E-2</v>
      </c>
    </row>
    <row r="87" spans="15:36" x14ac:dyDescent="0.25">
      <c r="P87" s="25">
        <v>42460</v>
      </c>
      <c r="Q87" s="61">
        <v>144.22546866777699</v>
      </c>
      <c r="R87" s="16">
        <v>168.455345706727</v>
      </c>
      <c r="S87" s="16">
        <v>178.90482122640901</v>
      </c>
      <c r="T87" s="16">
        <v>231.81494201640501</v>
      </c>
      <c r="U87" s="65">
        <v>174.163209910208</v>
      </c>
      <c r="V87" s="66">
        <v>153.94023035389301</v>
      </c>
      <c r="W87" s="61">
        <v>165.202704907352</v>
      </c>
      <c r="X87" s="16">
        <v>173.25769340167301</v>
      </c>
      <c r="Y87" s="16">
        <v>180.285946988419</v>
      </c>
      <c r="Z87" s="64">
        <v>217.26082908329801</v>
      </c>
      <c r="AA87" s="153">
        <f t="shared" si="4"/>
        <v>4.5770641318279459E-2</v>
      </c>
      <c r="AB87" s="154">
        <f t="shared" si="4"/>
        <v>8.7250588232902881E-2</v>
      </c>
      <c r="AC87" s="154">
        <f t="shared" si="4"/>
        <v>6.0679642104245923E-2</v>
      </c>
      <c r="AD87" s="154">
        <f t="shared" si="4"/>
        <v>0.11220941257078865</v>
      </c>
      <c r="AE87" s="154">
        <f t="shared" si="4"/>
        <v>9.4315644572479762E-2</v>
      </c>
      <c r="AF87" s="155">
        <f t="shared" si="3"/>
        <v>0.1031155104248751</v>
      </c>
      <c r="AG87" s="153">
        <f t="shared" si="3"/>
        <v>-2.5878208011495651E-2</v>
      </c>
      <c r="AH87" s="154">
        <f t="shared" si="3"/>
        <v>6.5371485690416842E-2</v>
      </c>
      <c r="AI87" s="154">
        <f t="shared" si="3"/>
        <v>3.002710913674167E-2</v>
      </c>
      <c r="AJ87" s="155">
        <f t="shared" si="3"/>
        <v>8.2683961799992822E-2</v>
      </c>
    </row>
    <row r="88" spans="15:36" x14ac:dyDescent="0.25">
      <c r="P88" s="25">
        <v>42551</v>
      </c>
      <c r="Q88" s="61">
        <v>148.615759373293</v>
      </c>
      <c r="R88" s="16">
        <v>177.849453940552</v>
      </c>
      <c r="S88" s="16">
        <v>184.35795514047501</v>
      </c>
      <c r="T88" s="16">
        <v>245.99825220000801</v>
      </c>
      <c r="U88" s="65">
        <v>179.46824425461199</v>
      </c>
      <c r="V88" s="66">
        <v>160.97181428036799</v>
      </c>
      <c r="W88" s="61">
        <v>169.89894008636699</v>
      </c>
      <c r="X88" s="16">
        <v>178.09248001531699</v>
      </c>
      <c r="Y88" s="16">
        <v>181.64742920938599</v>
      </c>
      <c r="Z88" s="64">
        <v>221.94694596132501</v>
      </c>
      <c r="AA88" s="153">
        <f t="shared" si="4"/>
        <v>3.8285112557059797E-2</v>
      </c>
      <c r="AB88" s="154">
        <f t="shared" si="4"/>
        <v>9.9763713201821647E-2</v>
      </c>
      <c r="AC88" s="154">
        <f t="shared" si="4"/>
        <v>6.8896664935756746E-2</v>
      </c>
      <c r="AD88" s="154">
        <f t="shared" si="4"/>
        <v>0.11828175171289468</v>
      </c>
      <c r="AE88" s="154">
        <f t="shared" si="4"/>
        <v>0.10058576611924352</v>
      </c>
      <c r="AF88" s="155">
        <f t="shared" si="3"/>
        <v>0.14325441505720304</v>
      </c>
      <c r="AG88" s="153">
        <f t="shared" si="3"/>
        <v>-2.4914958598983072E-2</v>
      </c>
      <c r="AH88" s="154">
        <f t="shared" si="3"/>
        <v>7.7955389420039767E-2</v>
      </c>
      <c r="AI88" s="154">
        <f t="shared" si="3"/>
        <v>1.7328242255093551E-2</v>
      </c>
      <c r="AJ88" s="155">
        <f t="shared" si="3"/>
        <v>7.5924399101320539E-2</v>
      </c>
    </row>
    <row r="89" spans="15:36" x14ac:dyDescent="0.25">
      <c r="P89" s="25">
        <v>42643</v>
      </c>
      <c r="Q89" s="61">
        <v>152.76258201821599</v>
      </c>
      <c r="R89" s="16">
        <v>180.94990967756499</v>
      </c>
      <c r="S89" s="16">
        <v>188.62829521964301</v>
      </c>
      <c r="T89" s="16">
        <v>252.51769078822301</v>
      </c>
      <c r="U89" s="65">
        <v>187.29697086623</v>
      </c>
      <c r="V89" s="66">
        <v>162.319355903603</v>
      </c>
      <c r="W89" s="61">
        <v>175.559129094057</v>
      </c>
      <c r="X89" s="16">
        <v>180.58603851292699</v>
      </c>
      <c r="Y89" s="16">
        <v>185.48906146400799</v>
      </c>
      <c r="Z89" s="64">
        <v>226.427378735692</v>
      </c>
      <c r="AA89" s="153">
        <f t="shared" si="4"/>
        <v>6.7753775906745695E-2</v>
      </c>
      <c r="AB89" s="154">
        <f t="shared" si="4"/>
        <v>0.10118497832022522</v>
      </c>
      <c r="AC89" s="154">
        <f t="shared" si="4"/>
        <v>8.5880652137777957E-2</v>
      </c>
      <c r="AD89" s="154">
        <f t="shared" si="4"/>
        <v>0.1221478565594194</v>
      </c>
      <c r="AE89" s="154">
        <f t="shared" si="4"/>
        <v>0.13637422573141378</v>
      </c>
      <c r="AF89" s="155">
        <f t="shared" si="3"/>
        <v>0.10728949155873968</v>
      </c>
      <c r="AG89" s="153">
        <f t="shared" si="3"/>
        <v>7.5166929365211299E-3</v>
      </c>
      <c r="AH89" s="154">
        <f t="shared" si="3"/>
        <v>8.3053628700567872E-2</v>
      </c>
      <c r="AI89" s="154">
        <f t="shared" si="3"/>
        <v>3.6744433195210702E-2</v>
      </c>
      <c r="AJ89" s="155">
        <f t="shared" si="3"/>
        <v>7.9128358330982307E-2</v>
      </c>
    </row>
    <row r="90" spans="15:36" x14ac:dyDescent="0.25">
      <c r="O90" s="68"/>
      <c r="P90" s="25">
        <v>42735</v>
      </c>
      <c r="Q90" s="61">
        <v>156.17115314295799</v>
      </c>
      <c r="R90" s="16">
        <v>180.683099329719</v>
      </c>
      <c r="S90" s="16">
        <v>192.538642686294</v>
      </c>
      <c r="T90" s="16">
        <v>252.44284342189101</v>
      </c>
      <c r="U90" s="65">
        <v>192.272594387449</v>
      </c>
      <c r="V90" s="66">
        <v>165.74022587728999</v>
      </c>
      <c r="W90" s="61">
        <v>175.54055045569999</v>
      </c>
      <c r="X90" s="16">
        <v>183.12831729947101</v>
      </c>
      <c r="Y90" s="16">
        <v>190.22017708360099</v>
      </c>
      <c r="Z90" s="64">
        <v>229.15015929368701</v>
      </c>
      <c r="AA90" s="153">
        <f t="shared" si="4"/>
        <v>0.10288048153130913</v>
      </c>
      <c r="AB90" s="154">
        <f t="shared" si="4"/>
        <v>0.1052882474391803</v>
      </c>
      <c r="AC90" s="154">
        <f t="shared" si="4"/>
        <v>0.10173087501828992</v>
      </c>
      <c r="AD90" s="154">
        <f t="shared" si="4"/>
        <v>0.1243789127283752</v>
      </c>
      <c r="AE90" s="154">
        <f t="shared" si="4"/>
        <v>0.12872023373870234</v>
      </c>
      <c r="AF90" s="155">
        <f t="shared" si="3"/>
        <v>9.3416905411821682E-2</v>
      </c>
      <c r="AG90" s="153">
        <f t="shared" si="3"/>
        <v>3.9617205316568649E-2</v>
      </c>
      <c r="AH90" s="154">
        <f t="shared" si="3"/>
        <v>8.626088795469955E-2</v>
      </c>
      <c r="AI90" s="154">
        <f t="shared" si="3"/>
        <v>5.8507990867117332E-2</v>
      </c>
      <c r="AJ90" s="155">
        <f t="shared" si="3"/>
        <v>7.7727825693631347E-2</v>
      </c>
    </row>
    <row r="91" spans="15:36" x14ac:dyDescent="0.25">
      <c r="O91" s="69"/>
      <c r="P91" s="25">
        <v>42825</v>
      </c>
      <c r="Q91" s="61">
        <v>161.90042826163301</v>
      </c>
      <c r="R91" s="16">
        <v>190.627703921228</v>
      </c>
      <c r="S91" s="16">
        <v>199.828225028747</v>
      </c>
      <c r="T91" s="16">
        <v>261.12152313353897</v>
      </c>
      <c r="U91" s="65">
        <v>197.72197672993499</v>
      </c>
      <c r="V91" s="66">
        <v>172.92822826060799</v>
      </c>
      <c r="W91" s="61">
        <v>176.08848946398001</v>
      </c>
      <c r="X91" s="16">
        <v>190.15060373438101</v>
      </c>
      <c r="Y91" s="16">
        <v>190.426145479544</v>
      </c>
      <c r="Z91" s="64">
        <v>230.751122988574</v>
      </c>
      <c r="AA91" s="153">
        <f t="shared" si="4"/>
        <v>0.12255089033248523</v>
      </c>
      <c r="AB91" s="154">
        <f t="shared" si="4"/>
        <v>0.13162157675365238</v>
      </c>
      <c r="AC91" s="154">
        <f t="shared" si="4"/>
        <v>0.11695271071459179</v>
      </c>
      <c r="AD91" s="154">
        <f t="shared" si="4"/>
        <v>0.1264223128251154</v>
      </c>
      <c r="AE91" s="154">
        <f t="shared" si="4"/>
        <v>0.13526833153725759</v>
      </c>
      <c r="AF91" s="155">
        <f t="shared" si="3"/>
        <v>0.123346560305019</v>
      </c>
      <c r="AG91" s="153">
        <f t="shared" si="3"/>
        <v>6.5893500731316168E-2</v>
      </c>
      <c r="AH91" s="154">
        <f t="shared" si="3"/>
        <v>9.7501646253273178E-2</v>
      </c>
      <c r="AI91" s="154">
        <f t="shared" si="3"/>
        <v>5.6245085435174813E-2</v>
      </c>
      <c r="AJ91" s="155">
        <f t="shared" si="3"/>
        <v>6.2092619098419233E-2</v>
      </c>
    </row>
    <row r="92" spans="15:36" x14ac:dyDescent="0.25">
      <c r="O92" s="70"/>
      <c r="P92" s="25">
        <v>42916</v>
      </c>
      <c r="Q92" s="61">
        <v>168.96342553370101</v>
      </c>
      <c r="R92" s="16">
        <v>207.37415222501701</v>
      </c>
      <c r="S92" s="16">
        <v>208.952925920171</v>
      </c>
      <c r="T92" s="16">
        <v>275.19228117436302</v>
      </c>
      <c r="U92" s="65">
        <v>206.40735222796201</v>
      </c>
      <c r="V92" s="66">
        <v>172.83825753893001</v>
      </c>
      <c r="W92" s="61">
        <v>182.60416811720199</v>
      </c>
      <c r="X92" s="16">
        <v>196.74089761944401</v>
      </c>
      <c r="Y92" s="16">
        <v>188.40766751462499</v>
      </c>
      <c r="Z92" s="64">
        <v>234.879535477345</v>
      </c>
      <c r="AA92" s="153">
        <f t="shared" si="4"/>
        <v>0.13691459267989714</v>
      </c>
      <c r="AB92" s="154">
        <f t="shared" si="4"/>
        <v>0.16600949640438012</v>
      </c>
      <c r="AC92" s="154">
        <f t="shared" si="4"/>
        <v>0.1334087848878307</v>
      </c>
      <c r="AD92" s="154">
        <f t="shared" si="4"/>
        <v>0.11867575770668037</v>
      </c>
      <c r="AE92" s="154">
        <f t="shared" si="4"/>
        <v>0.15010515138896352</v>
      </c>
      <c r="AF92" s="155">
        <f t="shared" si="3"/>
        <v>7.371752198738335E-2</v>
      </c>
      <c r="AG92" s="153">
        <f t="shared" si="3"/>
        <v>7.4781090596423905E-2</v>
      </c>
      <c r="AH92" s="154">
        <f t="shared" si="3"/>
        <v>0.10471198785329472</v>
      </c>
      <c r="AI92" s="154">
        <f t="shared" si="3"/>
        <v>3.7216261934796879E-2</v>
      </c>
      <c r="AJ92" s="155">
        <f t="shared" si="3"/>
        <v>5.8268832941154924E-2</v>
      </c>
    </row>
    <row r="93" spans="15:36" x14ac:dyDescent="0.25">
      <c r="O93" s="70"/>
      <c r="P93" s="25">
        <v>43008</v>
      </c>
      <c r="Q93" s="61">
        <v>169.30267374322401</v>
      </c>
      <c r="R93" s="16">
        <v>211.988899246432</v>
      </c>
      <c r="S93" s="16">
        <v>211.05729242012299</v>
      </c>
      <c r="T93" s="16">
        <v>278.508982040121</v>
      </c>
      <c r="U93" s="65">
        <v>216.45328360752401</v>
      </c>
      <c r="V93" s="66">
        <v>176.85121836818399</v>
      </c>
      <c r="W93" s="61">
        <v>185.30571330020001</v>
      </c>
      <c r="X93" s="16">
        <v>198.384142459934</v>
      </c>
      <c r="Y93" s="16">
        <v>188.19774446597199</v>
      </c>
      <c r="Z93" s="64">
        <v>240.914353475908</v>
      </c>
      <c r="AA93" s="153">
        <f t="shared" si="4"/>
        <v>0.10827318775638206</v>
      </c>
      <c r="AB93" s="154">
        <f t="shared" si="4"/>
        <v>0.17153360078584989</v>
      </c>
      <c r="AC93" s="154">
        <f t="shared" si="4"/>
        <v>0.11890579392854694</v>
      </c>
      <c r="AD93" s="154">
        <f t="shared" si="4"/>
        <v>0.10292859550064515</v>
      </c>
      <c r="AE93" s="154">
        <f t="shared" si="4"/>
        <v>0.15566889633318115</v>
      </c>
      <c r="AF93" s="155">
        <f t="shared" si="3"/>
        <v>8.9526368458553218E-2</v>
      </c>
      <c r="AG93" s="153">
        <f t="shared" si="3"/>
        <v>5.5517387540247043E-2</v>
      </c>
      <c r="AH93" s="154">
        <f t="shared" si="3"/>
        <v>9.8557474838969705E-2</v>
      </c>
      <c r="AI93" s="154">
        <f t="shared" si="3"/>
        <v>1.4602925803738565E-2</v>
      </c>
      <c r="AJ93" s="155">
        <f t="shared" si="3"/>
        <v>6.3980667095592691E-2</v>
      </c>
    </row>
    <row r="94" spans="15:36" x14ac:dyDescent="0.25">
      <c r="O94" s="70"/>
      <c r="P94" s="25">
        <v>43100</v>
      </c>
      <c r="Q94" s="61">
        <v>167.64300640814901</v>
      </c>
      <c r="R94" s="16">
        <v>208.15886629090599</v>
      </c>
      <c r="S94" s="16">
        <v>208.59752755658201</v>
      </c>
      <c r="T94" s="16">
        <v>276.27698081085998</v>
      </c>
      <c r="U94" s="65">
        <v>234.238199169777</v>
      </c>
      <c r="V94" s="66">
        <v>180.792822010311</v>
      </c>
      <c r="W94" s="61">
        <v>185.241048226109</v>
      </c>
      <c r="X94" s="16">
        <v>202.43289028394301</v>
      </c>
      <c r="Y94" s="16">
        <v>189.104783373922</v>
      </c>
      <c r="Z94" s="64">
        <v>246.38599241102901</v>
      </c>
      <c r="AA94" s="153">
        <f t="shared" si="4"/>
        <v>7.3456928724152881E-2</v>
      </c>
      <c r="AB94" s="154">
        <f t="shared" si="4"/>
        <v>0.15206605965424536</v>
      </c>
      <c r="AC94" s="154">
        <f t="shared" si="4"/>
        <v>8.3406035517000099E-2</v>
      </c>
      <c r="AD94" s="154">
        <f t="shared" si="4"/>
        <v>9.4413995128142858E-2</v>
      </c>
      <c r="AE94" s="154">
        <f t="shared" si="4"/>
        <v>0.21826097950164969</v>
      </c>
      <c r="AF94" s="155">
        <f t="shared" si="3"/>
        <v>9.0820415221140038E-2</v>
      </c>
      <c r="AG94" s="153">
        <f t="shared" si="3"/>
        <v>5.5260723207411155E-2</v>
      </c>
      <c r="AH94" s="154">
        <f t="shared" si="3"/>
        <v>0.10541555379937839</v>
      </c>
      <c r="AI94" s="154">
        <f t="shared" si="3"/>
        <v>-5.8636981984764303E-3</v>
      </c>
      <c r="AJ94" s="155">
        <f t="shared" si="3"/>
        <v>7.521632614381879E-2</v>
      </c>
    </row>
    <row r="95" spans="15:36" x14ac:dyDescent="0.25">
      <c r="O95" s="70"/>
      <c r="P95" s="25">
        <v>43190</v>
      </c>
      <c r="Q95" s="61">
        <v>171.81496509920501</v>
      </c>
      <c r="R95" s="16">
        <v>210.84828718299201</v>
      </c>
      <c r="S95" s="16">
        <v>208.45940158841</v>
      </c>
      <c r="T95" s="16">
        <v>284.98524689391002</v>
      </c>
      <c r="U95" s="65">
        <v>242.54129712088599</v>
      </c>
      <c r="V95" s="66">
        <v>179.766567982689</v>
      </c>
      <c r="W95" s="61">
        <v>185.661121797432</v>
      </c>
      <c r="X95" s="16">
        <v>211.49431444954999</v>
      </c>
      <c r="Y95" s="16">
        <v>191.03918746132899</v>
      </c>
      <c r="Z95" s="64">
        <v>250.48691355370599</v>
      </c>
      <c r="AA95" s="153">
        <f t="shared" si="4"/>
        <v>6.123848432043677E-2</v>
      </c>
      <c r="AB95" s="154">
        <f t="shared" si="4"/>
        <v>0.10607368627867242</v>
      </c>
      <c r="AC95" s="154">
        <f t="shared" si="4"/>
        <v>4.3192980162944039E-2</v>
      </c>
      <c r="AD95" s="154">
        <f t="shared" si="4"/>
        <v>9.138934038833324E-2</v>
      </c>
      <c r="AE95" s="154">
        <f t="shared" si="4"/>
        <v>0.22667849640290072</v>
      </c>
      <c r="AF95" s="155">
        <f t="shared" si="3"/>
        <v>3.9544380873291596E-2</v>
      </c>
      <c r="AG95" s="153">
        <f t="shared" si="3"/>
        <v>5.4362623943174482E-2</v>
      </c>
      <c r="AH95" s="154">
        <f t="shared" si="3"/>
        <v>0.11224634734783034</v>
      </c>
      <c r="AI95" s="154">
        <f t="shared" si="3"/>
        <v>3.2193162353897353E-3</v>
      </c>
      <c r="AJ95" s="155">
        <f t="shared" si="3"/>
        <v>8.5528470282284275E-2</v>
      </c>
    </row>
    <row r="96" spans="15:36" x14ac:dyDescent="0.25">
      <c r="O96" s="70"/>
      <c r="P96" s="25">
        <v>43281</v>
      </c>
      <c r="Q96" s="61">
        <v>177.85511638174</v>
      </c>
      <c r="R96" s="16">
        <v>217.38013969710499</v>
      </c>
      <c r="S96" s="16">
        <v>209.33732221618001</v>
      </c>
      <c r="T96" s="16">
        <v>299.93284870374299</v>
      </c>
      <c r="U96" s="65">
        <v>242.996516676525</v>
      </c>
      <c r="V96" s="66">
        <v>183.09346662913401</v>
      </c>
      <c r="W96" s="61">
        <v>185.55059724529499</v>
      </c>
      <c r="X96" s="16">
        <v>217.613405824702</v>
      </c>
      <c r="Y96" s="16">
        <v>192.05990855238801</v>
      </c>
      <c r="Z96" s="64">
        <v>254.35149891255199</v>
      </c>
      <c r="AA96" s="153">
        <f t="shared" si="4"/>
        <v>5.2624944244312077E-2</v>
      </c>
      <c r="AB96" s="154">
        <f t="shared" si="4"/>
        <v>4.8250890309756267E-2</v>
      </c>
      <c r="AC96" s="154">
        <f t="shared" si="4"/>
        <v>1.8396310763117985E-3</v>
      </c>
      <c r="AD96" s="154">
        <f t="shared" si="4"/>
        <v>8.9902839657425737E-2</v>
      </c>
      <c r="AE96" s="154">
        <f t="shared" si="4"/>
        <v>0.17726676910303518</v>
      </c>
      <c r="AF96" s="155">
        <f t="shared" si="3"/>
        <v>5.9334138380179757E-2</v>
      </c>
      <c r="AG96" s="153">
        <f t="shared" si="3"/>
        <v>1.6135607190531864E-2</v>
      </c>
      <c r="AH96" s="154">
        <f t="shared" si="3"/>
        <v>0.1060913539473205</v>
      </c>
      <c r="AI96" s="154">
        <f t="shared" si="3"/>
        <v>1.9384779218072579E-2</v>
      </c>
      <c r="AJ96" s="155">
        <f t="shared" si="3"/>
        <v>8.2901915637878743E-2</v>
      </c>
    </row>
    <row r="97" spans="15:36" x14ac:dyDescent="0.25">
      <c r="O97" s="70"/>
      <c r="P97" s="25">
        <v>43373</v>
      </c>
      <c r="Q97" s="61">
        <v>179.61056998629601</v>
      </c>
      <c r="R97" s="16">
        <v>223.60465812947299</v>
      </c>
      <c r="S97" s="16">
        <v>211.038768997788</v>
      </c>
      <c r="T97" s="16">
        <v>304.41976431584101</v>
      </c>
      <c r="U97" s="65">
        <v>244.35374709333101</v>
      </c>
      <c r="V97" s="66">
        <v>184.09379071316599</v>
      </c>
      <c r="W97" s="61">
        <v>187.91502970439399</v>
      </c>
      <c r="X97" s="16">
        <v>217.86108437782801</v>
      </c>
      <c r="Y97" s="16">
        <v>189.66610642057199</v>
      </c>
      <c r="Z97" s="64">
        <v>258.02524991164501</v>
      </c>
      <c r="AA97" s="153">
        <f t="shared" si="4"/>
        <v>6.0884426779376666E-2</v>
      </c>
      <c r="AB97" s="154">
        <f t="shared" si="4"/>
        <v>5.4794184621610675E-2</v>
      </c>
      <c r="AC97" s="154">
        <f t="shared" si="4"/>
        <v>-8.7764900812414837E-5</v>
      </c>
      <c r="AD97" s="154">
        <f t="shared" si="4"/>
        <v>9.3033919717488311E-2</v>
      </c>
      <c r="AE97" s="154">
        <f t="shared" si="4"/>
        <v>0.12889831478092284</v>
      </c>
      <c r="AF97" s="155">
        <f t="shared" si="3"/>
        <v>4.0952911785452351E-2</v>
      </c>
      <c r="AG97" s="153">
        <f t="shared" si="3"/>
        <v>1.4081143844533406E-2</v>
      </c>
      <c r="AH97" s="154">
        <f t="shared" si="3"/>
        <v>9.8177917228578826E-2</v>
      </c>
      <c r="AI97" s="154">
        <f t="shared" si="3"/>
        <v>7.80222929220864E-3</v>
      </c>
      <c r="AJ97" s="155">
        <f t="shared" si="3"/>
        <v>7.1024811053643333E-2</v>
      </c>
    </row>
    <row r="98" spans="15:36" x14ac:dyDescent="0.25">
      <c r="O98" s="68"/>
      <c r="P98" s="25">
        <v>43465</v>
      </c>
      <c r="Q98" s="61">
        <v>179.532405151738</v>
      </c>
      <c r="R98" s="16">
        <v>227.72061454545499</v>
      </c>
      <c r="S98" s="16">
        <v>212.500548807423</v>
      </c>
      <c r="T98" s="16">
        <v>302.60640183904201</v>
      </c>
      <c r="U98" s="65">
        <v>241.30082774083701</v>
      </c>
      <c r="V98" s="66">
        <v>185.57197820752401</v>
      </c>
      <c r="W98" s="61">
        <v>189.447478315338</v>
      </c>
      <c r="X98" s="16">
        <v>217.887198317909</v>
      </c>
      <c r="Y98" s="16">
        <v>186.65009975548401</v>
      </c>
      <c r="Z98" s="64">
        <v>260.46965533390699</v>
      </c>
      <c r="AA98" s="153">
        <f t="shared" si="4"/>
        <v>7.0920934898069499E-2</v>
      </c>
      <c r="AB98" s="154">
        <f t="shared" si="4"/>
        <v>9.3975090290946639E-2</v>
      </c>
      <c r="AC98" s="154">
        <f t="shared" si="4"/>
        <v>1.8710774267361785E-2</v>
      </c>
      <c r="AD98" s="154">
        <f t="shared" si="4"/>
        <v>9.5300813520208694E-2</v>
      </c>
      <c r="AE98" s="154">
        <f t="shared" si="4"/>
        <v>3.015148082632324E-2</v>
      </c>
      <c r="AF98" s="155">
        <f t="shared" si="3"/>
        <v>2.6434435527205036E-2</v>
      </c>
      <c r="AG98" s="153">
        <f t="shared" si="3"/>
        <v>2.2707872415484109E-2</v>
      </c>
      <c r="AH98" s="154">
        <f t="shared" si="3"/>
        <v>7.6342871024016601E-2</v>
      </c>
      <c r="AI98" s="154">
        <f t="shared" si="3"/>
        <v>-1.2980547475545778E-2</v>
      </c>
      <c r="AJ98" s="155">
        <f t="shared" si="3"/>
        <v>5.7160972444339153E-2</v>
      </c>
    </row>
    <row r="99" spans="15:36" x14ac:dyDescent="0.25">
      <c r="O99" s="68"/>
      <c r="P99" s="25">
        <v>43555</v>
      </c>
      <c r="Q99" s="61">
        <v>181.96831711018899</v>
      </c>
      <c r="R99" s="16">
        <v>231.018488201194</v>
      </c>
      <c r="S99" s="16">
        <v>212.56003963786699</v>
      </c>
      <c r="T99" s="16">
        <v>307.82034973446201</v>
      </c>
      <c r="U99" s="65">
        <v>239.71940324202799</v>
      </c>
      <c r="V99" s="66">
        <v>183.360758560135</v>
      </c>
      <c r="W99" s="61">
        <v>194.46515868680601</v>
      </c>
      <c r="X99" s="16">
        <v>222.94481845255001</v>
      </c>
      <c r="Y99" s="16">
        <v>187.64309196681401</v>
      </c>
      <c r="Z99" s="64">
        <v>265.30609872330302</v>
      </c>
      <c r="AA99" s="153">
        <f t="shared" si="4"/>
        <v>5.9094689482499296E-2</v>
      </c>
      <c r="AB99" s="154">
        <f t="shared" si="4"/>
        <v>9.5662152572748127E-2</v>
      </c>
      <c r="AC99" s="154">
        <f t="shared" si="4"/>
        <v>1.9671159075633549E-2</v>
      </c>
      <c r="AD99" s="154">
        <f t="shared" si="4"/>
        <v>8.0127315674880295E-2</v>
      </c>
      <c r="AE99" s="154">
        <f t="shared" si="4"/>
        <v>-1.1634694430827208E-2</v>
      </c>
      <c r="AF99" s="155">
        <f t="shared" si="3"/>
        <v>1.9993654091410962E-2</v>
      </c>
      <c r="AG99" s="153">
        <f t="shared" si="3"/>
        <v>4.7419927253158356E-2</v>
      </c>
      <c r="AH99" s="154">
        <f t="shared" si="3"/>
        <v>5.4140954251190587E-2</v>
      </c>
      <c r="AI99" s="154">
        <f t="shared" si="3"/>
        <v>-1.7776957385784664E-2</v>
      </c>
      <c r="AJ99" s="155">
        <f t="shared" si="3"/>
        <v>5.91615145053066E-2</v>
      </c>
    </row>
    <row r="100" spans="15:36" x14ac:dyDescent="0.25">
      <c r="O100" s="68"/>
      <c r="P100" s="25">
        <v>43646</v>
      </c>
      <c r="Q100" s="61">
        <v>185.034009262924</v>
      </c>
      <c r="R100" s="16">
        <v>233.96021711644701</v>
      </c>
      <c r="S100" s="16">
        <v>212.515983631072</v>
      </c>
      <c r="T100" s="16">
        <v>318.38163751648398</v>
      </c>
      <c r="U100" s="65">
        <v>250.179011426958</v>
      </c>
      <c r="V100" s="66">
        <v>186.28880297324699</v>
      </c>
      <c r="W100" s="61">
        <v>201.109744173217</v>
      </c>
      <c r="X100" s="16">
        <v>231.32141255116099</v>
      </c>
      <c r="Y100" s="16">
        <v>189.88719603437301</v>
      </c>
      <c r="Z100" s="64">
        <v>271.13486432394802</v>
      </c>
      <c r="AA100" s="153">
        <f t="shared" si="4"/>
        <v>4.03637130448109E-2</v>
      </c>
      <c r="AB100" s="154">
        <f t="shared" si="4"/>
        <v>7.6272273274111013E-2</v>
      </c>
      <c r="AC100" s="154">
        <f t="shared" si="4"/>
        <v>1.5184398946354261E-2</v>
      </c>
      <c r="AD100" s="154">
        <f t="shared" si="4"/>
        <v>6.1509730903011706E-2</v>
      </c>
      <c r="AE100" s="154">
        <f t="shared" si="4"/>
        <v>2.9558015269800286E-2</v>
      </c>
      <c r="AF100" s="155">
        <f t="shared" si="3"/>
        <v>1.7451940819850797E-2</v>
      </c>
      <c r="AG100" s="153">
        <f t="shared" si="3"/>
        <v>8.3853930727870729E-2</v>
      </c>
      <c r="AH100" s="154">
        <f t="shared" si="3"/>
        <v>6.299247362316196E-2</v>
      </c>
      <c r="AI100" s="154">
        <f t="shared" si="3"/>
        <v>-1.1312681206564035E-2</v>
      </c>
      <c r="AJ100" s="155">
        <f t="shared" si="3"/>
        <v>6.5984928271117793E-2</v>
      </c>
    </row>
    <row r="101" spans="15:36" x14ac:dyDescent="0.25">
      <c r="O101" s="68"/>
      <c r="P101" s="25">
        <v>43738</v>
      </c>
      <c r="Q101" s="61">
        <v>186.521743510188</v>
      </c>
      <c r="R101" s="16">
        <v>237.39927781515399</v>
      </c>
      <c r="S101" s="16">
        <v>214.02542196438301</v>
      </c>
      <c r="T101" s="16">
        <v>328.69328814944299</v>
      </c>
      <c r="U101" s="65">
        <v>258.02303751592802</v>
      </c>
      <c r="V101" s="66">
        <v>187.34588147178201</v>
      </c>
      <c r="W101" s="61">
        <v>202.17428043348301</v>
      </c>
      <c r="X101" s="16">
        <v>236.28816419701701</v>
      </c>
      <c r="Y101" s="16">
        <v>190.194070502751</v>
      </c>
      <c r="Z101" s="64">
        <v>275.54525333851302</v>
      </c>
      <c r="AA101" s="153">
        <f t="shared" si="4"/>
        <v>3.8478657043509834E-2</v>
      </c>
      <c r="AB101" s="154">
        <f t="shared" si="4"/>
        <v>6.1692004992550453E-2</v>
      </c>
      <c r="AC101" s="154">
        <f t="shared" si="4"/>
        <v>1.4152153089114661E-2</v>
      </c>
      <c r="AD101" s="154">
        <f t="shared" si="4"/>
        <v>7.9737016708342878E-2</v>
      </c>
      <c r="AE101" s="154">
        <f t="shared" si="4"/>
        <v>5.5940580347949576E-2</v>
      </c>
      <c r="AF101" s="155">
        <f t="shared" si="3"/>
        <v>1.7665401673883974E-2</v>
      </c>
      <c r="AG101" s="153">
        <f t="shared" si="3"/>
        <v>7.5881374425026182E-2</v>
      </c>
      <c r="AH101" s="154">
        <f t="shared" si="3"/>
        <v>8.4581786930022052E-2</v>
      </c>
      <c r="AI101" s="154">
        <f t="shared" si="3"/>
        <v>2.7836501320288587E-3</v>
      </c>
      <c r="AJ101" s="155">
        <f t="shared" si="3"/>
        <v>6.7900344764193932E-2</v>
      </c>
    </row>
    <row r="102" spans="15:36" x14ac:dyDescent="0.25">
      <c r="O102" s="68"/>
      <c r="P102" s="25">
        <v>43830</v>
      </c>
      <c r="Q102" s="61">
        <v>186.75352817634899</v>
      </c>
      <c r="R102" s="16">
        <v>241.895160384299</v>
      </c>
      <c r="S102" s="16">
        <v>216.063461997932</v>
      </c>
      <c r="T102" s="16">
        <v>333.44034485375698</v>
      </c>
      <c r="U102" s="65">
        <v>270.48962534239598</v>
      </c>
      <c r="V102" s="66">
        <v>190.12871532665599</v>
      </c>
      <c r="W102" s="61">
        <v>201.60415176380801</v>
      </c>
      <c r="X102" s="16">
        <v>241.715766548955</v>
      </c>
      <c r="Y102" s="16">
        <v>190.55577874286601</v>
      </c>
      <c r="Z102" s="64">
        <v>280.823390108463</v>
      </c>
      <c r="AA102" s="153">
        <f t="shared" si="4"/>
        <v>4.0221836378272924E-2</v>
      </c>
      <c r="AB102" s="154">
        <f t="shared" si="4"/>
        <v>6.2245334561112697E-2</v>
      </c>
      <c r="AC102" s="154">
        <f t="shared" si="4"/>
        <v>1.676660700644983E-2</v>
      </c>
      <c r="AD102" s="154">
        <f t="shared" si="4"/>
        <v>0.10189454957769106</v>
      </c>
      <c r="AE102" s="154">
        <f t="shared" si="4"/>
        <v>0.12096434925166721</v>
      </c>
      <c r="AF102" s="155">
        <f t="shared" si="3"/>
        <v>2.45550926554019E-2</v>
      </c>
      <c r="AG102" s="153">
        <f t="shared" si="3"/>
        <v>6.4169096134576442E-2</v>
      </c>
      <c r="AH102" s="154">
        <f t="shared" si="3"/>
        <v>0.1093619469845073</v>
      </c>
      <c r="AI102" s="154">
        <f t="shared" si="3"/>
        <v>2.0925137422902695E-2</v>
      </c>
      <c r="AJ102" s="155">
        <f t="shared" si="3"/>
        <v>7.8142441385211203E-2</v>
      </c>
    </row>
    <row r="103" spans="15:36" x14ac:dyDescent="0.25">
      <c r="O103" s="68"/>
      <c r="P103" s="25">
        <v>43921</v>
      </c>
      <c r="Q103" s="61">
        <v>185.995646871921</v>
      </c>
      <c r="R103" s="16">
        <v>247.15112353999899</v>
      </c>
      <c r="S103" s="16">
        <v>215.500112221477</v>
      </c>
      <c r="T103" s="16">
        <v>333.29178410565203</v>
      </c>
      <c r="U103" s="65">
        <v>280.39311135333298</v>
      </c>
      <c r="V103" s="66">
        <v>193.74597613803701</v>
      </c>
      <c r="W103" s="61">
        <v>200.493898841961</v>
      </c>
      <c r="X103" s="16">
        <v>249.227049300179</v>
      </c>
      <c r="Y103" s="16">
        <v>190.96203621344901</v>
      </c>
      <c r="Z103" s="64">
        <v>284.618612125232</v>
      </c>
      <c r="AA103" s="153">
        <f t="shared" si="4"/>
        <v>2.213203828935395E-2</v>
      </c>
      <c r="AB103" s="154">
        <f t="shared" si="4"/>
        <v>6.9832659127935681E-2</v>
      </c>
      <c r="AC103" s="154">
        <f t="shared" si="4"/>
        <v>1.3831727678536909E-2</v>
      </c>
      <c r="AD103" s="154">
        <f t="shared" si="4"/>
        <v>8.2747727345390487E-2</v>
      </c>
      <c r="AE103" s="154">
        <f t="shared" si="4"/>
        <v>0.1696721565347783</v>
      </c>
      <c r="AF103" s="155">
        <f t="shared" si="3"/>
        <v>5.6638168708797565E-2</v>
      </c>
      <c r="AG103" s="153">
        <f t="shared" si="3"/>
        <v>3.1001646751871448E-2</v>
      </c>
      <c r="AH103" s="154">
        <f t="shared" si="3"/>
        <v>0.11788670860373784</v>
      </c>
      <c r="AI103" s="154">
        <f t="shared" si="3"/>
        <v>1.7687537611147386E-2</v>
      </c>
      <c r="AJ103" s="155">
        <f t="shared" si="3"/>
        <v>7.2793326255461199E-2</v>
      </c>
    </row>
    <row r="104" spans="15:36" x14ac:dyDescent="0.25">
      <c r="O104" s="68"/>
      <c r="P104" s="25">
        <v>44012</v>
      </c>
      <c r="Q104" s="61">
        <v>183.87745694161899</v>
      </c>
      <c r="R104" s="16">
        <v>251.83357194845999</v>
      </c>
      <c r="S104" s="16">
        <v>212.09599461075999</v>
      </c>
      <c r="T104" s="16">
        <v>331.87533261237098</v>
      </c>
      <c r="U104" s="65">
        <v>284.39487439179698</v>
      </c>
      <c r="V104" s="66">
        <v>187.36239480689201</v>
      </c>
      <c r="W104" s="61">
        <v>194.08697528564801</v>
      </c>
      <c r="X104" s="16">
        <v>255.488290548187</v>
      </c>
      <c r="Y104" s="16">
        <v>189.64565710897901</v>
      </c>
      <c r="Z104" s="64">
        <v>289.93374028511101</v>
      </c>
      <c r="AA104" s="153">
        <f t="shared" si="4"/>
        <v>-6.2504851184498333E-3</v>
      </c>
      <c r="AB104" s="154">
        <f t="shared" si="4"/>
        <v>7.6394846321744536E-2</v>
      </c>
      <c r="AC104" s="154">
        <f t="shared" si="4"/>
        <v>-1.9762702698217227E-3</v>
      </c>
      <c r="AD104" s="154">
        <f t="shared" si="4"/>
        <v>4.238213987824091E-2</v>
      </c>
      <c r="AE104" s="154">
        <f t="shared" si="4"/>
        <v>0.13676552149471011</v>
      </c>
      <c r="AF104" s="155">
        <f t="shared" si="3"/>
        <v>5.7630507926942354E-3</v>
      </c>
      <c r="AG104" s="153">
        <f t="shared" si="3"/>
        <v>-3.4920082646618278E-2</v>
      </c>
      <c r="AH104" s="154">
        <f t="shared" si="3"/>
        <v>0.10447315590242234</v>
      </c>
      <c r="AI104" s="154">
        <f t="shared" si="3"/>
        <v>-1.2720127024797856E-3</v>
      </c>
      <c r="AJ104" s="155">
        <f t="shared" si="3"/>
        <v>6.9334041596001983E-2</v>
      </c>
    </row>
    <row r="105" spans="15:36" x14ac:dyDescent="0.25">
      <c r="O105" s="68"/>
      <c r="P105" s="25">
        <v>44104</v>
      </c>
      <c r="Q105" s="61">
        <v>188.42443255590399</v>
      </c>
      <c r="R105" s="16">
        <v>258.45275606369</v>
      </c>
      <c r="S105" s="16">
        <v>214.97263188942301</v>
      </c>
      <c r="T105" s="16">
        <v>344.88580467050201</v>
      </c>
      <c r="U105" s="65">
        <v>295.91579928267203</v>
      </c>
      <c r="V105" s="66">
        <v>187.35280695619099</v>
      </c>
      <c r="W105" s="61">
        <v>192.58819010479999</v>
      </c>
      <c r="X105" s="16">
        <v>265.24245797322999</v>
      </c>
      <c r="Y105" s="16">
        <v>190.572483400115</v>
      </c>
      <c r="Z105" s="64">
        <v>297.72101167354299</v>
      </c>
      <c r="AA105" s="153">
        <f t="shared" si="4"/>
        <v>1.0200896742164955E-2</v>
      </c>
      <c r="AB105" s="154">
        <f t="shared" si="4"/>
        <v>8.8683834434108322E-2</v>
      </c>
      <c r="AC105" s="154">
        <f t="shared" si="4"/>
        <v>4.425688856708021E-3</v>
      </c>
      <c r="AD105" s="154">
        <f t="shared" si="4"/>
        <v>4.9263301396336834E-2</v>
      </c>
      <c r="AE105" s="154">
        <f t="shared" si="4"/>
        <v>0.14685805628656246</v>
      </c>
      <c r="AF105" s="155">
        <f t="shared" si="3"/>
        <v>3.6966301871999008E-5</v>
      </c>
      <c r="AG105" s="153">
        <f t="shared" si="3"/>
        <v>-4.7414984280539696E-2</v>
      </c>
      <c r="AH105" s="154">
        <f t="shared" si="3"/>
        <v>0.12253806226227604</v>
      </c>
      <c r="AI105" s="154">
        <f t="shared" si="3"/>
        <v>1.9896145887394745E-3</v>
      </c>
      <c r="AJ105" s="155">
        <f t="shared" si="3"/>
        <v>8.0479551240124625E-2</v>
      </c>
    </row>
    <row r="106" spans="15:36" x14ac:dyDescent="0.25">
      <c r="O106" s="68"/>
      <c r="P106" s="25">
        <v>44196</v>
      </c>
      <c r="Q106" s="61">
        <v>195.313690651473</v>
      </c>
      <c r="R106" s="16">
        <v>267.42434514099301</v>
      </c>
      <c r="S106" s="16">
        <v>223.40118447267801</v>
      </c>
      <c r="T106" s="16">
        <v>364.421749004167</v>
      </c>
      <c r="U106" s="65">
        <v>316.148070747882</v>
      </c>
      <c r="V106" s="66">
        <v>186.20373899626699</v>
      </c>
      <c r="W106" s="61">
        <v>194.99401325474801</v>
      </c>
      <c r="X106" s="16">
        <v>276.30216521034299</v>
      </c>
      <c r="Y106" s="16">
        <v>193.332293405461</v>
      </c>
      <c r="Z106" s="64">
        <v>303.07085874918698</v>
      </c>
      <c r="AA106" s="153">
        <f t="shared" si="4"/>
        <v>4.5836684097559699E-2</v>
      </c>
      <c r="AB106" s="154">
        <f t="shared" si="4"/>
        <v>0.10553822042630268</v>
      </c>
      <c r="AC106" s="154">
        <f t="shared" si="4"/>
        <v>3.3960959464845786E-2</v>
      </c>
      <c r="AD106" s="154">
        <f t="shared" si="4"/>
        <v>9.2914383722815908E-2</v>
      </c>
      <c r="AE106" s="154">
        <f t="shared" si="4"/>
        <v>0.1687992482066174</v>
      </c>
      <c r="AF106" s="155">
        <f t="shared" si="3"/>
        <v>-2.0643785046596363E-2</v>
      </c>
      <c r="AG106" s="153">
        <f t="shared" si="3"/>
        <v>-3.2787710229322031E-2</v>
      </c>
      <c r="AH106" s="154">
        <f t="shared" si="3"/>
        <v>0.14308706111805569</v>
      </c>
      <c r="AI106" s="154">
        <f t="shared" si="3"/>
        <v>1.4570613816658806E-2</v>
      </c>
      <c r="AJ106" s="155">
        <f t="shared" si="3"/>
        <v>7.9222277859872348E-2</v>
      </c>
    </row>
    <row r="107" spans="15:36" x14ac:dyDescent="0.25">
      <c r="O107" s="68"/>
      <c r="P107" s="25">
        <v>44286</v>
      </c>
      <c r="Q107" s="61">
        <v>197.09118276124499</v>
      </c>
      <c r="R107" s="16">
        <v>278.53545491650902</v>
      </c>
      <c r="S107" s="16">
        <v>231.246092964566</v>
      </c>
      <c r="T107" s="16">
        <v>379.06277183526299</v>
      </c>
      <c r="U107" s="65">
        <v>317.08684980254299</v>
      </c>
      <c r="V107" s="66">
        <v>186.03385520302501</v>
      </c>
      <c r="W107" s="61">
        <v>192.03471106943101</v>
      </c>
      <c r="X107" s="16">
        <v>282.158967744579</v>
      </c>
      <c r="Y107" s="16">
        <v>197.346254765021</v>
      </c>
      <c r="Z107" s="64">
        <v>313.19267898862302</v>
      </c>
      <c r="AA107" s="153">
        <f t="shared" si="4"/>
        <v>5.9654814915988563E-2</v>
      </c>
      <c r="AB107" s="154">
        <f t="shared" si="4"/>
        <v>0.1269843767124561</v>
      </c>
      <c r="AC107" s="154">
        <f t="shared" si="4"/>
        <v>7.3067157973942587E-2</v>
      </c>
      <c r="AD107" s="154">
        <f t="shared" si="4"/>
        <v>0.13733008106525002</v>
      </c>
      <c r="AE107" s="154">
        <f t="shared" si="4"/>
        <v>0.13086533500094077</v>
      </c>
      <c r="AF107" s="155">
        <f t="shared" si="3"/>
        <v>-3.9805321838103036E-2</v>
      </c>
      <c r="AG107" s="153">
        <f t="shared" si="3"/>
        <v>-4.219174658874747E-2</v>
      </c>
      <c r="AH107" s="154">
        <f t="shared" si="3"/>
        <v>0.1321362128905017</v>
      </c>
      <c r="AI107" s="154">
        <f t="shared" si="3"/>
        <v>3.3431873047457428E-2</v>
      </c>
      <c r="AJ107" s="155">
        <f t="shared" si="3"/>
        <v>0.10039423160006988</v>
      </c>
    </row>
    <row r="108" spans="15:36" x14ac:dyDescent="0.25">
      <c r="O108" s="68"/>
      <c r="P108" s="25">
        <v>44377</v>
      </c>
      <c r="Q108" s="61">
        <v>202.34018265001899</v>
      </c>
      <c r="R108" s="16">
        <v>294.432467944145</v>
      </c>
      <c r="S108" s="16">
        <v>241.37124754085301</v>
      </c>
      <c r="T108" s="16">
        <v>402.09485244531697</v>
      </c>
      <c r="U108" s="65">
        <v>335.79148516127498</v>
      </c>
      <c r="V108" s="66">
        <v>197.115228865039</v>
      </c>
      <c r="W108" s="61">
        <v>197.66276792209399</v>
      </c>
      <c r="X108" s="16">
        <v>293.89681751117098</v>
      </c>
      <c r="Y108" s="16">
        <v>205.07105049044199</v>
      </c>
      <c r="Z108" s="64">
        <v>332.674441067403</v>
      </c>
      <c r="AA108" s="153">
        <f t="shared" si="4"/>
        <v>0.10040777165121395</v>
      </c>
      <c r="AB108" s="154">
        <f t="shared" si="4"/>
        <v>0.16915495287658966</v>
      </c>
      <c r="AC108" s="154">
        <f t="shared" si="4"/>
        <v>0.13802831582849628</v>
      </c>
      <c r="AD108" s="154">
        <f t="shared" si="4"/>
        <v>0.21158402849711666</v>
      </c>
      <c r="AE108" s="154">
        <f t="shared" si="4"/>
        <v>0.18072270423084835</v>
      </c>
      <c r="AF108" s="155">
        <f t="shared" si="3"/>
        <v>5.2053316612433953E-2</v>
      </c>
      <c r="AG108" s="153">
        <f t="shared" si="3"/>
        <v>1.8423660996227609E-2</v>
      </c>
      <c r="AH108" s="154">
        <f t="shared" si="3"/>
        <v>0.15033380543810027</v>
      </c>
      <c r="AI108" s="154">
        <f t="shared" si="3"/>
        <v>8.133797323183023E-2</v>
      </c>
      <c r="AJ108" s="155">
        <f t="shared" si="3"/>
        <v>0.14741540856977253</v>
      </c>
    </row>
    <row r="109" spans="15:36" x14ac:dyDescent="0.25">
      <c r="O109" s="68"/>
      <c r="P109" s="25">
        <v>44469</v>
      </c>
      <c r="Q109" s="61">
        <v>211.77168268194299</v>
      </c>
      <c r="R109" s="16">
        <v>308.22450832351501</v>
      </c>
      <c r="S109" s="16">
        <v>250.82569219470801</v>
      </c>
      <c r="T109" s="16">
        <v>424.93874402083497</v>
      </c>
      <c r="U109" s="65">
        <v>341.399183352124</v>
      </c>
      <c r="V109" s="66">
        <v>204.355143998155</v>
      </c>
      <c r="W109" s="61">
        <v>212.256257266342</v>
      </c>
      <c r="X109" s="16">
        <v>319.59946871154</v>
      </c>
      <c r="Y109" s="16">
        <v>211.837363207832</v>
      </c>
      <c r="Z109" s="64">
        <v>357.131556686983</v>
      </c>
      <c r="AA109" s="153">
        <f t="shared" si="4"/>
        <v>0.12390776402689752</v>
      </c>
      <c r="AB109" s="154">
        <f t="shared" si="4"/>
        <v>0.19257582320987066</v>
      </c>
      <c r="AC109" s="154">
        <f t="shared" si="4"/>
        <v>0.16677964999622374</v>
      </c>
      <c r="AD109" s="154">
        <f t="shared" si="4"/>
        <v>0.23211433542999593</v>
      </c>
      <c r="AE109" s="154">
        <f t="shared" si="4"/>
        <v>0.15370380418925933</v>
      </c>
      <c r="AF109" s="155">
        <f t="shared" si="3"/>
        <v>9.075037261619312E-2</v>
      </c>
      <c r="AG109" s="153">
        <f t="shared" si="3"/>
        <v>0.10212499089814031</v>
      </c>
      <c r="AH109" s="154">
        <f t="shared" si="3"/>
        <v>0.20493329444185782</v>
      </c>
      <c r="AI109" s="154">
        <f t="shared" si="3"/>
        <v>0.11158420894936061</v>
      </c>
      <c r="AJ109" s="155">
        <f t="shared" si="3"/>
        <v>0.19955106520524946</v>
      </c>
    </row>
    <row r="110" spans="15:36" x14ac:dyDescent="0.25">
      <c r="O110" s="68"/>
      <c r="P110" s="25">
        <v>44561</v>
      </c>
      <c r="Q110" s="61">
        <v>216.62050802363299</v>
      </c>
      <c r="R110" s="16">
        <v>317.57585366454202</v>
      </c>
      <c r="S110" s="16">
        <v>255.99775701129099</v>
      </c>
      <c r="T110" s="16">
        <v>436.23372814988801</v>
      </c>
      <c r="U110" s="65">
        <v>345.22084760170901</v>
      </c>
      <c r="V110" s="66">
        <v>216.70790810579399</v>
      </c>
      <c r="W110" s="61">
        <v>217.65813036806401</v>
      </c>
      <c r="X110" s="16">
        <v>339.60693828466799</v>
      </c>
      <c r="Y110" s="16">
        <v>216.57817620769299</v>
      </c>
      <c r="Z110" s="64">
        <v>377.383726675753</v>
      </c>
      <c r="AA110" s="153">
        <f t="shared" si="4"/>
        <v>0.1090902399165703</v>
      </c>
      <c r="AB110" s="154">
        <f t="shared" si="4"/>
        <v>0.18753531394872769</v>
      </c>
      <c r="AC110" s="154">
        <f t="shared" si="4"/>
        <v>0.14591047319446759</v>
      </c>
      <c r="AD110" s="154">
        <f t="shared" si="4"/>
        <v>0.19705733629224165</v>
      </c>
      <c r="AE110" s="154">
        <f t="shared" si="4"/>
        <v>9.1959368232272576E-2</v>
      </c>
      <c r="AF110" s="155">
        <f t="shared" si="3"/>
        <v>0.16382146391882357</v>
      </c>
      <c r="AG110" s="153">
        <f t="shared" si="3"/>
        <v>0.11622981000809851</v>
      </c>
      <c r="AH110" s="154">
        <f t="shared" si="3"/>
        <v>0.2291142851744663</v>
      </c>
      <c r="AI110" s="154">
        <f t="shared" si="3"/>
        <v>0.12023797159163774</v>
      </c>
      <c r="AJ110" s="155">
        <f t="shared" si="3"/>
        <v>0.24519964813926665</v>
      </c>
    </row>
    <row r="111" spans="15:36" x14ac:dyDescent="0.25">
      <c r="O111" s="68"/>
      <c r="P111" s="25">
        <v>44651</v>
      </c>
      <c r="Q111" s="61">
        <v>220.57632933524101</v>
      </c>
      <c r="R111" s="16">
        <v>336.58676806218398</v>
      </c>
      <c r="S111" s="16">
        <v>261.89597925433401</v>
      </c>
      <c r="T111" s="16">
        <v>455.45045131730598</v>
      </c>
      <c r="U111" s="65">
        <v>357.71264760429898</v>
      </c>
      <c r="V111" s="66">
        <v>226.67233982342299</v>
      </c>
      <c r="W111" s="61">
        <v>211.887603088204</v>
      </c>
      <c r="X111" s="16">
        <v>361.50911883804298</v>
      </c>
      <c r="Y111" s="16">
        <v>221.422796114872</v>
      </c>
      <c r="Z111" s="64">
        <v>393.662140836567</v>
      </c>
      <c r="AA111" s="153">
        <f t="shared" si="4"/>
        <v>0.11915878856156525</v>
      </c>
      <c r="AB111" s="154">
        <f t="shared" si="4"/>
        <v>0.20841624332197073</v>
      </c>
      <c r="AC111" s="154">
        <f t="shared" si="4"/>
        <v>0.13254228816079716</v>
      </c>
      <c r="AD111" s="154">
        <f t="shared" si="4"/>
        <v>0.20151722922355542</v>
      </c>
      <c r="AE111" s="154">
        <f t="shared" si="4"/>
        <v>0.12812198874552694</v>
      </c>
      <c r="AF111" s="155">
        <f t="shared" si="3"/>
        <v>0.21844671538977578</v>
      </c>
      <c r="AG111" s="153">
        <f t="shared" si="3"/>
        <v>0.10338178919953211</v>
      </c>
      <c r="AH111" s="154">
        <f t="shared" si="3"/>
        <v>0.28122498365990167</v>
      </c>
      <c r="AI111" s="154">
        <f t="shared" si="3"/>
        <v>0.12200151139690374</v>
      </c>
      <c r="AJ111" s="155">
        <f t="shared" si="3"/>
        <v>0.25693276773837725</v>
      </c>
    </row>
    <row r="112" spans="15:36" x14ac:dyDescent="0.25">
      <c r="O112" s="68"/>
      <c r="P112" s="25">
        <v>44742</v>
      </c>
      <c r="Q112" s="61">
        <v>231.01376061651999</v>
      </c>
      <c r="R112" s="16">
        <v>363.635602562869</v>
      </c>
      <c r="S112" s="16">
        <v>269.63869446175801</v>
      </c>
      <c r="T112" s="16">
        <v>485.31914071994998</v>
      </c>
      <c r="U112" s="65">
        <v>371.79993599273399</v>
      </c>
      <c r="V112" s="66">
        <v>234.456777570593</v>
      </c>
      <c r="W112" s="61">
        <v>204.88857726574901</v>
      </c>
      <c r="X112" s="16">
        <v>392.15324627273299</v>
      </c>
      <c r="Y112" s="16">
        <v>223.75065577019299</v>
      </c>
      <c r="Z112" s="64">
        <v>409.24763866074102</v>
      </c>
      <c r="AA112" s="153">
        <f t="shared" si="4"/>
        <v>0.14170975626772431</v>
      </c>
      <c r="AB112" s="154">
        <f t="shared" si="4"/>
        <v>0.23503907399184021</v>
      </c>
      <c r="AC112" s="154">
        <f t="shared" si="4"/>
        <v>0.1171119062808863</v>
      </c>
      <c r="AD112" s="154">
        <f t="shared" si="4"/>
        <v>0.20697675627655832</v>
      </c>
      <c r="AE112" s="154">
        <f t="shared" si="4"/>
        <v>0.10723455603457244</v>
      </c>
      <c r="AF112" s="155">
        <f t="shared" si="3"/>
        <v>0.18944020165545417</v>
      </c>
      <c r="AG112" s="153">
        <f t="shared" si="3"/>
        <v>3.6556248906232991E-2</v>
      </c>
      <c r="AH112" s="154">
        <f t="shared" si="3"/>
        <v>0.33432287424421436</v>
      </c>
      <c r="AI112" s="154">
        <f t="shared" si="3"/>
        <v>9.1088455611249897E-2</v>
      </c>
      <c r="AJ112" s="155">
        <f t="shared" si="3"/>
        <v>0.23017457351893045</v>
      </c>
    </row>
    <row r="113" spans="15:36" x14ac:dyDescent="0.25">
      <c r="P113" s="25">
        <v>44834</v>
      </c>
      <c r="Q113" s="61">
        <v>230.464758808553</v>
      </c>
      <c r="R113" s="16">
        <v>365.92970877644001</v>
      </c>
      <c r="S113" s="16">
        <v>270.26994738106799</v>
      </c>
      <c r="T113" s="16">
        <v>471.90619910941001</v>
      </c>
      <c r="U113" s="65">
        <v>385.52136788879397</v>
      </c>
      <c r="V113" s="66">
        <v>238.072819864569</v>
      </c>
      <c r="W113" s="61">
        <v>194.594464125515</v>
      </c>
      <c r="X113" s="16">
        <v>399.36914082175599</v>
      </c>
      <c r="Y113" s="16">
        <v>222.733723960231</v>
      </c>
      <c r="Z113" s="64">
        <v>403.18930773685298</v>
      </c>
      <c r="AA113" s="153">
        <f t="shared" si="4"/>
        <v>8.8269951345123276E-2</v>
      </c>
      <c r="AB113" s="154">
        <f t="shared" si="4"/>
        <v>0.18721807933701728</v>
      </c>
      <c r="AC113" s="154">
        <f t="shared" si="4"/>
        <v>7.7520986850366347E-2</v>
      </c>
      <c r="AD113" s="154">
        <f t="shared" si="4"/>
        <v>0.11052758956305531</v>
      </c>
      <c r="AE113" s="154">
        <f t="shared" si="4"/>
        <v>0.12923927967092341</v>
      </c>
      <c r="AF113" s="155">
        <f t="shared" si="3"/>
        <v>0.16499548387545571</v>
      </c>
      <c r="AG113" s="153">
        <f t="shared" si="3"/>
        <v>-8.3209764311752421E-2</v>
      </c>
      <c r="AH113" s="154">
        <f t="shared" si="3"/>
        <v>0.24959263052534508</v>
      </c>
      <c r="AI113" s="154">
        <f t="shared" si="3"/>
        <v>5.1437388510678694E-2</v>
      </c>
      <c r="AJ113" s="155">
        <f t="shared" si="3"/>
        <v>0.12896578358164645</v>
      </c>
    </row>
    <row r="114" spans="15:36" x14ac:dyDescent="0.25">
      <c r="P114" s="25">
        <v>44926</v>
      </c>
      <c r="Q114" s="61">
        <v>220.480537183069</v>
      </c>
      <c r="R114" s="16">
        <v>356.800109789629</v>
      </c>
      <c r="S114" s="16">
        <v>267.564337589177</v>
      </c>
      <c r="T114" s="16">
        <v>442.03761216370299</v>
      </c>
      <c r="U114" s="65">
        <v>398.65680859631999</v>
      </c>
      <c r="V114" s="66">
        <v>238.05897308476199</v>
      </c>
      <c r="W114" s="61">
        <v>181.46892041990799</v>
      </c>
      <c r="X114" s="16">
        <v>388.94288725718502</v>
      </c>
      <c r="Y114" s="16">
        <v>219.88017302397699</v>
      </c>
      <c r="Z114" s="64">
        <v>377.31780779702399</v>
      </c>
      <c r="AA114" s="153">
        <f t="shared" ref="AA114:AJ123" si="5">IFERROR(Q114/Q110-1,"NULL")</f>
        <v>1.7819315422410886E-2</v>
      </c>
      <c r="AB114" s="154">
        <f t="shared" si="5"/>
        <v>0.12351145615283432</v>
      </c>
      <c r="AC114" s="154">
        <f t="shared" si="5"/>
        <v>4.5182351255428577E-2</v>
      </c>
      <c r="AD114" s="154">
        <f t="shared" si="5"/>
        <v>1.3304528373883073E-2</v>
      </c>
      <c r="AE114" s="154">
        <f t="shared" si="5"/>
        <v>0.15478775794056787</v>
      </c>
      <c r="AF114" s="155">
        <f t="shared" si="5"/>
        <v>9.852462314639987E-2</v>
      </c>
      <c r="AG114" s="153">
        <f t="shared" si="5"/>
        <v>-0.16626629056750319</v>
      </c>
      <c r="AH114" s="154">
        <f t="shared" si="5"/>
        <v>0.14527367792221679</v>
      </c>
      <c r="AI114" s="154">
        <f t="shared" si="5"/>
        <v>1.524621212581212E-2</v>
      </c>
      <c r="AJ114" s="155">
        <f t="shared" si="5"/>
        <v>-1.7467334723109129E-4</v>
      </c>
    </row>
    <row r="115" spans="15:36" x14ac:dyDescent="0.25">
      <c r="P115" s="25">
        <v>45016</v>
      </c>
      <c r="Q115" s="61">
        <v>218.25563293642199</v>
      </c>
      <c r="R115" s="16">
        <v>366.19415517936199</v>
      </c>
      <c r="S115" s="16">
        <v>268.33286528595602</v>
      </c>
      <c r="T115" s="16">
        <v>434.76147573516499</v>
      </c>
      <c r="U115" s="65">
        <v>403.77237504703402</v>
      </c>
      <c r="V115" s="66">
        <v>232.80597671654701</v>
      </c>
      <c r="W115" s="61">
        <v>172.40522249788199</v>
      </c>
      <c r="X115" s="16">
        <v>380.57494444339699</v>
      </c>
      <c r="Y115" s="16">
        <v>216.83804346755301</v>
      </c>
      <c r="Z115" s="64">
        <v>352.74253209544497</v>
      </c>
      <c r="AA115" s="153">
        <f t="shared" si="5"/>
        <v>-1.0521058201544031E-2</v>
      </c>
      <c r="AB115" s="154">
        <f t="shared" si="5"/>
        <v>8.7963609762900852E-2</v>
      </c>
      <c r="AC115" s="154">
        <f t="shared" si="5"/>
        <v>2.4578025405159076E-2</v>
      </c>
      <c r="AD115" s="154">
        <f t="shared" si="5"/>
        <v>-4.5425304821417933E-2</v>
      </c>
      <c r="AE115" s="154">
        <f t="shared" si="5"/>
        <v>0.12876180853880848</v>
      </c>
      <c r="AF115" s="155">
        <f t="shared" si="5"/>
        <v>2.705948550185755E-2</v>
      </c>
      <c r="AG115" s="153">
        <f t="shared" si="5"/>
        <v>-0.18633643504800224</v>
      </c>
      <c r="AH115" s="154">
        <f t="shared" si="5"/>
        <v>5.2739542688812646E-2</v>
      </c>
      <c r="AI115" s="154">
        <f t="shared" si="5"/>
        <v>-2.0705874588181405E-2</v>
      </c>
      <c r="AJ115" s="155">
        <f t="shared" si="5"/>
        <v>-0.1039460097792595</v>
      </c>
    </row>
    <row r="116" spans="15:36" x14ac:dyDescent="0.25">
      <c r="P116" s="25">
        <v>45107</v>
      </c>
      <c r="Q116" s="61">
        <v>223.82228185743199</v>
      </c>
      <c r="R116" s="16">
        <v>383.80490980252802</v>
      </c>
      <c r="S116" s="16">
        <v>273.96224736692398</v>
      </c>
      <c r="T116" s="16">
        <v>435.884943308088</v>
      </c>
      <c r="U116" s="65">
        <v>404.27023640635099</v>
      </c>
      <c r="V116" s="66">
        <v>238.25227064165799</v>
      </c>
      <c r="W116" s="61">
        <v>171.346703209818</v>
      </c>
      <c r="X116" s="16">
        <v>380.07854376917601</v>
      </c>
      <c r="Y116" s="16">
        <v>217.574449781883</v>
      </c>
      <c r="Z116" s="64">
        <v>338.90698689231499</v>
      </c>
      <c r="AA116" s="153">
        <f t="shared" si="5"/>
        <v>-3.1130088267883549E-2</v>
      </c>
      <c r="AB116" s="154">
        <f t="shared" si="5"/>
        <v>5.5465710996139173E-2</v>
      </c>
      <c r="AC116" s="154">
        <f t="shared" si="5"/>
        <v>1.603461592853539E-2</v>
      </c>
      <c r="AD116" s="154">
        <f t="shared" si="5"/>
        <v>-0.10185915465548812</v>
      </c>
      <c r="AE116" s="154">
        <f t="shared" si="5"/>
        <v>8.7332721903027766E-2</v>
      </c>
      <c r="AF116" s="155">
        <f t="shared" si="5"/>
        <v>1.6188455332335927E-2</v>
      </c>
      <c r="AG116" s="153">
        <f t="shared" si="5"/>
        <v>-0.16370787724503455</v>
      </c>
      <c r="AH116" s="154">
        <f t="shared" si="5"/>
        <v>-3.0790775336739906E-2</v>
      </c>
      <c r="AI116" s="154">
        <f t="shared" si="5"/>
        <v>-2.7603074355470825E-2</v>
      </c>
      <c r="AJ116" s="155">
        <f t="shared" si="5"/>
        <v>-0.17187796611023864</v>
      </c>
    </row>
    <row r="117" spans="15:36" x14ac:dyDescent="0.25">
      <c r="P117" s="25">
        <v>45199</v>
      </c>
      <c r="Q117" s="61">
        <v>223.28468737124999</v>
      </c>
      <c r="R117" s="16">
        <v>391.36323020363</v>
      </c>
      <c r="S117" s="16">
        <v>279.69830803024399</v>
      </c>
      <c r="T117" s="16">
        <v>438.88206922980902</v>
      </c>
      <c r="U117" s="65">
        <v>398.29715062570102</v>
      </c>
      <c r="V117" s="66">
        <v>243.046297262997</v>
      </c>
      <c r="W117" s="61">
        <v>159.59186566066199</v>
      </c>
      <c r="X117" s="16">
        <v>380.69409621390901</v>
      </c>
      <c r="Y117" s="16">
        <v>218.56191525216801</v>
      </c>
      <c r="Z117" s="64">
        <v>335.691752863197</v>
      </c>
      <c r="AA117" s="153">
        <f t="shared" si="5"/>
        <v>-3.1154747799282845E-2</v>
      </c>
      <c r="AB117" s="154">
        <f t="shared" si="5"/>
        <v>6.95038440913478E-2</v>
      </c>
      <c r="AC117" s="154">
        <f t="shared" si="5"/>
        <v>3.4884976078684904E-2</v>
      </c>
      <c r="AD117" s="154">
        <f t="shared" si="5"/>
        <v>-6.9980284094433909E-2</v>
      </c>
      <c r="AE117" s="154">
        <f t="shared" si="5"/>
        <v>3.3138974389072873E-2</v>
      </c>
      <c r="AF117" s="155">
        <f t="shared" si="5"/>
        <v>2.0890572057983059E-2</v>
      </c>
      <c r="AG117" s="153">
        <f t="shared" si="5"/>
        <v>-0.1798745849330845</v>
      </c>
      <c r="AH117" s="154">
        <f t="shared" si="5"/>
        <v>-4.6761361104216914E-2</v>
      </c>
      <c r="AI117" s="154">
        <f t="shared" si="5"/>
        <v>-1.8730027199688304E-2</v>
      </c>
      <c r="AJ117" s="155">
        <f t="shared" si="5"/>
        <v>-0.16740908942384258</v>
      </c>
    </row>
    <row r="118" spans="15:36" x14ac:dyDescent="0.25">
      <c r="P118" s="25">
        <v>45291</v>
      </c>
      <c r="Q118" s="61">
        <v>215.94610548060899</v>
      </c>
      <c r="R118" s="16">
        <v>390.58991546287399</v>
      </c>
      <c r="S118" s="16">
        <v>279.978448412212</v>
      </c>
      <c r="T118" s="16">
        <v>435.431619674611</v>
      </c>
      <c r="U118" s="65">
        <v>413.92444081514401</v>
      </c>
      <c r="V118" s="66">
        <v>241.59290548627601</v>
      </c>
      <c r="W118" s="61">
        <v>139.750366678327</v>
      </c>
      <c r="X118" s="16">
        <v>380.30221551762099</v>
      </c>
      <c r="Y118" s="16">
        <v>219.70494669081501</v>
      </c>
      <c r="Z118" s="64">
        <v>328.112518381065</v>
      </c>
      <c r="AA118" s="153">
        <f t="shared" si="5"/>
        <v>-2.0566131416375311E-2</v>
      </c>
      <c r="AB118" s="154">
        <f t="shared" si="5"/>
        <v>9.4702341019927472E-2</v>
      </c>
      <c r="AC118" s="154">
        <f t="shared" si="5"/>
        <v>4.6396731847335504E-2</v>
      </c>
      <c r="AD118" s="154">
        <f t="shared" si="5"/>
        <v>-1.4944412663792872E-2</v>
      </c>
      <c r="AE118" s="154">
        <f t="shared" si="5"/>
        <v>3.8297683344683753E-2</v>
      </c>
      <c r="AF118" s="155">
        <f t="shared" si="5"/>
        <v>1.4844777139552567E-2</v>
      </c>
      <c r="AG118" s="153">
        <f t="shared" si="5"/>
        <v>-0.22989365696917585</v>
      </c>
      <c r="AH118" s="154">
        <f t="shared" si="5"/>
        <v>-2.2215785460168225E-2</v>
      </c>
      <c r="AI118" s="154">
        <f t="shared" si="5"/>
        <v>-7.9691738801246359E-4</v>
      </c>
      <c r="AJ118" s="155">
        <f t="shared" si="5"/>
        <v>-0.13040807616063721</v>
      </c>
    </row>
    <row r="119" spans="15:36" x14ac:dyDescent="0.25">
      <c r="P119" s="25">
        <v>45382</v>
      </c>
      <c r="Q119" s="61">
        <v>215.81505876151701</v>
      </c>
      <c r="R119" s="16">
        <v>393.32509472400898</v>
      </c>
      <c r="S119" s="16">
        <v>280.45760186333899</v>
      </c>
      <c r="T119" s="16">
        <v>429.788474237598</v>
      </c>
      <c r="U119" s="65">
        <v>422.14234188099198</v>
      </c>
      <c r="V119" s="66">
        <v>242.09145627574799</v>
      </c>
      <c r="W119" s="61">
        <v>129.53480579649101</v>
      </c>
      <c r="X119" s="16">
        <v>381.84282208091702</v>
      </c>
      <c r="Y119" s="16">
        <v>221.17757723392799</v>
      </c>
      <c r="Z119" s="64">
        <v>313.18349577154601</v>
      </c>
      <c r="AA119" s="153">
        <f t="shared" si="5"/>
        <v>-1.1182181839109351E-2</v>
      </c>
      <c r="AB119" s="154">
        <f t="shared" si="5"/>
        <v>7.4088947518450299E-2</v>
      </c>
      <c r="AC119" s="154">
        <f t="shared" si="5"/>
        <v>4.518543252039553E-2</v>
      </c>
      <c r="AD119" s="154">
        <f t="shared" si="5"/>
        <v>-1.1438459419979341E-2</v>
      </c>
      <c r="AE119" s="154">
        <f t="shared" si="5"/>
        <v>4.5495848575123787E-2</v>
      </c>
      <c r="AF119" s="155">
        <f t="shared" si="5"/>
        <v>3.9885056604481051E-2</v>
      </c>
      <c r="AG119" s="153">
        <f t="shared" si="5"/>
        <v>-0.24866077767405015</v>
      </c>
      <c r="AH119" s="154">
        <f t="shared" si="5"/>
        <v>3.3314795312506806E-3</v>
      </c>
      <c r="AI119" s="154">
        <f t="shared" si="5"/>
        <v>2.001278787144356E-2</v>
      </c>
      <c r="AJ119" s="155">
        <f t="shared" si="5"/>
        <v>-0.11214705549937787</v>
      </c>
    </row>
    <row r="120" spans="15:36" x14ac:dyDescent="0.25">
      <c r="P120" s="25">
        <v>45473</v>
      </c>
      <c r="Q120" s="61">
        <v>217.259039174506</v>
      </c>
      <c r="R120" s="16">
        <v>399.73623730222602</v>
      </c>
      <c r="S120" s="16">
        <v>283.24842246026702</v>
      </c>
      <c r="T120" s="16">
        <v>424.14617894209903</v>
      </c>
      <c r="U120" s="65">
        <v>438.98055054068698</v>
      </c>
      <c r="V120" s="66">
        <v>245.68956600339499</v>
      </c>
      <c r="W120" s="61">
        <v>122.464239439902</v>
      </c>
      <c r="X120" s="16">
        <v>386.11168030152902</v>
      </c>
      <c r="Y120" s="16">
        <v>220.730297483671</v>
      </c>
      <c r="Z120" s="64">
        <v>306.093748289041</v>
      </c>
      <c r="AA120" s="153">
        <f t="shared" si="5"/>
        <v>-2.9323455325625636E-2</v>
      </c>
      <c r="AB120" s="154">
        <f t="shared" si="5"/>
        <v>4.1508920529168991E-2</v>
      </c>
      <c r="AC120" s="154">
        <f t="shared" si="5"/>
        <v>3.3895820254773446E-2</v>
      </c>
      <c r="AD120" s="154">
        <f t="shared" si="5"/>
        <v>-2.6930878311370976E-2</v>
      </c>
      <c r="AE120" s="154">
        <f t="shared" si="5"/>
        <v>8.5859187762333811E-2</v>
      </c>
      <c r="AF120" s="155">
        <f t="shared" si="5"/>
        <v>3.1216052387273985E-2</v>
      </c>
      <c r="AG120" s="153">
        <f t="shared" si="5"/>
        <v>-0.28528394684114988</v>
      </c>
      <c r="AH120" s="154">
        <f t="shared" si="5"/>
        <v>1.5873394147755349E-2</v>
      </c>
      <c r="AI120" s="154">
        <f t="shared" si="5"/>
        <v>1.4504679685283461E-2</v>
      </c>
      <c r="AJ120" s="155">
        <f t="shared" si="5"/>
        <v>-9.6820779365342946E-2</v>
      </c>
    </row>
    <row r="121" spans="15:36" x14ac:dyDescent="0.25">
      <c r="P121" s="25">
        <v>45565</v>
      </c>
      <c r="Q121" s="61">
        <v>212.11329690265299</v>
      </c>
      <c r="R121" s="16">
        <v>406.75854134081902</v>
      </c>
      <c r="S121" s="16">
        <v>284.97540724020899</v>
      </c>
      <c r="T121" s="16">
        <v>419.54201663321197</v>
      </c>
      <c r="U121" s="65">
        <v>443.81645020068299</v>
      </c>
      <c r="V121" s="66">
        <v>234.762552121428</v>
      </c>
      <c r="W121" s="61">
        <v>120.764945762884</v>
      </c>
      <c r="X121" s="16">
        <v>392.92225324103401</v>
      </c>
      <c r="Y121" s="16">
        <v>222.76187129885901</v>
      </c>
      <c r="Z121" s="64">
        <v>310.517273825095</v>
      </c>
      <c r="AA121" s="153">
        <f t="shared" si="5"/>
        <v>-5.0032049219849051E-2</v>
      </c>
      <c r="AB121" s="154">
        <f t="shared" si="5"/>
        <v>3.9337653486707813E-2</v>
      </c>
      <c r="AC121" s="154">
        <f t="shared" si="5"/>
        <v>1.8867111664452318E-2</v>
      </c>
      <c r="AD121" s="154">
        <f t="shared" si="5"/>
        <v>-4.4066627352848498E-2</v>
      </c>
      <c r="AE121" s="154">
        <f t="shared" si="5"/>
        <v>0.11428477332432307</v>
      </c>
      <c r="AF121" s="155">
        <f t="shared" si="5"/>
        <v>-3.4082992560899972E-2</v>
      </c>
      <c r="AG121" s="153">
        <f t="shared" si="5"/>
        <v>-0.24328884017394192</v>
      </c>
      <c r="AH121" s="154">
        <f t="shared" si="5"/>
        <v>3.2120689941706138E-2</v>
      </c>
      <c r="AI121" s="154">
        <f t="shared" si="5"/>
        <v>1.9216321571144945E-2</v>
      </c>
      <c r="AJ121" s="155">
        <f t="shared" si="5"/>
        <v>-7.499284335519929E-2</v>
      </c>
    </row>
    <row r="122" spans="15:36" x14ac:dyDescent="0.25">
      <c r="P122" s="25">
        <v>45657</v>
      </c>
      <c r="Q122" s="61">
        <v>212.82543786601201</v>
      </c>
      <c r="R122" s="16">
        <v>409.18662673912701</v>
      </c>
      <c r="S122" s="16">
        <v>285.25590613284299</v>
      </c>
      <c r="T122" s="16">
        <v>417.92169059503902</v>
      </c>
      <c r="U122" s="65">
        <v>438.86671120168302</v>
      </c>
      <c r="V122" s="66">
        <v>240.102653099522</v>
      </c>
      <c r="W122" s="61">
        <v>120.749525294142</v>
      </c>
      <c r="X122" s="16">
        <v>395.18468948952801</v>
      </c>
      <c r="Y122" s="16">
        <v>225.93388704316101</v>
      </c>
      <c r="Z122" s="64">
        <v>318.94826226765701</v>
      </c>
      <c r="AA122" s="153">
        <f t="shared" si="5"/>
        <v>-1.4451140980994426E-2</v>
      </c>
      <c r="AB122" s="154">
        <f t="shared" si="5"/>
        <v>4.7611857193534446E-2</v>
      </c>
      <c r="AC122" s="154">
        <f t="shared" si="5"/>
        <v>1.8849514134248624E-2</v>
      </c>
      <c r="AD122" s="154">
        <f t="shared" si="5"/>
        <v>-4.0212810205783378E-2</v>
      </c>
      <c r="AE122" s="154">
        <f t="shared" si="5"/>
        <v>6.0258027618325771E-2</v>
      </c>
      <c r="AF122" s="155">
        <f t="shared" si="5"/>
        <v>-6.1684443247803644E-3</v>
      </c>
      <c r="AG122" s="153">
        <f t="shared" si="5"/>
        <v>-0.13596273008657311</v>
      </c>
      <c r="AH122" s="154">
        <f t="shared" si="5"/>
        <v>3.9133282333501107E-2</v>
      </c>
      <c r="AI122" s="154">
        <f t="shared" si="5"/>
        <v>2.8351388742793526E-2</v>
      </c>
      <c r="AJ122" s="155">
        <f t="shared" si="5"/>
        <v>-2.7930223932403409E-2</v>
      </c>
    </row>
    <row r="123" spans="15:36" x14ac:dyDescent="0.25">
      <c r="P123" s="25">
        <v>45747</v>
      </c>
      <c r="Q123" s="61">
        <v>216.874381811418</v>
      </c>
      <c r="R123" s="16">
        <v>407.60877161163597</v>
      </c>
      <c r="S123" s="16">
        <v>284.76644117796297</v>
      </c>
      <c r="T123" s="16">
        <v>415.69362877192901</v>
      </c>
      <c r="U123" s="65">
        <v>457.01144107481002</v>
      </c>
      <c r="V123" s="66">
        <v>239.34896799053001</v>
      </c>
      <c r="W123" s="61">
        <v>117.89411585125799</v>
      </c>
      <c r="X123" s="16">
        <v>391.82237108147001</v>
      </c>
      <c r="Y123" s="16">
        <v>228.30845540207301</v>
      </c>
      <c r="Z123" s="64">
        <v>323.78399566966698</v>
      </c>
      <c r="AA123" s="153">
        <f t="shared" si="5"/>
        <v>4.9084760626996182E-3</v>
      </c>
      <c r="AB123" s="154">
        <f t="shared" si="5"/>
        <v>3.6315193409283131E-2</v>
      </c>
      <c r="AC123" s="154">
        <f t="shared" si="5"/>
        <v>1.5363603218441435E-2</v>
      </c>
      <c r="AD123" s="154">
        <f t="shared" si="5"/>
        <v>-3.2794842836750937E-2</v>
      </c>
      <c r="AE123" s="154">
        <f t="shared" si="5"/>
        <v>8.2600335797748947E-2</v>
      </c>
      <c r="AF123" s="155">
        <f t="shared" si="5"/>
        <v>-1.1328315040140091E-2</v>
      </c>
      <c r="AG123" s="153">
        <f t="shared" si="5"/>
        <v>-8.9865344481400822E-2</v>
      </c>
      <c r="AH123" s="154">
        <f t="shared" si="5"/>
        <v>2.6135227437739328E-2</v>
      </c>
      <c r="AI123" s="154">
        <f t="shared" si="5"/>
        <v>3.2240511254913784E-2</v>
      </c>
      <c r="AJ123" s="155">
        <f t="shared" si="5"/>
        <v>3.3847568729654887E-2</v>
      </c>
    </row>
    <row r="124" spans="15:36" ht="30" x14ac:dyDescent="0.25">
      <c r="O124" s="68"/>
      <c r="P124" s="68"/>
      <c r="Q124" s="156" t="s">
        <v>9</v>
      </c>
      <c r="R124" s="157" t="s">
        <v>10</v>
      </c>
      <c r="S124" s="157" t="s">
        <v>11</v>
      </c>
      <c r="T124" s="157" t="s">
        <v>12</v>
      </c>
      <c r="U124" s="157" t="s">
        <v>13</v>
      </c>
      <c r="V124" s="158" t="s">
        <v>14</v>
      </c>
      <c r="W124" s="156" t="s">
        <v>9</v>
      </c>
      <c r="X124" s="157" t="s">
        <v>10</v>
      </c>
      <c r="Y124" s="157" t="s">
        <v>11</v>
      </c>
      <c r="Z124" s="157" t="s">
        <v>12</v>
      </c>
    </row>
    <row r="125" spans="15:36" x14ac:dyDescent="0.25">
      <c r="O125" s="69"/>
      <c r="P125" s="69"/>
      <c r="Q125" s="159" t="s">
        <v>128</v>
      </c>
      <c r="R125" s="159" t="s">
        <v>129</v>
      </c>
      <c r="S125" s="159" t="s">
        <v>130</v>
      </c>
      <c r="T125" s="159" t="s">
        <v>131</v>
      </c>
      <c r="U125" s="159" t="s">
        <v>132</v>
      </c>
      <c r="V125" s="159" t="s">
        <v>133</v>
      </c>
      <c r="W125" s="159" t="s">
        <v>128</v>
      </c>
      <c r="X125" s="159" t="s">
        <v>129</v>
      </c>
      <c r="Y125" s="159" t="s">
        <v>130</v>
      </c>
      <c r="Z125" s="159" t="s">
        <v>131</v>
      </c>
    </row>
    <row r="126" spans="15:36" x14ac:dyDescent="0.25">
      <c r="O126" s="70" t="s">
        <v>134</v>
      </c>
      <c r="P126" s="128" t="s">
        <v>134</v>
      </c>
      <c r="Q126" s="160">
        <f>Q118/Q117-1</f>
        <v>-3.2866480800984421E-2</v>
      </c>
      <c r="R126" s="160">
        <f t="shared" ref="Q126:Z131" si="6">R118/R117-1</f>
        <v>-1.9759514463165706E-3</v>
      </c>
      <c r="S126" s="160">
        <f t="shared" si="6"/>
        <v>1.0015805384768761E-3</v>
      </c>
      <c r="T126" s="160">
        <f t="shared" si="6"/>
        <v>-7.8619059585942619E-3</v>
      </c>
      <c r="U126" s="160">
        <f t="shared" si="6"/>
        <v>3.9235254796308405E-2</v>
      </c>
      <c r="V126" s="160">
        <f t="shared" si="6"/>
        <v>-5.979896806032392E-3</v>
      </c>
      <c r="W126" s="160">
        <f t="shared" si="6"/>
        <v>-0.12432650561604253</v>
      </c>
      <c r="X126" s="160">
        <f t="shared" si="6"/>
        <v>-1.0293847479784235E-3</v>
      </c>
      <c r="Y126" s="160">
        <f t="shared" si="6"/>
        <v>5.2297832279160072E-3</v>
      </c>
      <c r="Z126" s="160">
        <f t="shared" si="6"/>
        <v>-2.2577958551221022E-2</v>
      </c>
    </row>
    <row r="127" spans="15:36" x14ac:dyDescent="0.25">
      <c r="O127" s="70" t="s">
        <v>134</v>
      </c>
      <c r="P127" s="128" t="s">
        <v>134</v>
      </c>
      <c r="Q127" s="160">
        <f>Q119/Q118-1</f>
        <v>-6.068491895250272E-4</v>
      </c>
      <c r="R127" s="160">
        <f t="shared" si="6"/>
        <v>7.0026878648252744E-3</v>
      </c>
      <c r="S127" s="160">
        <f t="shared" si="6"/>
        <v>1.7113940513791004E-3</v>
      </c>
      <c r="T127" s="160">
        <f t="shared" si="6"/>
        <v>-1.2959888951633802E-2</v>
      </c>
      <c r="U127" s="160">
        <f t="shared" si="6"/>
        <v>1.9853626061955731E-2</v>
      </c>
      <c r="V127" s="160">
        <f t="shared" si="6"/>
        <v>2.063598632867647E-3</v>
      </c>
      <c r="W127" s="160">
        <f t="shared" si="6"/>
        <v>-7.3098633832924698E-2</v>
      </c>
      <c r="X127" s="160">
        <f t="shared" si="6"/>
        <v>4.0510060168834627E-3</v>
      </c>
      <c r="Y127" s="160">
        <f t="shared" si="6"/>
        <v>6.7027646181556655E-3</v>
      </c>
      <c r="Z127" s="160">
        <f t="shared" si="6"/>
        <v>-4.5499704440355004E-2</v>
      </c>
    </row>
    <row r="128" spans="15:36" x14ac:dyDescent="0.25">
      <c r="O128" s="70" t="s">
        <v>134</v>
      </c>
      <c r="P128" s="128" t="s">
        <v>134</v>
      </c>
      <c r="Q128" s="160">
        <f t="shared" si="6"/>
        <v>6.6908232505900056E-3</v>
      </c>
      <c r="R128" s="160">
        <f t="shared" si="6"/>
        <v>1.6299856439914384E-2</v>
      </c>
      <c r="S128" s="160">
        <f t="shared" si="6"/>
        <v>9.9509536499848839E-3</v>
      </c>
      <c r="T128" s="160">
        <f t="shared" si="6"/>
        <v>-1.3128074933856371E-2</v>
      </c>
      <c r="U128" s="160">
        <f t="shared" si="6"/>
        <v>3.988751420828085E-2</v>
      </c>
      <c r="V128" s="160">
        <f t="shared" si="6"/>
        <v>1.4862605161698239E-2</v>
      </c>
      <c r="W128" s="160">
        <f t="shared" si="6"/>
        <v>-5.4584297348601485E-2</v>
      </c>
      <c r="X128" s="160">
        <f t="shared" si="6"/>
        <v>1.1179621492812597E-2</v>
      </c>
      <c r="Y128" s="160">
        <f t="shared" si="6"/>
        <v>-2.0222653482813158E-3</v>
      </c>
      <c r="Z128" s="160">
        <f t="shared" si="6"/>
        <v>-2.2637679118559517E-2</v>
      </c>
    </row>
    <row r="129" spans="15:26" x14ac:dyDescent="0.25">
      <c r="O129" s="70" t="s">
        <v>134</v>
      </c>
      <c r="P129" s="128" t="s">
        <v>134</v>
      </c>
      <c r="Q129" s="160">
        <f t="shared" si="6"/>
        <v>-2.3684824766806889E-2</v>
      </c>
      <c r="R129" s="160">
        <f t="shared" si="6"/>
        <v>1.7567344121678152E-2</v>
      </c>
      <c r="S129" s="160">
        <f t="shared" si="6"/>
        <v>6.0970676021478987E-3</v>
      </c>
      <c r="T129" s="160">
        <f t="shared" si="6"/>
        <v>-1.0855130937099777E-2</v>
      </c>
      <c r="U129" s="160">
        <f t="shared" si="6"/>
        <v>1.101620482738852E-2</v>
      </c>
      <c r="V129" s="160">
        <f t="shared" si="6"/>
        <v>-4.4474879661010935E-2</v>
      </c>
      <c r="W129" s="160">
        <f t="shared" si="6"/>
        <v>-1.3875835793288216E-2</v>
      </c>
      <c r="X129" s="160">
        <f t="shared" si="6"/>
        <v>1.7638867941488723E-2</v>
      </c>
      <c r="Y129" s="160">
        <f t="shared" si="6"/>
        <v>9.2038738603081871E-3</v>
      </c>
      <c r="Z129" s="160">
        <f t="shared" si="6"/>
        <v>1.4451538330266356E-2</v>
      </c>
    </row>
    <row r="130" spans="15:26" x14ac:dyDescent="0.25">
      <c r="O130" s="70" t="s">
        <v>134</v>
      </c>
      <c r="P130" s="128" t="s">
        <v>134</v>
      </c>
      <c r="Q130" s="160">
        <f>Q122/Q121-1</f>
        <v>3.357361248719215E-3</v>
      </c>
      <c r="R130" s="160">
        <f t="shared" si="6"/>
        <v>5.9693531949056577E-3</v>
      </c>
      <c r="S130" s="160">
        <f t="shared" si="6"/>
        <v>9.8429157572033077E-4</v>
      </c>
      <c r="T130" s="160">
        <f t="shared" si="6"/>
        <v>-3.8621305469614953E-3</v>
      </c>
      <c r="U130" s="160">
        <f t="shared" si="6"/>
        <v>-1.1152671327891994E-2</v>
      </c>
      <c r="V130" s="160">
        <f t="shared" si="6"/>
        <v>2.2746817709375922E-2</v>
      </c>
      <c r="W130" s="160">
        <f t="shared" si="6"/>
        <v>-1.2768994052525517E-4</v>
      </c>
      <c r="X130" s="160">
        <f t="shared" si="6"/>
        <v>5.7579743316449328E-3</v>
      </c>
      <c r="Y130" s="160">
        <f t="shared" si="6"/>
        <v>1.423949137169167E-2</v>
      </c>
      <c r="Z130" s="160">
        <f t="shared" si="6"/>
        <v>2.715143134778053E-2</v>
      </c>
    </row>
    <row r="131" spans="15:26" x14ac:dyDescent="0.25">
      <c r="O131" s="70" t="s">
        <v>135</v>
      </c>
      <c r="P131" s="128" t="str">
        <f>"QTR "&amp;YEAR(P123)&amp;"Q"&amp;(MONTH(P123)/3)</f>
        <v>QTR 2025Q1</v>
      </c>
      <c r="Q131" s="160">
        <f>Q123/Q122-1</f>
        <v>1.9024718031850574E-2</v>
      </c>
      <c r="R131" s="160">
        <f>R123/R122-1</f>
        <v>-3.8560769692431718E-3</v>
      </c>
      <c r="S131" s="160">
        <f t="shared" si="6"/>
        <v>-1.7158801776117061E-3</v>
      </c>
      <c r="T131" s="160">
        <f t="shared" si="6"/>
        <v>-5.3312902231460457E-3</v>
      </c>
      <c r="U131" s="160">
        <f>U123/U122-1</f>
        <v>4.1344511693411468E-2</v>
      </c>
      <c r="V131" s="160">
        <f t="shared" si="6"/>
        <v>-3.1390119986703935E-3</v>
      </c>
      <c r="W131" s="160">
        <f>W123/W122-1</f>
        <v>-2.3647376136082698E-2</v>
      </c>
      <c r="X131" s="160">
        <f t="shared" si="6"/>
        <v>-8.5082203270607781E-3</v>
      </c>
      <c r="Y131" s="160">
        <f t="shared" si="6"/>
        <v>1.0510014190382888E-2</v>
      </c>
      <c r="Z131" s="160">
        <f t="shared" si="6"/>
        <v>1.5161497879401686E-2</v>
      </c>
    </row>
    <row r="132" spans="15:26" x14ac:dyDescent="0.25">
      <c r="O132" s="68"/>
      <c r="P132" s="68"/>
      <c r="Q132" s="160"/>
      <c r="R132" s="160"/>
      <c r="S132" s="160"/>
      <c r="T132" s="160"/>
      <c r="U132" s="160"/>
      <c r="V132" s="160"/>
      <c r="W132" s="160"/>
      <c r="X132" s="160"/>
      <c r="Y132" s="160"/>
      <c r="Z132" s="160"/>
    </row>
    <row r="133" spans="15:26" x14ac:dyDescent="0.25">
      <c r="O133" s="68"/>
      <c r="P133" s="68"/>
      <c r="Q133" s="160"/>
      <c r="R133" s="160"/>
      <c r="S133" s="160"/>
      <c r="T133" s="160"/>
      <c r="U133" s="160"/>
      <c r="V133" s="160"/>
      <c r="W133" s="160"/>
      <c r="X133" s="160"/>
      <c r="Y133" s="160"/>
      <c r="Z133" s="160"/>
    </row>
    <row r="134" spans="15:26" x14ac:dyDescent="0.25">
      <c r="O134" s="68" t="s">
        <v>136</v>
      </c>
      <c r="P134" s="128" t="s">
        <v>136</v>
      </c>
      <c r="Q134" s="160">
        <f>Q118/Q114-1</f>
        <v>-2.0566131416375311E-2</v>
      </c>
      <c r="R134" s="160">
        <f t="shared" ref="Q134:Z139" si="7">R118/R114-1</f>
        <v>9.4702341019927472E-2</v>
      </c>
      <c r="S134" s="160">
        <f t="shared" si="7"/>
        <v>4.6396731847335504E-2</v>
      </c>
      <c r="T134" s="160">
        <f t="shared" si="7"/>
        <v>-1.4944412663792872E-2</v>
      </c>
      <c r="U134" s="160">
        <f>U118/U114-1</f>
        <v>3.8297683344683753E-2</v>
      </c>
      <c r="V134" s="160">
        <f t="shared" si="7"/>
        <v>1.4844777139552567E-2</v>
      </c>
      <c r="W134" s="160">
        <f t="shared" si="7"/>
        <v>-0.22989365696917585</v>
      </c>
      <c r="X134" s="160">
        <f t="shared" si="7"/>
        <v>-2.2215785460168225E-2</v>
      </c>
      <c r="Y134" s="160">
        <f t="shared" si="7"/>
        <v>-7.9691738801246359E-4</v>
      </c>
      <c r="Z134" s="160">
        <f t="shared" si="7"/>
        <v>-0.13040807616063721</v>
      </c>
    </row>
    <row r="135" spans="15:26" x14ac:dyDescent="0.25">
      <c r="O135" s="68" t="s">
        <v>136</v>
      </c>
      <c r="P135" s="128" t="s">
        <v>136</v>
      </c>
      <c r="Q135" s="160">
        <f t="shared" si="7"/>
        <v>-1.1182181839109351E-2</v>
      </c>
      <c r="R135" s="160">
        <f t="shared" si="7"/>
        <v>7.4088947518450299E-2</v>
      </c>
      <c r="S135" s="160">
        <f t="shared" si="7"/>
        <v>4.518543252039553E-2</v>
      </c>
      <c r="T135" s="160">
        <f t="shared" si="7"/>
        <v>-1.1438459419979341E-2</v>
      </c>
      <c r="U135" s="160">
        <f t="shared" si="7"/>
        <v>4.5495848575123787E-2</v>
      </c>
      <c r="V135" s="160">
        <f>V119/V115-1</f>
        <v>3.9885056604481051E-2</v>
      </c>
      <c r="W135" s="160">
        <f t="shared" si="7"/>
        <v>-0.24866077767405015</v>
      </c>
      <c r="X135" s="160">
        <f t="shared" si="7"/>
        <v>3.3314795312506806E-3</v>
      </c>
      <c r="Y135" s="160">
        <f t="shared" si="7"/>
        <v>2.001278787144356E-2</v>
      </c>
      <c r="Z135" s="160">
        <f t="shared" si="7"/>
        <v>-0.11214705549937787</v>
      </c>
    </row>
    <row r="136" spans="15:26" x14ac:dyDescent="0.25">
      <c r="O136" s="68" t="s">
        <v>136</v>
      </c>
      <c r="P136" s="128" t="s">
        <v>136</v>
      </c>
      <c r="Q136" s="160">
        <f t="shared" si="7"/>
        <v>-2.9323455325625636E-2</v>
      </c>
      <c r="R136" s="160">
        <f t="shared" si="7"/>
        <v>4.1508920529168991E-2</v>
      </c>
      <c r="S136" s="160">
        <f t="shared" si="7"/>
        <v>3.3895820254773446E-2</v>
      </c>
      <c r="T136" s="160">
        <f t="shared" si="7"/>
        <v>-2.6930878311370976E-2</v>
      </c>
      <c r="U136" s="160">
        <f t="shared" si="7"/>
        <v>8.5859187762333811E-2</v>
      </c>
      <c r="V136" s="160">
        <f t="shared" si="7"/>
        <v>3.1216052387273985E-2</v>
      </c>
      <c r="W136" s="160">
        <f t="shared" si="7"/>
        <v>-0.28528394684114988</v>
      </c>
      <c r="X136" s="160">
        <f t="shared" si="7"/>
        <v>1.5873394147755349E-2</v>
      </c>
      <c r="Y136" s="160">
        <f t="shared" si="7"/>
        <v>1.4504679685283461E-2</v>
      </c>
      <c r="Z136" s="160">
        <f t="shared" si="7"/>
        <v>-9.6820779365342946E-2</v>
      </c>
    </row>
    <row r="137" spans="15:26" x14ac:dyDescent="0.25">
      <c r="O137" s="68" t="s">
        <v>136</v>
      </c>
      <c r="P137" s="128" t="s">
        <v>136</v>
      </c>
      <c r="Q137" s="160">
        <f t="shared" si="7"/>
        <v>-5.0032049219849051E-2</v>
      </c>
      <c r="R137" s="160">
        <f t="shared" si="7"/>
        <v>3.9337653486707813E-2</v>
      </c>
      <c r="S137" s="160">
        <f t="shared" si="7"/>
        <v>1.8867111664452318E-2</v>
      </c>
      <c r="T137" s="160">
        <f t="shared" si="7"/>
        <v>-4.4066627352848498E-2</v>
      </c>
      <c r="U137" s="160">
        <f t="shared" si="7"/>
        <v>0.11428477332432307</v>
      </c>
      <c r="V137" s="160">
        <f t="shared" si="7"/>
        <v>-3.4082992560899972E-2</v>
      </c>
      <c r="W137" s="160">
        <f t="shared" si="7"/>
        <v>-0.24328884017394192</v>
      </c>
      <c r="X137" s="160">
        <f t="shared" si="7"/>
        <v>3.2120689941706138E-2</v>
      </c>
      <c r="Y137" s="160">
        <f t="shared" si="7"/>
        <v>1.9216321571144945E-2</v>
      </c>
      <c r="Z137" s="160">
        <f t="shared" si="7"/>
        <v>-7.499284335519929E-2</v>
      </c>
    </row>
    <row r="138" spans="15:26" x14ac:dyDescent="0.25">
      <c r="O138" s="68" t="s">
        <v>136</v>
      </c>
      <c r="P138" s="128" t="s">
        <v>136</v>
      </c>
      <c r="Q138" s="160">
        <f t="shared" si="7"/>
        <v>-1.4451140980994426E-2</v>
      </c>
      <c r="R138" s="160">
        <f t="shared" si="7"/>
        <v>4.7611857193534446E-2</v>
      </c>
      <c r="S138" s="160">
        <f t="shared" si="7"/>
        <v>1.8849514134248624E-2</v>
      </c>
      <c r="T138" s="160">
        <f t="shared" si="7"/>
        <v>-4.0212810205783378E-2</v>
      </c>
      <c r="U138" s="160">
        <f>U122/U118-1</f>
        <v>6.0258027618325771E-2</v>
      </c>
      <c r="V138" s="160">
        <f t="shared" si="7"/>
        <v>-6.1684443247803644E-3</v>
      </c>
      <c r="W138" s="160">
        <f t="shared" si="7"/>
        <v>-0.13596273008657311</v>
      </c>
      <c r="X138" s="160">
        <f t="shared" si="7"/>
        <v>3.9133282333501107E-2</v>
      </c>
      <c r="Y138" s="160">
        <f t="shared" si="7"/>
        <v>2.8351388742793526E-2</v>
      </c>
      <c r="Z138" s="160">
        <f t="shared" si="7"/>
        <v>-2.7930223932403409E-2</v>
      </c>
    </row>
    <row r="139" spans="15:26" x14ac:dyDescent="0.25">
      <c r="O139" s="68" t="s">
        <v>136</v>
      </c>
      <c r="P139" s="128" t="str">
        <f>"Y/Y "&amp;RIGHT(P131,4)</f>
        <v>Y/Y 25Q1</v>
      </c>
      <c r="Q139" s="160">
        <f>Q123/Q119-1</f>
        <v>4.9084760626996182E-3</v>
      </c>
      <c r="R139" s="160">
        <f t="shared" si="7"/>
        <v>3.6315193409283131E-2</v>
      </c>
      <c r="S139" s="160">
        <f t="shared" si="7"/>
        <v>1.5363603218441435E-2</v>
      </c>
      <c r="T139" s="160">
        <f t="shared" si="7"/>
        <v>-3.2794842836750937E-2</v>
      </c>
      <c r="U139" s="160">
        <f>U123/U119-1</f>
        <v>8.2600335797748947E-2</v>
      </c>
      <c r="V139" s="160">
        <f t="shared" si="7"/>
        <v>-1.1328315040140091E-2</v>
      </c>
      <c r="W139" s="160">
        <f>W123/W119-1</f>
        <v>-8.9865344481400822E-2</v>
      </c>
      <c r="X139" s="160">
        <f t="shared" si="7"/>
        <v>2.6135227437739328E-2</v>
      </c>
      <c r="Y139" s="160">
        <f t="shared" si="7"/>
        <v>3.2240511254913784E-2</v>
      </c>
      <c r="Z139" s="160">
        <f t="shared" si="7"/>
        <v>3.3847568729654887E-2</v>
      </c>
    </row>
    <row r="140" spans="15:26" x14ac:dyDescent="0.25">
      <c r="O140" s="68"/>
      <c r="P140" s="68"/>
      <c r="Q140" s="161"/>
      <c r="R140" s="162"/>
      <c r="S140" s="162"/>
      <c r="T140" s="162"/>
      <c r="U140" s="163"/>
      <c r="V140" s="163"/>
      <c r="W140" s="161"/>
      <c r="X140" s="162"/>
      <c r="Y140" s="162"/>
      <c r="Z140" s="162"/>
    </row>
    <row r="141" spans="15:26" x14ac:dyDescent="0.25">
      <c r="O141" s="68" t="s">
        <v>103</v>
      </c>
      <c r="P141" s="68" t="s">
        <v>103</v>
      </c>
      <c r="Q141" s="161">
        <f>MIN($Q$59:$Q$70)</f>
        <v>106.925527658795</v>
      </c>
      <c r="R141" s="161">
        <f>MIN($R$59:$R$70)</f>
        <v>118.192857990749</v>
      </c>
      <c r="S141" s="161">
        <f>MIN($S$59:$S$70)</f>
        <v>129.496449420678</v>
      </c>
      <c r="T141" s="161">
        <f>MIN($T$59:$T$70)</f>
        <v>125.556799019051</v>
      </c>
      <c r="U141" s="161">
        <f>MIN($U$59:$U$70)</f>
        <v>125.85836618275501</v>
      </c>
      <c r="V141" s="161">
        <f>MIN($V$59:$V$70)</f>
        <v>96.810285955427304</v>
      </c>
      <c r="W141" s="161">
        <f>MIN($Q$59:$Q$70)</f>
        <v>106.925527658795</v>
      </c>
      <c r="X141" s="161">
        <f>MIN($R$59:$R$70)</f>
        <v>118.192857990749</v>
      </c>
      <c r="Y141" s="161">
        <f>MIN($S$59:$S$70)</f>
        <v>129.496449420678</v>
      </c>
      <c r="Z141" s="161">
        <f>MIN($T$59:$T$70)</f>
        <v>125.556799019051</v>
      </c>
    </row>
    <row r="142" spans="15:26" x14ac:dyDescent="0.25">
      <c r="O142" s="68" t="s">
        <v>104</v>
      </c>
      <c r="P142" s="68" t="s">
        <v>104</v>
      </c>
      <c r="Q142" s="160">
        <f t="shared" ref="Q142:Z142" si="8">Q123/Q141-1</f>
        <v>1.0282750673298109</v>
      </c>
      <c r="R142" s="160">
        <f t="shared" si="8"/>
        <v>2.4486751445128743</v>
      </c>
      <c r="S142" s="160">
        <f t="shared" si="8"/>
        <v>1.1990289498430946</v>
      </c>
      <c r="T142" s="160">
        <f t="shared" si="8"/>
        <v>2.3108014223017501</v>
      </c>
      <c r="U142" s="160">
        <f t="shared" si="8"/>
        <v>2.6311566321399562</v>
      </c>
      <c r="V142" s="160">
        <f t="shared" si="8"/>
        <v>1.4723505940342885</v>
      </c>
      <c r="W142" s="160">
        <f t="shared" si="8"/>
        <v>0.10258156712085009</v>
      </c>
      <c r="X142" s="160">
        <f t="shared" si="8"/>
        <v>2.3151103860449678</v>
      </c>
      <c r="Y142" s="160">
        <f t="shared" si="8"/>
        <v>0.76304799416080904</v>
      </c>
      <c r="Z142" s="160">
        <f t="shared" si="8"/>
        <v>1.5787850454879671</v>
      </c>
    </row>
  </sheetData>
  <mergeCells count="14">
    <mergeCell ref="A27:F27"/>
    <mergeCell ref="A28:F28"/>
    <mergeCell ref="Q5:V5"/>
    <mergeCell ref="W5:Z5"/>
    <mergeCell ref="A7:F7"/>
    <mergeCell ref="I7:O7"/>
    <mergeCell ref="A8:F8"/>
    <mergeCell ref="I8:O8"/>
    <mergeCell ref="I49:N49"/>
    <mergeCell ref="AA5:AF5"/>
    <mergeCell ref="AG5:AJ5"/>
    <mergeCell ref="I27:N27"/>
    <mergeCell ref="I28:N28"/>
    <mergeCell ref="I48:N48"/>
  </mergeCells>
  <conditionalFormatting sqref="O90 O92:O112">
    <cfRule type="expression" dxfId="13" priority="6">
      <formula>$O90=""</formula>
    </cfRule>
  </conditionalFormatting>
  <conditionalFormatting sqref="O126:O142">
    <cfRule type="expression" dxfId="12" priority="5">
      <formula>$O126=""</formula>
    </cfRule>
  </conditionalFormatting>
  <conditionalFormatting sqref="O124:P124">
    <cfRule type="expression" dxfId="11" priority="3">
      <formula>$O124=""</formula>
    </cfRule>
  </conditionalFormatting>
  <conditionalFormatting sqref="P7:P123">
    <cfRule type="expression" dxfId="10" priority="8">
      <formula>$Q7=""</formula>
    </cfRule>
  </conditionalFormatting>
  <conditionalFormatting sqref="P126:P132">
    <cfRule type="expression" dxfId="9" priority="1">
      <formula>$O126=""</formula>
    </cfRule>
  </conditionalFormatting>
  <conditionalFormatting sqref="P133">
    <cfRule type="expression" dxfId="8" priority="4">
      <formula>$O134=""</formula>
    </cfRule>
  </conditionalFormatting>
  <conditionalFormatting sqref="P134:P142">
    <cfRule type="expression" dxfId="7" priority="2">
      <formula>$O134=""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7E8C6-AE2F-4807-B01A-2BDB4746E913}">
  <sheetPr codeName="Sheet5"/>
  <dimension ref="A1:V410"/>
  <sheetViews>
    <sheetView topLeftCell="A101" workbookViewId="0">
      <selection activeCell="AB132" sqref="AB132"/>
    </sheetView>
  </sheetViews>
  <sheetFormatPr defaultColWidth="9.140625" defaultRowHeight="15" x14ac:dyDescent="0.25"/>
  <cols>
    <col min="1" max="6" width="13.7109375" style="24" customWidth="1"/>
    <col min="7" max="7" width="9.5703125" style="24" customWidth="1"/>
    <col min="8" max="13" width="13.7109375" style="24" customWidth="1"/>
    <col min="14" max="14" width="23.85546875" style="29" bestFit="1" customWidth="1"/>
    <col min="15" max="18" width="13.7109375" style="14" customWidth="1"/>
    <col min="19" max="19" width="15.42578125" style="14" customWidth="1"/>
    <col min="20" max="20" width="15.7109375" style="14" customWidth="1"/>
    <col min="21" max="21" width="14.85546875" style="14" customWidth="1"/>
    <col min="22" max="22" width="13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7"/>
      <c r="T3" s="48"/>
      <c r="U3" s="48"/>
      <c r="V3" s="49"/>
    </row>
    <row r="4" spans="1:22" s="53" customFormat="1" ht="15.95" customHeight="1" x14ac:dyDescent="0.25">
      <c r="O4" s="47"/>
      <c r="P4" s="48"/>
      <c r="Q4" s="48"/>
      <c r="R4" s="49"/>
      <c r="S4" s="47"/>
      <c r="T4" s="48"/>
      <c r="U4" s="48"/>
      <c r="V4" s="49"/>
    </row>
    <row r="5" spans="1:22" s="54" customFormat="1" ht="15" customHeight="1" x14ac:dyDescent="0.25">
      <c r="O5" s="190" t="s">
        <v>7</v>
      </c>
      <c r="P5" s="191"/>
      <c r="Q5" s="191"/>
      <c r="R5" s="192"/>
      <c r="S5" s="190" t="s">
        <v>16</v>
      </c>
      <c r="T5" s="191"/>
      <c r="U5" s="191"/>
      <c r="V5" s="192"/>
    </row>
    <row r="6" spans="1:22" s="55" customFormat="1" ht="35.1" customHeight="1" x14ac:dyDescent="0.25">
      <c r="N6" s="56" t="s">
        <v>0</v>
      </c>
      <c r="O6" s="57" t="s">
        <v>17</v>
      </c>
      <c r="P6" s="23" t="s">
        <v>18</v>
      </c>
      <c r="Q6" s="23" t="s">
        <v>19</v>
      </c>
      <c r="R6" s="58" t="s">
        <v>20</v>
      </c>
      <c r="S6" s="57" t="s">
        <v>17</v>
      </c>
      <c r="T6" s="23" t="s">
        <v>18</v>
      </c>
      <c r="U6" s="23" t="s">
        <v>19</v>
      </c>
      <c r="V6" s="58" t="s">
        <v>20</v>
      </c>
    </row>
    <row r="7" spans="1:22" x14ac:dyDescent="0.25">
      <c r="A7" s="183" t="s">
        <v>81</v>
      </c>
      <c r="B7" s="183"/>
      <c r="C7" s="183"/>
      <c r="D7" s="183"/>
      <c r="E7" s="183"/>
      <c r="F7" s="183"/>
      <c r="G7" s="60"/>
      <c r="H7" s="183" t="s">
        <v>82</v>
      </c>
      <c r="I7" s="183"/>
      <c r="J7" s="183"/>
      <c r="K7" s="183"/>
      <c r="L7" s="183"/>
      <c r="M7" s="183"/>
      <c r="N7" s="25">
        <v>35155</v>
      </c>
      <c r="O7" s="61">
        <v>66.517386652847406</v>
      </c>
      <c r="P7" s="16">
        <v>54.873528789043199</v>
      </c>
      <c r="Q7" s="16">
        <v>74.620211861394495</v>
      </c>
      <c r="R7" s="64">
        <v>62.855441611080302</v>
      </c>
      <c r="S7" s="61" t="s">
        <v>15</v>
      </c>
      <c r="T7" s="16" t="s">
        <v>15</v>
      </c>
      <c r="U7" s="16" t="s">
        <v>15</v>
      </c>
      <c r="V7" s="64" t="s">
        <v>15</v>
      </c>
    </row>
    <row r="8" spans="1:22" x14ac:dyDescent="0.25">
      <c r="A8" s="183" t="s">
        <v>74</v>
      </c>
      <c r="B8" s="183"/>
      <c r="C8" s="183"/>
      <c r="D8" s="183"/>
      <c r="E8" s="183"/>
      <c r="F8" s="183"/>
      <c r="H8" s="183" t="s">
        <v>74</v>
      </c>
      <c r="I8" s="183"/>
      <c r="J8" s="183"/>
      <c r="K8" s="183"/>
      <c r="L8" s="183"/>
      <c r="M8" s="183"/>
      <c r="N8" s="25">
        <v>35246</v>
      </c>
      <c r="O8" s="61">
        <v>66.896720381171505</v>
      </c>
      <c r="P8" s="16">
        <v>53.941781458983797</v>
      </c>
      <c r="Q8" s="16">
        <v>74.414878607730799</v>
      </c>
      <c r="R8" s="64">
        <v>64.946156112568303</v>
      </c>
      <c r="S8" s="61" t="s">
        <v>15</v>
      </c>
      <c r="T8" s="16" t="s">
        <v>15</v>
      </c>
      <c r="U8" s="16" t="s">
        <v>15</v>
      </c>
      <c r="V8" s="64" t="s">
        <v>15</v>
      </c>
    </row>
    <row r="9" spans="1:22" x14ac:dyDescent="0.25">
      <c r="N9" s="25">
        <v>35338</v>
      </c>
      <c r="O9" s="61">
        <v>69.831839609845801</v>
      </c>
      <c r="P9" s="16">
        <v>56.176581633853402</v>
      </c>
      <c r="Q9" s="16">
        <v>77.370877860098005</v>
      </c>
      <c r="R9" s="64">
        <v>67.071033395732798</v>
      </c>
      <c r="S9" s="61" t="s">
        <v>15</v>
      </c>
      <c r="T9" s="16" t="s">
        <v>15</v>
      </c>
      <c r="U9" s="16" t="s">
        <v>15</v>
      </c>
      <c r="V9" s="64" t="s">
        <v>15</v>
      </c>
    </row>
    <row r="10" spans="1:22" x14ac:dyDescent="0.25">
      <c r="N10" s="25">
        <v>35430</v>
      </c>
      <c r="O10" s="61">
        <v>71.874833032203398</v>
      </c>
      <c r="P10" s="16">
        <v>62.529995194594598</v>
      </c>
      <c r="Q10" s="16">
        <v>82.429651296625806</v>
      </c>
      <c r="R10" s="64">
        <v>67.189098247197606</v>
      </c>
      <c r="S10" s="61" t="s">
        <v>15</v>
      </c>
      <c r="T10" s="16" t="s">
        <v>15</v>
      </c>
      <c r="U10" s="16" t="s">
        <v>15</v>
      </c>
      <c r="V10" s="64" t="s">
        <v>15</v>
      </c>
    </row>
    <row r="11" spans="1:22" x14ac:dyDescent="0.25">
      <c r="N11" s="25">
        <v>35520</v>
      </c>
      <c r="O11" s="61">
        <v>71.480276340563094</v>
      </c>
      <c r="P11" s="16">
        <v>66.410262933642102</v>
      </c>
      <c r="Q11" s="16">
        <v>84.909780147002607</v>
      </c>
      <c r="R11" s="64">
        <v>67.773470283892905</v>
      </c>
      <c r="S11" s="61" t="s">
        <v>15</v>
      </c>
      <c r="T11" s="16" t="s">
        <v>15</v>
      </c>
      <c r="U11" s="16" t="s">
        <v>15</v>
      </c>
      <c r="V11" s="64" t="s">
        <v>15</v>
      </c>
    </row>
    <row r="12" spans="1:22" x14ac:dyDescent="0.25">
      <c r="N12" s="25">
        <v>35611</v>
      </c>
      <c r="O12" s="61">
        <v>71.975400432673496</v>
      </c>
      <c r="P12" s="16">
        <v>66.466087807554999</v>
      </c>
      <c r="Q12" s="16">
        <v>86.209641735948395</v>
      </c>
      <c r="R12" s="64">
        <v>69.851884515367203</v>
      </c>
      <c r="S12" s="61" t="s">
        <v>15</v>
      </c>
      <c r="T12" s="16" t="s">
        <v>15</v>
      </c>
      <c r="U12" s="16" t="s">
        <v>15</v>
      </c>
      <c r="V12" s="64" t="s">
        <v>15</v>
      </c>
    </row>
    <row r="13" spans="1:22" x14ac:dyDescent="0.25">
      <c r="N13" s="25">
        <v>35703</v>
      </c>
      <c r="O13" s="61">
        <v>72.436810567573801</v>
      </c>
      <c r="P13" s="16">
        <v>70.487631009358196</v>
      </c>
      <c r="Q13" s="16">
        <v>87.525739701727701</v>
      </c>
      <c r="R13" s="64">
        <v>73.803219342575701</v>
      </c>
      <c r="S13" s="61" t="s">
        <v>15</v>
      </c>
      <c r="T13" s="16" t="s">
        <v>15</v>
      </c>
      <c r="U13" s="16" t="s">
        <v>15</v>
      </c>
      <c r="V13" s="64" t="s">
        <v>15</v>
      </c>
    </row>
    <row r="14" spans="1:22" x14ac:dyDescent="0.25">
      <c r="N14" s="25">
        <v>35795</v>
      </c>
      <c r="O14" s="61">
        <v>73.155096009808801</v>
      </c>
      <c r="P14" s="16">
        <v>76.977081176438404</v>
      </c>
      <c r="Q14" s="16">
        <v>88.563933816131694</v>
      </c>
      <c r="R14" s="64">
        <v>77.121765747556907</v>
      </c>
      <c r="S14" s="61" t="s">
        <v>15</v>
      </c>
      <c r="T14" s="16" t="s">
        <v>15</v>
      </c>
      <c r="U14" s="16" t="s">
        <v>15</v>
      </c>
      <c r="V14" s="64" t="s">
        <v>15</v>
      </c>
    </row>
    <row r="15" spans="1:22" x14ac:dyDescent="0.25">
      <c r="N15" s="25">
        <v>35885</v>
      </c>
      <c r="O15" s="61">
        <v>75.089156863278703</v>
      </c>
      <c r="P15" s="16">
        <v>77.965310229387896</v>
      </c>
      <c r="Q15" s="16">
        <v>88.413826589663898</v>
      </c>
      <c r="R15" s="64">
        <v>78.238053414561193</v>
      </c>
      <c r="S15" s="61" t="s">
        <v>15</v>
      </c>
      <c r="T15" s="16" t="s">
        <v>15</v>
      </c>
      <c r="U15" s="16" t="s">
        <v>15</v>
      </c>
      <c r="V15" s="64" t="s">
        <v>15</v>
      </c>
    </row>
    <row r="16" spans="1:22" x14ac:dyDescent="0.25">
      <c r="N16" s="25">
        <v>35976</v>
      </c>
      <c r="O16" s="61">
        <v>77.449694117058399</v>
      </c>
      <c r="P16" s="16">
        <v>78.483190621553007</v>
      </c>
      <c r="Q16" s="16">
        <v>85.805232347577601</v>
      </c>
      <c r="R16" s="64">
        <v>79.520418347379504</v>
      </c>
      <c r="S16" s="61" t="s">
        <v>15</v>
      </c>
      <c r="T16" s="16" t="s">
        <v>15</v>
      </c>
      <c r="U16" s="16" t="s">
        <v>15</v>
      </c>
      <c r="V16" s="64" t="s">
        <v>15</v>
      </c>
    </row>
    <row r="17" spans="14:22" x14ac:dyDescent="0.25">
      <c r="N17" s="25">
        <v>36068</v>
      </c>
      <c r="O17" s="61">
        <v>77.687368832975494</v>
      </c>
      <c r="P17" s="16">
        <v>83.628288860734003</v>
      </c>
      <c r="Q17" s="16">
        <v>85.299558889522004</v>
      </c>
      <c r="R17" s="64">
        <v>81.437851268839495</v>
      </c>
      <c r="S17" s="61" t="s">
        <v>15</v>
      </c>
      <c r="T17" s="16" t="s">
        <v>15</v>
      </c>
      <c r="U17" s="16" t="s">
        <v>15</v>
      </c>
      <c r="V17" s="64" t="s">
        <v>15</v>
      </c>
    </row>
    <row r="18" spans="14:22" x14ac:dyDescent="0.25">
      <c r="N18" s="25">
        <v>36160</v>
      </c>
      <c r="O18" s="61">
        <v>77.688548292079702</v>
      </c>
      <c r="P18" s="16">
        <v>88.524424936396102</v>
      </c>
      <c r="Q18" s="16">
        <v>88.374747068106302</v>
      </c>
      <c r="R18" s="64">
        <v>83.264304847633198</v>
      </c>
      <c r="S18" s="61" t="s">
        <v>15</v>
      </c>
      <c r="T18" s="16" t="s">
        <v>15</v>
      </c>
      <c r="U18" s="16" t="s">
        <v>15</v>
      </c>
      <c r="V18" s="64" t="s">
        <v>15</v>
      </c>
    </row>
    <row r="19" spans="14:22" x14ac:dyDescent="0.25">
      <c r="N19" s="25">
        <v>36250</v>
      </c>
      <c r="O19" s="61">
        <v>82.289243126958198</v>
      </c>
      <c r="P19" s="16">
        <v>89.029745988759998</v>
      </c>
      <c r="Q19" s="16">
        <v>90.265251347020097</v>
      </c>
      <c r="R19" s="64">
        <v>84.864009428088295</v>
      </c>
      <c r="S19" s="61" t="s">
        <v>15</v>
      </c>
      <c r="T19" s="16" t="s">
        <v>15</v>
      </c>
      <c r="U19" s="16" t="s">
        <v>15</v>
      </c>
      <c r="V19" s="64" t="s">
        <v>15</v>
      </c>
    </row>
    <row r="20" spans="14:22" x14ac:dyDescent="0.25">
      <c r="N20" s="25">
        <v>36341</v>
      </c>
      <c r="O20" s="61">
        <v>90.346291534554794</v>
      </c>
      <c r="P20" s="16">
        <v>88.198174172234502</v>
      </c>
      <c r="Q20" s="16">
        <v>91.607848540868403</v>
      </c>
      <c r="R20" s="64">
        <v>86.026976895334101</v>
      </c>
      <c r="S20" s="61" t="s">
        <v>15</v>
      </c>
      <c r="T20" s="16" t="s">
        <v>15</v>
      </c>
      <c r="U20" s="16" t="s">
        <v>15</v>
      </c>
      <c r="V20" s="64" t="s">
        <v>15</v>
      </c>
    </row>
    <row r="21" spans="14:22" x14ac:dyDescent="0.25">
      <c r="N21" s="25">
        <v>36433</v>
      </c>
      <c r="O21" s="61">
        <v>93.797221320011801</v>
      </c>
      <c r="P21" s="16">
        <v>88.272891907487093</v>
      </c>
      <c r="Q21" s="16">
        <v>93.509368716449103</v>
      </c>
      <c r="R21" s="64">
        <v>87.904035988888495</v>
      </c>
      <c r="S21" s="61" t="s">
        <v>15</v>
      </c>
      <c r="T21" s="16" t="s">
        <v>15</v>
      </c>
      <c r="U21" s="16" t="s">
        <v>15</v>
      </c>
      <c r="V21" s="64" t="s">
        <v>15</v>
      </c>
    </row>
    <row r="22" spans="14:22" x14ac:dyDescent="0.25">
      <c r="N22" s="25">
        <v>36525</v>
      </c>
      <c r="O22" s="61">
        <v>92.438311264613901</v>
      </c>
      <c r="P22" s="16">
        <v>90.512505193005197</v>
      </c>
      <c r="Q22" s="16">
        <v>94.492408107451197</v>
      </c>
      <c r="R22" s="64">
        <v>90.967539640174707</v>
      </c>
      <c r="S22" s="61" t="s">
        <v>15</v>
      </c>
      <c r="T22" s="16" t="s">
        <v>15</v>
      </c>
      <c r="U22" s="16" t="s">
        <v>15</v>
      </c>
      <c r="V22" s="64" t="s">
        <v>15</v>
      </c>
    </row>
    <row r="23" spans="14:22" x14ac:dyDescent="0.25">
      <c r="N23" s="25">
        <v>36616</v>
      </c>
      <c r="O23" s="61">
        <v>93.896442988751105</v>
      </c>
      <c r="P23" s="16">
        <v>94.591039090914904</v>
      </c>
      <c r="Q23" s="16">
        <v>95.8046928120378</v>
      </c>
      <c r="R23" s="64">
        <v>94.572984878399893</v>
      </c>
      <c r="S23" s="61">
        <v>101.183593791728</v>
      </c>
      <c r="T23" s="16">
        <v>76.110983757540296</v>
      </c>
      <c r="U23" s="16">
        <v>98.244231218860705</v>
      </c>
      <c r="V23" s="64">
        <v>90.903502585544004</v>
      </c>
    </row>
    <row r="24" spans="14:22" x14ac:dyDescent="0.25">
      <c r="N24" s="25">
        <v>36707</v>
      </c>
      <c r="O24" s="61">
        <v>98.600097518639998</v>
      </c>
      <c r="P24" s="16">
        <v>99.840423947771299</v>
      </c>
      <c r="Q24" s="16">
        <v>98.766268358962293</v>
      </c>
      <c r="R24" s="64">
        <v>98.101587819378693</v>
      </c>
      <c r="S24" s="61">
        <v>101.033227499925</v>
      </c>
      <c r="T24" s="16">
        <v>84.555542151274395</v>
      </c>
      <c r="U24" s="16">
        <v>97.867511354643895</v>
      </c>
      <c r="V24" s="64">
        <v>94.643824460651501</v>
      </c>
    </row>
    <row r="25" spans="14:22" x14ac:dyDescent="0.25">
      <c r="N25" s="25">
        <v>36799</v>
      </c>
      <c r="O25" s="61">
        <v>101.064869748014</v>
      </c>
      <c r="P25" s="16">
        <v>100.57828798521599</v>
      </c>
      <c r="Q25" s="16">
        <v>100.503629054209</v>
      </c>
      <c r="R25" s="64">
        <v>99.3700312100556</v>
      </c>
      <c r="S25" s="61">
        <v>100.75007224062</v>
      </c>
      <c r="T25" s="16">
        <v>96.910291004144298</v>
      </c>
      <c r="U25" s="16">
        <v>98.729438174785301</v>
      </c>
      <c r="V25" s="64">
        <v>97.789615073031101</v>
      </c>
    </row>
    <row r="26" spans="14:22" x14ac:dyDescent="0.25">
      <c r="N26" s="25">
        <v>36891</v>
      </c>
      <c r="O26" s="61">
        <v>100</v>
      </c>
      <c r="P26" s="16">
        <v>100</v>
      </c>
      <c r="Q26" s="16">
        <v>100</v>
      </c>
      <c r="R26" s="64">
        <v>100</v>
      </c>
      <c r="S26" s="61">
        <v>100</v>
      </c>
      <c r="T26" s="16">
        <v>100</v>
      </c>
      <c r="U26" s="16">
        <v>100</v>
      </c>
      <c r="V26" s="64">
        <v>100</v>
      </c>
    </row>
    <row r="27" spans="14:22" x14ac:dyDescent="0.25">
      <c r="N27" s="25">
        <v>36981</v>
      </c>
      <c r="O27" s="61">
        <v>101.33745353432199</v>
      </c>
      <c r="P27" s="16">
        <v>103.63264736119601</v>
      </c>
      <c r="Q27" s="16">
        <v>99.674782778752999</v>
      </c>
      <c r="R27" s="64">
        <v>102.491911582182</v>
      </c>
      <c r="S27" s="61">
        <v>100.048831880667</v>
      </c>
      <c r="T27" s="16">
        <v>103.570170862086</v>
      </c>
      <c r="U27" s="16">
        <v>100.439314516473</v>
      </c>
      <c r="V27" s="64">
        <v>99.768864262164598</v>
      </c>
    </row>
    <row r="28" spans="14:22" x14ac:dyDescent="0.25">
      <c r="N28" s="25">
        <v>37072</v>
      </c>
      <c r="O28" s="61">
        <v>106.52174787664801</v>
      </c>
      <c r="P28" s="16">
        <v>103.211311264652</v>
      </c>
      <c r="Q28" s="16">
        <v>101.592353954221</v>
      </c>
      <c r="R28" s="64">
        <v>105.371625267948</v>
      </c>
      <c r="S28" s="61">
        <v>104.956502444764</v>
      </c>
      <c r="T28" s="16">
        <v>109.533311077017</v>
      </c>
      <c r="U28" s="16">
        <v>99.564347152668503</v>
      </c>
      <c r="V28" s="64">
        <v>98.717594230210395</v>
      </c>
    </row>
    <row r="29" spans="14:22" x14ac:dyDescent="0.25">
      <c r="N29" s="25">
        <v>37164</v>
      </c>
      <c r="O29" s="61">
        <v>109.179812329044</v>
      </c>
      <c r="P29" s="16">
        <v>100.22636206829</v>
      </c>
      <c r="Q29" s="16">
        <v>105.619966401093</v>
      </c>
      <c r="R29" s="64">
        <v>105.87760315717</v>
      </c>
      <c r="S29" s="61">
        <v>110.81611353893</v>
      </c>
      <c r="T29" s="16">
        <v>107.94074840160199</v>
      </c>
      <c r="U29" s="16">
        <v>98.030607071693893</v>
      </c>
      <c r="V29" s="64">
        <v>98.549597509131104</v>
      </c>
    </row>
    <row r="30" spans="14:22" x14ac:dyDescent="0.25">
      <c r="N30" s="25">
        <v>37256</v>
      </c>
      <c r="O30" s="61">
        <v>108.272851386544</v>
      </c>
      <c r="P30" s="16">
        <v>102.974349535968</v>
      </c>
      <c r="Q30" s="16">
        <v>107.965563205018</v>
      </c>
      <c r="R30" s="64">
        <v>105.940384187947</v>
      </c>
      <c r="S30" s="61">
        <v>111.74303431326</v>
      </c>
      <c r="T30" s="16">
        <v>103.077287107581</v>
      </c>
      <c r="U30" s="16">
        <v>98.975158028959001</v>
      </c>
      <c r="V30" s="64">
        <v>98.711621295411902</v>
      </c>
    </row>
    <row r="31" spans="14:22" x14ac:dyDescent="0.25">
      <c r="N31" s="25">
        <v>37346</v>
      </c>
      <c r="O31" s="61">
        <v>109.619001459976</v>
      </c>
      <c r="P31" s="16">
        <v>109.169363967889</v>
      </c>
      <c r="Q31" s="16">
        <v>107.746441121649</v>
      </c>
      <c r="R31" s="64">
        <v>108.339379786687</v>
      </c>
      <c r="S31" s="61">
        <v>111.33957805211099</v>
      </c>
      <c r="T31" s="16">
        <v>102.427271878835</v>
      </c>
      <c r="U31" s="16">
        <v>102.34342890526899</v>
      </c>
      <c r="V31" s="64">
        <v>99.413982126288104</v>
      </c>
    </row>
    <row r="32" spans="14:22" x14ac:dyDescent="0.25">
      <c r="N32" s="25">
        <v>37437</v>
      </c>
      <c r="O32" s="61">
        <v>114.264965799793</v>
      </c>
      <c r="P32" s="16">
        <v>114.244426234955</v>
      </c>
      <c r="Q32" s="16">
        <v>108.450870893043</v>
      </c>
      <c r="R32" s="64">
        <v>112.351210350866</v>
      </c>
      <c r="S32" s="61">
        <v>110.867159403923</v>
      </c>
      <c r="T32" s="16">
        <v>105.77291220153499</v>
      </c>
      <c r="U32" s="16">
        <v>103.774467253758</v>
      </c>
      <c r="V32" s="64">
        <v>99.851402385354305</v>
      </c>
    </row>
    <row r="33" spans="1:22" x14ac:dyDescent="0.25">
      <c r="N33" s="25">
        <v>37529</v>
      </c>
      <c r="O33" s="61">
        <v>117.853003162074</v>
      </c>
      <c r="P33" s="16">
        <v>116.51560905042901</v>
      </c>
      <c r="Q33" s="16">
        <v>112.48505112042599</v>
      </c>
      <c r="R33" s="64">
        <v>116.243514854669</v>
      </c>
      <c r="S33" s="61">
        <v>114.143516418099</v>
      </c>
      <c r="T33" s="16">
        <v>106.083174235831</v>
      </c>
      <c r="U33" s="16">
        <v>104.42877563542299</v>
      </c>
      <c r="V33" s="64">
        <v>101.005679700844</v>
      </c>
    </row>
    <row r="34" spans="1:22" x14ac:dyDescent="0.25">
      <c r="N34" s="25">
        <v>37621</v>
      </c>
      <c r="O34" s="61">
        <v>118.082122248432</v>
      </c>
      <c r="P34" s="16">
        <v>118.01894393882699</v>
      </c>
      <c r="Q34" s="16">
        <v>117.361209665348</v>
      </c>
      <c r="R34" s="64">
        <v>118.670527688473</v>
      </c>
      <c r="S34" s="61">
        <v>120.21784560024101</v>
      </c>
      <c r="T34" s="16">
        <v>103.54172653833</v>
      </c>
      <c r="U34" s="16">
        <v>107.551251216628</v>
      </c>
      <c r="V34" s="64">
        <v>103.706057418588</v>
      </c>
    </row>
    <row r="35" spans="1:22" x14ac:dyDescent="0.25">
      <c r="N35" s="25">
        <v>37711</v>
      </c>
      <c r="O35" s="61">
        <v>119.38740112152099</v>
      </c>
      <c r="P35" s="16">
        <v>121.68763773062599</v>
      </c>
      <c r="Q35" s="16">
        <v>119.748970684881</v>
      </c>
      <c r="R35" s="64">
        <v>121.64229465391</v>
      </c>
      <c r="S35" s="61">
        <v>116.580432915619</v>
      </c>
      <c r="T35" s="16">
        <v>106.340714028634</v>
      </c>
      <c r="U35" s="16">
        <v>111.647793116394</v>
      </c>
      <c r="V35" s="64">
        <v>106.66069516197599</v>
      </c>
    </row>
    <row r="36" spans="1:22" x14ac:dyDescent="0.25">
      <c r="N36" s="25">
        <v>37802</v>
      </c>
      <c r="O36" s="61">
        <v>122.587083334084</v>
      </c>
      <c r="P36" s="16">
        <v>127.027445426244</v>
      </c>
      <c r="Q36" s="16">
        <v>119.234846405442</v>
      </c>
      <c r="R36" s="64">
        <v>125.83945810920601</v>
      </c>
      <c r="S36" s="61">
        <v>110.560372564204</v>
      </c>
      <c r="T36" s="16">
        <v>106.507823115276</v>
      </c>
      <c r="U36" s="16">
        <v>113.250498275837</v>
      </c>
      <c r="V36" s="64">
        <v>109.670919603293</v>
      </c>
    </row>
    <row r="37" spans="1:22" x14ac:dyDescent="0.25">
      <c r="N37" s="25">
        <v>37894</v>
      </c>
      <c r="O37" s="61">
        <v>124.788441346081</v>
      </c>
      <c r="P37" s="16">
        <v>132.22998036509901</v>
      </c>
      <c r="Q37" s="16">
        <v>121.18334275578</v>
      </c>
      <c r="R37" s="64">
        <v>129.01140836060901</v>
      </c>
      <c r="S37" s="61">
        <v>115.92152716098001</v>
      </c>
      <c r="T37" s="16">
        <v>102.589608087023</v>
      </c>
      <c r="U37" s="16">
        <v>111.923378824514</v>
      </c>
      <c r="V37" s="64">
        <v>110.69624269322701</v>
      </c>
    </row>
    <row r="38" spans="1:22" x14ac:dyDescent="0.25">
      <c r="A38" s="71"/>
      <c r="N38" s="25">
        <v>37986</v>
      </c>
      <c r="O38" s="61">
        <v>127.14780256660001</v>
      </c>
      <c r="P38" s="16">
        <v>136.551910576111</v>
      </c>
      <c r="Q38" s="16">
        <v>127.647063668866</v>
      </c>
      <c r="R38" s="64">
        <v>132.09188964119099</v>
      </c>
      <c r="S38" s="61">
        <v>126.358666073455</v>
      </c>
      <c r="T38" s="16">
        <v>108.17339811083799</v>
      </c>
      <c r="U38" s="16">
        <v>112.448994137238</v>
      </c>
      <c r="V38" s="64">
        <v>111.06493585341801</v>
      </c>
    </row>
    <row r="39" spans="1:22" x14ac:dyDescent="0.25">
      <c r="N39" s="25">
        <v>38077</v>
      </c>
      <c r="O39" s="61">
        <v>131.336016205032</v>
      </c>
      <c r="P39" s="16">
        <v>141.391612764711</v>
      </c>
      <c r="Q39" s="16">
        <v>134.98822678650299</v>
      </c>
      <c r="R39" s="64">
        <v>138.852506568677</v>
      </c>
      <c r="S39" s="61">
        <v>120.133542314322</v>
      </c>
      <c r="T39" s="16">
        <v>122.155480717551</v>
      </c>
      <c r="U39" s="16">
        <v>116.43093503234</v>
      </c>
      <c r="V39" s="64">
        <v>115.446206277934</v>
      </c>
    </row>
    <row r="40" spans="1:22" x14ac:dyDescent="0.25">
      <c r="N40" s="25">
        <v>38168</v>
      </c>
      <c r="O40" s="61">
        <v>134.32844105368801</v>
      </c>
      <c r="P40" s="16">
        <v>146.12692494019299</v>
      </c>
      <c r="Q40" s="16">
        <v>141.23006135143501</v>
      </c>
      <c r="R40" s="64">
        <v>148.04171899741101</v>
      </c>
      <c r="S40" s="61">
        <v>112.76151773145</v>
      </c>
      <c r="T40" s="16">
        <v>127.49902196138601</v>
      </c>
      <c r="U40" s="16">
        <v>122.79119917766199</v>
      </c>
      <c r="V40" s="64">
        <v>122.170913607377</v>
      </c>
    </row>
    <row r="41" spans="1:22" x14ac:dyDescent="0.25">
      <c r="N41" s="25">
        <v>38260</v>
      </c>
      <c r="O41" s="61">
        <v>134.83718628734499</v>
      </c>
      <c r="P41" s="16">
        <v>150.16495521640101</v>
      </c>
      <c r="Q41" s="16">
        <v>144.96964800543299</v>
      </c>
      <c r="R41" s="64">
        <v>151.79553176397599</v>
      </c>
      <c r="S41" s="61">
        <v>121.294720229547</v>
      </c>
      <c r="T41" s="16">
        <v>124.757723118364</v>
      </c>
      <c r="U41" s="16">
        <v>129.144440909921</v>
      </c>
      <c r="V41" s="64">
        <v>126.437565955452</v>
      </c>
    </row>
    <row r="42" spans="1:22" x14ac:dyDescent="0.25">
      <c r="N42" s="25">
        <v>38352</v>
      </c>
      <c r="O42" s="61">
        <v>135.808906451063</v>
      </c>
      <c r="P42" s="16">
        <v>155.151032836854</v>
      </c>
      <c r="Q42" s="16">
        <v>149.991840743019</v>
      </c>
      <c r="R42" s="64">
        <v>153.112842138796</v>
      </c>
      <c r="S42" s="61">
        <v>129.43873054040901</v>
      </c>
      <c r="T42" s="16">
        <v>129.117298863597</v>
      </c>
      <c r="U42" s="16">
        <v>133.53514303824099</v>
      </c>
      <c r="V42" s="64">
        <v>128.155133398526</v>
      </c>
    </row>
    <row r="43" spans="1:22" x14ac:dyDescent="0.25">
      <c r="N43" s="25">
        <v>38442</v>
      </c>
      <c r="O43" s="61">
        <v>139.47474465935099</v>
      </c>
      <c r="P43" s="16">
        <v>163.93089176010301</v>
      </c>
      <c r="Q43" s="16">
        <v>160.29095281359699</v>
      </c>
      <c r="R43" s="64">
        <v>160.713958844758</v>
      </c>
      <c r="S43" s="61">
        <v>131.56287426968399</v>
      </c>
      <c r="T43" s="16">
        <v>137.66987664134101</v>
      </c>
      <c r="U43" s="16">
        <v>137.84446147300699</v>
      </c>
      <c r="V43" s="64">
        <v>131.23721315668601</v>
      </c>
    </row>
    <row r="44" spans="1:22" x14ac:dyDescent="0.25">
      <c r="N44" s="25">
        <v>38533</v>
      </c>
      <c r="O44" s="61">
        <v>144.67257041458501</v>
      </c>
      <c r="P44" s="16">
        <v>174.71187153408101</v>
      </c>
      <c r="Q44" s="16">
        <v>172.412077984343</v>
      </c>
      <c r="R44" s="64">
        <v>171.20254864879101</v>
      </c>
      <c r="S44" s="61">
        <v>132.58503786211801</v>
      </c>
      <c r="T44" s="16">
        <v>138.055190370264</v>
      </c>
      <c r="U44" s="16">
        <v>144.89699776475501</v>
      </c>
      <c r="V44" s="64">
        <v>136.34351958956799</v>
      </c>
    </row>
    <row r="45" spans="1:22" x14ac:dyDescent="0.25">
      <c r="N45" s="25">
        <v>38625</v>
      </c>
      <c r="O45" s="61">
        <v>147.36838907282001</v>
      </c>
      <c r="P45" s="16">
        <v>178.080462393364</v>
      </c>
      <c r="Q45" s="16">
        <v>175.463586134352</v>
      </c>
      <c r="R45" s="64">
        <v>175.93442975010001</v>
      </c>
      <c r="S45" s="61">
        <v>132.166442707735</v>
      </c>
      <c r="T45" s="16">
        <v>142.3852332594</v>
      </c>
      <c r="U45" s="16">
        <v>153.83648684288701</v>
      </c>
      <c r="V45" s="64">
        <v>141.46332717999499</v>
      </c>
    </row>
    <row r="46" spans="1:22" x14ac:dyDescent="0.25">
      <c r="N46" s="25">
        <v>38717</v>
      </c>
      <c r="O46" s="61">
        <v>147.36511267135</v>
      </c>
      <c r="P46" s="16">
        <v>179.125796002626</v>
      </c>
      <c r="Q46" s="16">
        <v>174.71729343240801</v>
      </c>
      <c r="R46" s="64">
        <v>177.01688148910401</v>
      </c>
      <c r="S46" s="61">
        <v>130.59307180981699</v>
      </c>
      <c r="T46" s="16">
        <v>155.463247197329</v>
      </c>
      <c r="U46" s="16">
        <v>157.736724835529</v>
      </c>
      <c r="V46" s="64">
        <v>146.80031097021501</v>
      </c>
    </row>
    <row r="47" spans="1:22" x14ac:dyDescent="0.25">
      <c r="N47" s="25">
        <v>38807</v>
      </c>
      <c r="O47" s="61">
        <v>145.61507263156699</v>
      </c>
      <c r="P47" s="16">
        <v>184.393455863962</v>
      </c>
      <c r="Q47" s="16">
        <v>179.01731744613099</v>
      </c>
      <c r="R47" s="64">
        <v>181.383288628618</v>
      </c>
      <c r="S47" s="61">
        <v>132.63993969832899</v>
      </c>
      <c r="T47" s="16">
        <v>161.26666534146901</v>
      </c>
      <c r="U47" s="16">
        <v>157.734742805248</v>
      </c>
      <c r="V47" s="64">
        <v>152.028974504319</v>
      </c>
    </row>
    <row r="48" spans="1:22" x14ac:dyDescent="0.25">
      <c r="N48" s="25">
        <v>38898</v>
      </c>
      <c r="O48" s="61">
        <v>141.98176381084201</v>
      </c>
      <c r="P48" s="16">
        <v>186.905282960113</v>
      </c>
      <c r="Q48" s="16">
        <v>179.931563229923</v>
      </c>
      <c r="R48" s="64">
        <v>186.71093998702</v>
      </c>
      <c r="S48" s="61">
        <v>136.98256919980199</v>
      </c>
      <c r="T48" s="16">
        <v>166.887009325604</v>
      </c>
      <c r="U48" s="16">
        <v>159.57811912529601</v>
      </c>
      <c r="V48" s="64">
        <v>155.16975504405701</v>
      </c>
    </row>
    <row r="49" spans="14:22" x14ac:dyDescent="0.25">
      <c r="N49" s="25">
        <v>38990</v>
      </c>
      <c r="O49" s="61">
        <v>142.25983518989801</v>
      </c>
      <c r="P49" s="16">
        <v>185.16323129655001</v>
      </c>
      <c r="Q49" s="16">
        <v>174.52977008154599</v>
      </c>
      <c r="R49" s="64">
        <v>188.13992236186201</v>
      </c>
      <c r="S49" s="61">
        <v>138.04785403025599</v>
      </c>
      <c r="T49" s="16">
        <v>180.60933692871299</v>
      </c>
      <c r="U49" s="16">
        <v>159.48377928372901</v>
      </c>
      <c r="V49" s="64">
        <v>157.71411737093899</v>
      </c>
    </row>
    <row r="50" spans="14:22" x14ac:dyDescent="0.25">
      <c r="N50" s="25">
        <v>39082</v>
      </c>
      <c r="O50" s="61">
        <v>145.086506589023</v>
      </c>
      <c r="P50" s="16">
        <v>186.98897386239301</v>
      </c>
      <c r="Q50" s="16">
        <v>173.56717498148799</v>
      </c>
      <c r="R50" s="64">
        <v>188.73381624282101</v>
      </c>
      <c r="S50" s="61">
        <v>140.48161399567101</v>
      </c>
      <c r="T50" s="16">
        <v>193.633989876941</v>
      </c>
      <c r="U50" s="16">
        <v>158.51357720797901</v>
      </c>
      <c r="V50" s="64">
        <v>161.94027545050099</v>
      </c>
    </row>
    <row r="51" spans="14:22" x14ac:dyDescent="0.25">
      <c r="N51" s="25">
        <v>39172</v>
      </c>
      <c r="O51" s="61">
        <v>144.15041154339099</v>
      </c>
      <c r="P51" s="16">
        <v>195.29562707906999</v>
      </c>
      <c r="Q51" s="16">
        <v>180.61978713347</v>
      </c>
      <c r="R51" s="64">
        <v>193.87148818965699</v>
      </c>
      <c r="S51" s="61">
        <v>144.60023541782101</v>
      </c>
      <c r="T51" s="16">
        <v>196.827175080839</v>
      </c>
      <c r="U51" s="16">
        <v>161.25841128728501</v>
      </c>
      <c r="V51" s="64">
        <v>167.911295279212</v>
      </c>
    </row>
    <row r="52" spans="14:22" x14ac:dyDescent="0.25">
      <c r="N52" s="25">
        <v>39263</v>
      </c>
      <c r="O52" s="61">
        <v>140.79034995971301</v>
      </c>
      <c r="P52" s="16">
        <v>201.60934102890701</v>
      </c>
      <c r="Q52" s="16">
        <v>186.07241689935401</v>
      </c>
      <c r="R52" s="64">
        <v>201.18934156370199</v>
      </c>
      <c r="S52" s="61">
        <v>144.61451746920301</v>
      </c>
      <c r="T52" s="16">
        <v>193.18566281438399</v>
      </c>
      <c r="U52" s="16">
        <v>164.255379925993</v>
      </c>
      <c r="V52" s="64">
        <v>175.00617987706801</v>
      </c>
    </row>
    <row r="53" spans="14:22" x14ac:dyDescent="0.25">
      <c r="N53" s="25">
        <v>39355</v>
      </c>
      <c r="O53" s="61">
        <v>138.00973276979201</v>
      </c>
      <c r="P53" s="16">
        <v>196.84036850508801</v>
      </c>
      <c r="Q53" s="16">
        <v>180.17702113512399</v>
      </c>
      <c r="R53" s="64">
        <v>199.334126600216</v>
      </c>
      <c r="S53" s="61">
        <v>144.98785690664101</v>
      </c>
      <c r="T53" s="16">
        <v>195.68574605122299</v>
      </c>
      <c r="U53" s="16">
        <v>164.084025313469</v>
      </c>
      <c r="V53" s="64">
        <v>177.24744770033899</v>
      </c>
    </row>
    <row r="54" spans="14:22" x14ac:dyDescent="0.25">
      <c r="N54" s="25">
        <v>39447</v>
      </c>
      <c r="O54" s="61">
        <v>136.33405000398801</v>
      </c>
      <c r="P54" s="16">
        <v>191.02590265245999</v>
      </c>
      <c r="Q54" s="16">
        <v>172.29043595113799</v>
      </c>
      <c r="R54" s="64">
        <v>191.28091063810999</v>
      </c>
      <c r="S54" s="61">
        <v>146.92157670655499</v>
      </c>
      <c r="T54" s="16">
        <v>198.05998434197201</v>
      </c>
      <c r="U54" s="16">
        <v>162.06597679016201</v>
      </c>
      <c r="V54" s="64">
        <v>171.84789594879001</v>
      </c>
    </row>
    <row r="55" spans="14:22" x14ac:dyDescent="0.25">
      <c r="N55" s="25">
        <v>39538</v>
      </c>
      <c r="O55" s="61">
        <v>134.36461049153399</v>
      </c>
      <c r="P55" s="16">
        <v>192.822056296055</v>
      </c>
      <c r="Q55" s="16">
        <v>169.11868371174</v>
      </c>
      <c r="R55" s="64">
        <v>187.55434329265699</v>
      </c>
      <c r="S55" s="61">
        <v>144.47166436993101</v>
      </c>
      <c r="T55" s="16">
        <v>182.44451122064501</v>
      </c>
      <c r="U55" s="16">
        <v>157.767555196747</v>
      </c>
      <c r="V55" s="64">
        <v>166.84323364771299</v>
      </c>
    </row>
    <row r="56" spans="14:22" x14ac:dyDescent="0.25">
      <c r="N56" s="25">
        <v>39629</v>
      </c>
      <c r="O56" s="61">
        <v>133.04082531374499</v>
      </c>
      <c r="P56" s="16">
        <v>195.02601967800501</v>
      </c>
      <c r="Q56" s="16">
        <v>164.593753811651</v>
      </c>
      <c r="R56" s="64">
        <v>185.680092262546</v>
      </c>
      <c r="S56" s="61">
        <v>140.243587504158</v>
      </c>
      <c r="T56" s="16">
        <v>173.38113559305401</v>
      </c>
      <c r="U56" s="16">
        <v>152.749152186185</v>
      </c>
      <c r="V56" s="64">
        <v>164.94129585100799</v>
      </c>
    </row>
    <row r="57" spans="14:22" x14ac:dyDescent="0.25">
      <c r="N57" s="25">
        <v>39721</v>
      </c>
      <c r="O57" s="61">
        <v>125.651430346718</v>
      </c>
      <c r="P57" s="16">
        <v>186.08352362168401</v>
      </c>
      <c r="Q57" s="16">
        <v>154.27650178866401</v>
      </c>
      <c r="R57" s="64">
        <v>175.211978809903</v>
      </c>
      <c r="S57" s="61">
        <v>137.82228577588799</v>
      </c>
      <c r="T57" s="16">
        <v>176.551789587066</v>
      </c>
      <c r="U57" s="16">
        <v>147.47206585992799</v>
      </c>
      <c r="V57" s="64">
        <v>160.33345562721399</v>
      </c>
    </row>
    <row r="58" spans="14:22" x14ac:dyDescent="0.25">
      <c r="N58" s="25">
        <v>39813</v>
      </c>
      <c r="O58" s="61">
        <v>115.023014235636</v>
      </c>
      <c r="P58" s="16">
        <v>174.34391632358501</v>
      </c>
      <c r="Q58" s="16">
        <v>144.31298934984599</v>
      </c>
      <c r="R58" s="64">
        <v>161.55604979918499</v>
      </c>
      <c r="S58" s="61">
        <v>133.26255809483601</v>
      </c>
      <c r="T58" s="16">
        <v>172.67574662943099</v>
      </c>
      <c r="U58" s="16">
        <v>141.57417508742</v>
      </c>
      <c r="V58" s="64">
        <v>152.41650257449999</v>
      </c>
    </row>
    <row r="59" spans="14:22" x14ac:dyDescent="0.25">
      <c r="N59" s="25">
        <v>39903</v>
      </c>
      <c r="O59" s="61">
        <v>108.98487833385499</v>
      </c>
      <c r="P59" s="16">
        <v>165.5194100363</v>
      </c>
      <c r="Q59" s="16">
        <v>138.46635577038199</v>
      </c>
      <c r="R59" s="64">
        <v>148.293057014391</v>
      </c>
      <c r="S59" s="61">
        <v>121.517466747399</v>
      </c>
      <c r="T59" s="16">
        <v>156.89915689897799</v>
      </c>
      <c r="U59" s="16">
        <v>132.46683651134001</v>
      </c>
      <c r="V59" s="64">
        <v>139.29406622742599</v>
      </c>
    </row>
    <row r="60" spans="14:22" x14ac:dyDescent="0.25">
      <c r="N60" s="25">
        <v>39994</v>
      </c>
      <c r="O60" s="61">
        <v>107.64497015480799</v>
      </c>
      <c r="P60" s="16">
        <v>157.64204659609001</v>
      </c>
      <c r="Q60" s="16">
        <v>133.952448056469</v>
      </c>
      <c r="R60" s="64">
        <v>134.53648001645001</v>
      </c>
      <c r="S60" s="61">
        <v>111.677618152668</v>
      </c>
      <c r="T60" s="16">
        <v>131.53928884266099</v>
      </c>
      <c r="U60" s="16">
        <v>120.76211403929</v>
      </c>
      <c r="V60" s="64">
        <v>127.002772715196</v>
      </c>
    </row>
    <row r="61" spans="14:22" x14ac:dyDescent="0.25">
      <c r="N61" s="25">
        <v>40086</v>
      </c>
      <c r="O61" s="61">
        <v>106.24799050947399</v>
      </c>
      <c r="P61" s="16">
        <v>159.47790778915501</v>
      </c>
      <c r="Q61" s="16">
        <v>129.73461907317599</v>
      </c>
      <c r="R61" s="64">
        <v>128.51760809767299</v>
      </c>
      <c r="S61" s="61">
        <v>105.40213292282201</v>
      </c>
      <c r="T61" s="16">
        <v>119.257137339236</v>
      </c>
      <c r="U61" s="16">
        <v>113.432720703992</v>
      </c>
      <c r="V61" s="64">
        <v>118.241963430289</v>
      </c>
    </row>
    <row r="62" spans="14:22" x14ac:dyDescent="0.25">
      <c r="N62" s="25">
        <v>40178</v>
      </c>
      <c r="O62" s="61">
        <v>101.600210559072</v>
      </c>
      <c r="P62" s="16">
        <v>163.215859088657</v>
      </c>
      <c r="Q62" s="16">
        <v>126.142313080785</v>
      </c>
      <c r="R62" s="64">
        <v>127.541271670434</v>
      </c>
      <c r="S62" s="61">
        <v>103.459182248277</v>
      </c>
      <c r="T62" s="16">
        <v>123.89926459630099</v>
      </c>
      <c r="U62" s="16">
        <v>110.732170305556</v>
      </c>
      <c r="V62" s="64">
        <v>109.73065436352201</v>
      </c>
    </row>
    <row r="63" spans="14:22" x14ac:dyDescent="0.25">
      <c r="N63" s="25">
        <v>40268</v>
      </c>
      <c r="O63" s="61">
        <v>97.656845460318195</v>
      </c>
      <c r="P63" s="16">
        <v>158.19735784445001</v>
      </c>
      <c r="Q63" s="16">
        <v>124.30937462035899</v>
      </c>
      <c r="R63" s="64">
        <v>126.06797514680299</v>
      </c>
      <c r="S63" s="61">
        <v>105.566843852188</v>
      </c>
      <c r="T63" s="16">
        <v>135.28604900996601</v>
      </c>
      <c r="U63" s="16">
        <v>111.18860900590001</v>
      </c>
      <c r="V63" s="64">
        <v>110.334089839352</v>
      </c>
    </row>
    <row r="64" spans="14:22" x14ac:dyDescent="0.25">
      <c r="N64" s="25">
        <v>40359</v>
      </c>
      <c r="O64" s="61">
        <v>95.353101011520906</v>
      </c>
      <c r="P64" s="16">
        <v>149.489741971184</v>
      </c>
      <c r="Q64" s="16">
        <v>123.32577509468101</v>
      </c>
      <c r="R64" s="64">
        <v>123.64427575763</v>
      </c>
      <c r="S64" s="61">
        <v>103.963780112888</v>
      </c>
      <c r="T64" s="16">
        <v>141.95684911204501</v>
      </c>
      <c r="U64" s="16">
        <v>117.05254570610801</v>
      </c>
      <c r="V64" s="64">
        <v>118.17109380597999</v>
      </c>
    </row>
    <row r="65" spans="14:22" x14ac:dyDescent="0.25">
      <c r="N65" s="25">
        <v>40451</v>
      </c>
      <c r="O65" s="61">
        <v>93.092163964712896</v>
      </c>
      <c r="P65" s="16">
        <v>150.50769862634101</v>
      </c>
      <c r="Q65" s="16">
        <v>122.827879377069</v>
      </c>
      <c r="R65" s="64">
        <v>120.774378498807</v>
      </c>
      <c r="S65" s="61">
        <v>102.91590205600301</v>
      </c>
      <c r="T65" s="16">
        <v>140.99317861624201</v>
      </c>
      <c r="U65" s="16">
        <v>125.336217800147</v>
      </c>
      <c r="V65" s="64">
        <v>120.388527847323</v>
      </c>
    </row>
    <row r="66" spans="14:22" x14ac:dyDescent="0.25">
      <c r="N66" s="25">
        <v>40543</v>
      </c>
      <c r="O66" s="61">
        <v>90.581072113707705</v>
      </c>
      <c r="P66" s="16">
        <v>155.98534923802501</v>
      </c>
      <c r="Q66" s="16">
        <v>121.537759278598</v>
      </c>
      <c r="R66" s="64">
        <v>119.00289484769699</v>
      </c>
      <c r="S66" s="61">
        <v>102.765041077239</v>
      </c>
      <c r="T66" s="16">
        <v>144.029134691791</v>
      </c>
      <c r="U66" s="16">
        <v>129.241325080411</v>
      </c>
      <c r="V66" s="64">
        <v>120.112180846588</v>
      </c>
    </row>
    <row r="67" spans="14:22" x14ac:dyDescent="0.25">
      <c r="N67" s="25">
        <v>40633</v>
      </c>
      <c r="O67" s="61">
        <v>90.169817426556193</v>
      </c>
      <c r="P67" s="16">
        <v>154.34963096855299</v>
      </c>
      <c r="Q67" s="16">
        <v>119.898405614791</v>
      </c>
      <c r="R67" s="64">
        <v>119.397663586619</v>
      </c>
      <c r="S67" s="61">
        <v>102.418988819202</v>
      </c>
      <c r="T67" s="16">
        <v>151.40495358818001</v>
      </c>
      <c r="U67" s="16">
        <v>128.692862102102</v>
      </c>
      <c r="V67" s="64">
        <v>123.11087371884</v>
      </c>
    </row>
    <row r="68" spans="14:22" x14ac:dyDescent="0.25">
      <c r="N68" s="25">
        <v>40724</v>
      </c>
      <c r="O68" s="61">
        <v>92.020357066084003</v>
      </c>
      <c r="P68" s="16">
        <v>153.31389523509199</v>
      </c>
      <c r="Q68" s="16">
        <v>119.98153717382</v>
      </c>
      <c r="R68" s="64">
        <v>120.481808172298</v>
      </c>
      <c r="S68" s="61">
        <v>105.70966227842</v>
      </c>
      <c r="T68" s="16">
        <v>152.588612553952</v>
      </c>
      <c r="U68" s="16">
        <v>126.81648627692</v>
      </c>
      <c r="V68" s="64">
        <v>125.83920999828599</v>
      </c>
    </row>
    <row r="69" spans="14:22" x14ac:dyDescent="0.25">
      <c r="N69" s="25">
        <v>40816</v>
      </c>
      <c r="O69" s="61">
        <v>92.969562416375894</v>
      </c>
      <c r="P69" s="16">
        <v>157.623805031795</v>
      </c>
      <c r="Q69" s="16">
        <v>120.453449703215</v>
      </c>
      <c r="R69" s="64">
        <v>120.996751464504</v>
      </c>
      <c r="S69" s="61">
        <v>113.83721703831699</v>
      </c>
      <c r="T69" s="16">
        <v>149.879043684343</v>
      </c>
      <c r="U69" s="16">
        <v>128.01715133370101</v>
      </c>
      <c r="V69" s="64">
        <v>127.96468880668699</v>
      </c>
    </row>
    <row r="70" spans="14:22" x14ac:dyDescent="0.25">
      <c r="N70" s="25">
        <v>40908</v>
      </c>
      <c r="O70" s="61">
        <v>91.964492513647997</v>
      </c>
      <c r="P70" s="16">
        <v>160.95208213564399</v>
      </c>
      <c r="Q70" s="16">
        <v>119.333494069511</v>
      </c>
      <c r="R70" s="64">
        <v>121.631565038571</v>
      </c>
      <c r="S70" s="61">
        <v>118.926693089821</v>
      </c>
      <c r="T70" s="16">
        <v>154.400781260836</v>
      </c>
      <c r="U70" s="16">
        <v>130.622447930291</v>
      </c>
      <c r="V70" s="64">
        <v>130.287042057745</v>
      </c>
    </row>
    <row r="71" spans="14:22" x14ac:dyDescent="0.25">
      <c r="N71" s="25">
        <v>40999</v>
      </c>
      <c r="O71" s="61">
        <v>89.534399413857798</v>
      </c>
      <c r="P71" s="16">
        <v>159.00056188508501</v>
      </c>
      <c r="Q71" s="16">
        <v>118.90207735747499</v>
      </c>
      <c r="R71" s="64">
        <v>124.43008395513201</v>
      </c>
      <c r="S71" s="61">
        <v>115.20691322402701</v>
      </c>
      <c r="T71" s="16">
        <v>158.48593072686501</v>
      </c>
      <c r="U71" s="16">
        <v>131.133803543829</v>
      </c>
      <c r="V71" s="64">
        <v>131.341296568567</v>
      </c>
    </row>
    <row r="72" spans="14:22" x14ac:dyDescent="0.25">
      <c r="N72" s="25">
        <v>41090</v>
      </c>
      <c r="O72" s="61">
        <v>87.365017509171693</v>
      </c>
      <c r="P72" s="16">
        <v>157.61490837092501</v>
      </c>
      <c r="Q72" s="16">
        <v>121.17544846259401</v>
      </c>
      <c r="R72" s="64">
        <v>128.96779641763101</v>
      </c>
      <c r="S72" s="61">
        <v>110.70561824286899</v>
      </c>
      <c r="T72" s="16">
        <v>158.47637156630401</v>
      </c>
      <c r="U72" s="16">
        <v>132.75698797883101</v>
      </c>
      <c r="V72" s="64">
        <v>133.83203816549999</v>
      </c>
    </row>
    <row r="73" spans="14:22" x14ac:dyDescent="0.25">
      <c r="N73" s="25">
        <v>41182</v>
      </c>
      <c r="O73" s="61">
        <v>91.065216914917002</v>
      </c>
      <c r="P73" s="16">
        <v>162.265879097256</v>
      </c>
      <c r="Q73" s="16">
        <v>124.536167400435</v>
      </c>
      <c r="R73" s="64">
        <v>131.12373190678301</v>
      </c>
      <c r="S73" s="61">
        <v>110.5482746103</v>
      </c>
      <c r="T73" s="16">
        <v>164.11312781310599</v>
      </c>
      <c r="U73" s="16">
        <v>135.46027105810299</v>
      </c>
      <c r="V73" s="64">
        <v>137.740949195837</v>
      </c>
    </row>
    <row r="74" spans="14:22" x14ac:dyDescent="0.25">
      <c r="N74" s="25">
        <v>41274</v>
      </c>
      <c r="O74" s="61">
        <v>95.418217963636494</v>
      </c>
      <c r="P74" s="16">
        <v>167.29167909321299</v>
      </c>
      <c r="Q74" s="16">
        <v>125.90721738760401</v>
      </c>
      <c r="R74" s="64">
        <v>131.28411398209801</v>
      </c>
      <c r="S74" s="61">
        <v>112.699636264188</v>
      </c>
      <c r="T74" s="16">
        <v>171.91075641316701</v>
      </c>
      <c r="U74" s="16">
        <v>137.60329341265299</v>
      </c>
      <c r="V74" s="64">
        <v>139.24999857456899</v>
      </c>
    </row>
    <row r="75" spans="14:22" x14ac:dyDescent="0.25">
      <c r="N75" s="25">
        <v>41364</v>
      </c>
      <c r="O75" s="61">
        <v>95.174417020625796</v>
      </c>
      <c r="P75" s="16">
        <v>167.77250002553799</v>
      </c>
      <c r="Q75" s="16">
        <v>127.675457777864</v>
      </c>
      <c r="R75" s="64">
        <v>135.16133781048899</v>
      </c>
      <c r="S75" s="61">
        <v>116.034846896098</v>
      </c>
      <c r="T75" s="16">
        <v>176.80597139163299</v>
      </c>
      <c r="U75" s="16">
        <v>140.42385575986501</v>
      </c>
      <c r="V75" s="64">
        <v>142.3290938559</v>
      </c>
    </row>
    <row r="76" spans="14:22" x14ac:dyDescent="0.25">
      <c r="N76" s="25">
        <v>41455</v>
      </c>
      <c r="O76" s="61">
        <v>96.445694666476498</v>
      </c>
      <c r="P76" s="16">
        <v>168.45520307439901</v>
      </c>
      <c r="Q76" s="16">
        <v>132.06486703651601</v>
      </c>
      <c r="R76" s="64">
        <v>143.96121457909601</v>
      </c>
      <c r="S76" s="61">
        <v>119.629186809632</v>
      </c>
      <c r="T76" s="16">
        <v>185.68458650697201</v>
      </c>
      <c r="U76" s="16">
        <v>143.138957754123</v>
      </c>
      <c r="V76" s="64">
        <v>147.35386422796901</v>
      </c>
    </row>
    <row r="77" spans="14:22" x14ac:dyDescent="0.25">
      <c r="N77" s="25">
        <v>41547</v>
      </c>
      <c r="O77" s="61">
        <v>99.155018914372405</v>
      </c>
      <c r="P77" s="16">
        <v>171.694233369861</v>
      </c>
      <c r="Q77" s="16">
        <v>133.754734290447</v>
      </c>
      <c r="R77" s="64">
        <v>150.34808727337699</v>
      </c>
      <c r="S77" s="61">
        <v>124.170654547536</v>
      </c>
      <c r="T77" s="16">
        <v>193.21875969049</v>
      </c>
      <c r="U77" s="16">
        <v>145.82351110004899</v>
      </c>
      <c r="V77" s="64">
        <v>151.346981430998</v>
      </c>
    </row>
    <row r="78" spans="14:22" x14ac:dyDescent="0.25">
      <c r="N78" s="25">
        <v>41639</v>
      </c>
      <c r="O78" s="61">
        <v>100.40085592912</v>
      </c>
      <c r="P78" s="16">
        <v>176.17761125000101</v>
      </c>
      <c r="Q78" s="16">
        <v>133.42238314949299</v>
      </c>
      <c r="R78" s="64">
        <v>151.83630818920099</v>
      </c>
      <c r="S78" s="61">
        <v>128.43980372621601</v>
      </c>
      <c r="T78" s="16">
        <v>190.966599750786</v>
      </c>
      <c r="U78" s="16">
        <v>148.93739780933399</v>
      </c>
      <c r="V78" s="64">
        <v>155.383642591978</v>
      </c>
    </row>
    <row r="79" spans="14:22" x14ac:dyDescent="0.25">
      <c r="N79" s="25">
        <v>41729</v>
      </c>
      <c r="O79" s="61">
        <v>102.60329760517</v>
      </c>
      <c r="P79" s="16">
        <v>181.43013412208799</v>
      </c>
      <c r="Q79" s="16">
        <v>137.935849448532</v>
      </c>
      <c r="R79" s="64">
        <v>156.39354467452301</v>
      </c>
      <c r="S79" s="61">
        <v>126.320253288269</v>
      </c>
      <c r="T79" s="16">
        <v>184.43485121366899</v>
      </c>
      <c r="U79" s="16">
        <v>151.46820012508601</v>
      </c>
      <c r="V79" s="64">
        <v>159.98161750271601</v>
      </c>
    </row>
    <row r="80" spans="14:22" x14ac:dyDescent="0.25">
      <c r="N80" s="25">
        <v>41820</v>
      </c>
      <c r="O80" s="61">
        <v>107.476501380375</v>
      </c>
      <c r="P80" s="16">
        <v>188.42162571304701</v>
      </c>
      <c r="Q80" s="16">
        <v>146.16262801839201</v>
      </c>
      <c r="R80" s="64">
        <v>164.49060517649701</v>
      </c>
      <c r="S80" s="61">
        <v>127.992220186887</v>
      </c>
      <c r="T80" s="16">
        <v>182.61003065255699</v>
      </c>
      <c r="U80" s="16">
        <v>154.287814088267</v>
      </c>
      <c r="V80" s="64">
        <v>166.22194632652699</v>
      </c>
    </row>
    <row r="81" spans="14:22" x14ac:dyDescent="0.25">
      <c r="N81" s="25">
        <v>41912</v>
      </c>
      <c r="O81" s="61">
        <v>110.33681028335</v>
      </c>
      <c r="P81" s="16">
        <v>194.85620322381601</v>
      </c>
      <c r="Q81" s="16">
        <v>149.57525909149399</v>
      </c>
      <c r="R81" s="64">
        <v>167.90919797582299</v>
      </c>
      <c r="S81" s="61">
        <v>138.92480286600301</v>
      </c>
      <c r="T81" s="16">
        <v>190.54742592621</v>
      </c>
      <c r="U81" s="16">
        <v>157.56256888410999</v>
      </c>
      <c r="V81" s="64">
        <v>170.99997128907501</v>
      </c>
    </row>
    <row r="82" spans="14:22" x14ac:dyDescent="0.25">
      <c r="N82" s="25">
        <v>42004</v>
      </c>
      <c r="O82" s="61">
        <v>110.21539686133799</v>
      </c>
      <c r="P82" s="16">
        <v>198.99095814033001</v>
      </c>
      <c r="Q82" s="16">
        <v>149.35163290697801</v>
      </c>
      <c r="R82" s="64">
        <v>168.08593258213699</v>
      </c>
      <c r="S82" s="61">
        <v>143.747163356062</v>
      </c>
      <c r="T82" s="16">
        <v>205.09351309953001</v>
      </c>
      <c r="U82" s="16">
        <v>161.708898385921</v>
      </c>
      <c r="V82" s="64">
        <v>174.01889495486699</v>
      </c>
    </row>
    <row r="83" spans="14:22" x14ac:dyDescent="0.25">
      <c r="N83" s="25">
        <v>42094</v>
      </c>
      <c r="O83" s="61">
        <v>111.75419046006</v>
      </c>
      <c r="P83" s="16">
        <v>203.457105454366</v>
      </c>
      <c r="Q83" s="16">
        <v>153.70390023464</v>
      </c>
      <c r="R83" s="64">
        <v>172.590229303619</v>
      </c>
      <c r="S83" s="61">
        <v>144.54167076178999</v>
      </c>
      <c r="T83" s="16">
        <v>217.356554321396</v>
      </c>
      <c r="U83" s="16">
        <v>167.26836433732601</v>
      </c>
      <c r="V83" s="64">
        <v>179.025627752768</v>
      </c>
    </row>
    <row r="84" spans="14:22" x14ac:dyDescent="0.25">
      <c r="N84" s="25">
        <v>42185</v>
      </c>
      <c r="O84" s="61">
        <v>115.827471038868</v>
      </c>
      <c r="P84" s="16">
        <v>207.93256809222501</v>
      </c>
      <c r="Q84" s="16">
        <v>159.78900215661699</v>
      </c>
      <c r="R84" s="64">
        <v>180.43221029862201</v>
      </c>
      <c r="S84" s="61">
        <v>147.77176893229799</v>
      </c>
      <c r="T84" s="16">
        <v>226.98297929622299</v>
      </c>
      <c r="U84" s="16">
        <v>171.155613852329</v>
      </c>
      <c r="V84" s="64">
        <v>182.819162426465</v>
      </c>
    </row>
    <row r="85" spans="14:22" x14ac:dyDescent="0.25">
      <c r="N85" s="25">
        <v>42277</v>
      </c>
      <c r="O85" s="61">
        <v>117.15916400964301</v>
      </c>
      <c r="P85" s="16">
        <v>204.99988698767399</v>
      </c>
      <c r="Q85" s="16">
        <v>161.228433921456</v>
      </c>
      <c r="R85" s="64">
        <v>184.559819109513</v>
      </c>
      <c r="S85" s="61">
        <v>146.192389911568</v>
      </c>
      <c r="T85" s="16">
        <v>228.14712743435101</v>
      </c>
      <c r="U85" s="16">
        <v>173.29200480199901</v>
      </c>
      <c r="V85" s="64">
        <v>184.550471876637</v>
      </c>
    </row>
    <row r="86" spans="14:22" x14ac:dyDescent="0.25">
      <c r="N86" s="25">
        <v>42369</v>
      </c>
      <c r="O86" s="61">
        <v>115.97299405417</v>
      </c>
      <c r="P86" s="16">
        <v>201.59424042884001</v>
      </c>
      <c r="Q86" s="16">
        <v>161.234781285107</v>
      </c>
      <c r="R86" s="64">
        <v>185.08592488565401</v>
      </c>
      <c r="S86" s="61">
        <v>146.14843232284301</v>
      </c>
      <c r="T86" s="16">
        <v>220.608264092691</v>
      </c>
      <c r="U86" s="16">
        <v>173.941404538597</v>
      </c>
      <c r="V86" s="64">
        <v>187.01169980562</v>
      </c>
    </row>
    <row r="87" spans="14:22" x14ac:dyDescent="0.25">
      <c r="N87" s="25">
        <v>42460</v>
      </c>
      <c r="O87" s="61">
        <v>118.168306674576</v>
      </c>
      <c r="P87" s="16">
        <v>206.47499272843001</v>
      </c>
      <c r="Q87" s="16">
        <v>165.05188998092899</v>
      </c>
      <c r="R87" s="64">
        <v>189.780365064454</v>
      </c>
      <c r="S87" s="61">
        <v>148.19402679201801</v>
      </c>
      <c r="T87" s="16">
        <v>216.828323625406</v>
      </c>
      <c r="U87" s="16">
        <v>175.00449116237601</v>
      </c>
      <c r="V87" s="64">
        <v>190.39020201040501</v>
      </c>
    </row>
    <row r="88" spans="14:22" x14ac:dyDescent="0.25">
      <c r="N88" s="25">
        <v>42551</v>
      </c>
      <c r="O88" s="61">
        <v>123.323902718678</v>
      </c>
      <c r="P88" s="16">
        <v>214.17685812830101</v>
      </c>
      <c r="Q88" s="16">
        <v>170.70989114425299</v>
      </c>
      <c r="R88" s="64">
        <v>199.05192099653999</v>
      </c>
      <c r="S88" s="61">
        <v>148.600973245316</v>
      </c>
      <c r="T88" s="16">
        <v>213.31852562135799</v>
      </c>
      <c r="U88" s="16">
        <v>180.427126836816</v>
      </c>
      <c r="V88" s="64">
        <v>196.26917871453099</v>
      </c>
    </row>
    <row r="89" spans="14:22" x14ac:dyDescent="0.25">
      <c r="N89" s="25">
        <v>42643</v>
      </c>
      <c r="O89" s="61">
        <v>125.47334718914701</v>
      </c>
      <c r="P89" s="16">
        <v>220.628268737403</v>
      </c>
      <c r="Q89" s="16">
        <v>173.844837065349</v>
      </c>
      <c r="R89" s="64">
        <v>204.262499233348</v>
      </c>
      <c r="S89" s="61">
        <v>150.233975665137</v>
      </c>
      <c r="T89" s="16">
        <v>211.642226022355</v>
      </c>
      <c r="U89" s="16">
        <v>183.34776394243701</v>
      </c>
      <c r="V89" s="64">
        <v>203.30525634637101</v>
      </c>
    </row>
    <row r="90" spans="14:22" x14ac:dyDescent="0.25">
      <c r="N90" s="25">
        <v>42735</v>
      </c>
      <c r="O90" s="61">
        <v>125.990805387569</v>
      </c>
      <c r="P90" s="16">
        <v>227.327518123782</v>
      </c>
      <c r="Q90" s="16">
        <v>176.534338365195</v>
      </c>
      <c r="R90" s="64">
        <v>205.594981777068</v>
      </c>
      <c r="S90" s="61">
        <v>149.145043687541</v>
      </c>
      <c r="T90" s="16">
        <v>210.959312780229</v>
      </c>
      <c r="U90" s="16">
        <v>181.16541532893899</v>
      </c>
      <c r="V90" s="64">
        <v>206.26838472650999</v>
      </c>
    </row>
    <row r="91" spans="14:22" x14ac:dyDescent="0.25">
      <c r="N91" s="25">
        <v>42825</v>
      </c>
      <c r="O91" s="61">
        <v>133.77098010964201</v>
      </c>
      <c r="P91" s="16">
        <v>238.51129796212999</v>
      </c>
      <c r="Q91" s="16">
        <v>187.195127161724</v>
      </c>
      <c r="R91" s="64">
        <v>213.147792910936</v>
      </c>
      <c r="S91" s="61">
        <v>146.46916598987201</v>
      </c>
      <c r="T91" s="16">
        <v>215.92607243240701</v>
      </c>
      <c r="U91" s="16">
        <v>181.86349533054201</v>
      </c>
      <c r="V91" s="64">
        <v>206.96032886456999</v>
      </c>
    </row>
    <row r="92" spans="14:22" x14ac:dyDescent="0.25">
      <c r="N92" s="25">
        <v>42916</v>
      </c>
      <c r="O92" s="61">
        <v>147.255654850696</v>
      </c>
      <c r="P92" s="16">
        <v>250.28336205323299</v>
      </c>
      <c r="Q92" s="16">
        <v>201.31428711444201</v>
      </c>
      <c r="R92" s="64">
        <v>225.11455343780401</v>
      </c>
      <c r="S92" s="61">
        <v>150.22168931839201</v>
      </c>
      <c r="T92" s="16">
        <v>230.05596277853701</v>
      </c>
      <c r="U92" s="16">
        <v>186.85482447829801</v>
      </c>
      <c r="V92" s="64">
        <v>210.66128760610499</v>
      </c>
    </row>
    <row r="93" spans="14:22" x14ac:dyDescent="0.25">
      <c r="N93" s="25">
        <v>43008</v>
      </c>
      <c r="O93" s="61">
        <v>148.52641927745799</v>
      </c>
      <c r="P93" s="16">
        <v>251.60358301138501</v>
      </c>
      <c r="Q93" s="16">
        <v>200.641651875772</v>
      </c>
      <c r="R93" s="64">
        <v>230.03025484038801</v>
      </c>
      <c r="S93" s="61">
        <v>155.73191379014301</v>
      </c>
      <c r="T93" s="16">
        <v>234.24797156639499</v>
      </c>
      <c r="U93" s="16">
        <v>191.240964241863</v>
      </c>
      <c r="V93" s="64">
        <v>216.08879920418801</v>
      </c>
    </row>
    <row r="94" spans="14:22" x14ac:dyDescent="0.25">
      <c r="N94" s="25">
        <v>43100</v>
      </c>
      <c r="O94" s="61">
        <v>141.18826402471899</v>
      </c>
      <c r="P94" s="16">
        <v>247.84078040244299</v>
      </c>
      <c r="Q94" s="16">
        <v>194.395314108181</v>
      </c>
      <c r="R94" s="64">
        <v>229.26469344388201</v>
      </c>
      <c r="S94" s="61">
        <v>155.71186266330201</v>
      </c>
      <c r="T94" s="16">
        <v>241.024000653727</v>
      </c>
      <c r="U94" s="16">
        <v>193.02811688878799</v>
      </c>
      <c r="V94" s="64">
        <v>220.785847589931</v>
      </c>
    </row>
    <row r="95" spans="14:22" x14ac:dyDescent="0.25">
      <c r="N95" s="25">
        <v>43190</v>
      </c>
      <c r="O95" s="61">
        <v>140.80564136326001</v>
      </c>
      <c r="P95" s="16">
        <v>245.31470129943901</v>
      </c>
      <c r="Q95" s="16">
        <v>197.713523258522</v>
      </c>
      <c r="R95" s="64">
        <v>233.22982854597601</v>
      </c>
      <c r="S95" s="61">
        <v>157.19211485007099</v>
      </c>
      <c r="T95" s="16">
        <v>251.989594626138</v>
      </c>
      <c r="U95" s="16">
        <v>194.916208459031</v>
      </c>
      <c r="V95" s="64">
        <v>222.59792944690801</v>
      </c>
    </row>
    <row r="96" spans="14:22" x14ac:dyDescent="0.25">
      <c r="N96" s="25">
        <v>43281</v>
      </c>
      <c r="O96" s="61">
        <v>144.91851153542899</v>
      </c>
      <c r="P96" s="16">
        <v>243.277720030777</v>
      </c>
      <c r="Q96" s="16">
        <v>204.43558321168501</v>
      </c>
      <c r="R96" s="64">
        <v>241.53845462598801</v>
      </c>
      <c r="S96" s="61">
        <v>159.614133482146</v>
      </c>
      <c r="T96" s="16">
        <v>236.081371382839</v>
      </c>
      <c r="U96" s="16">
        <v>199.279172200457</v>
      </c>
      <c r="V96" s="64">
        <v>225.481522224516</v>
      </c>
    </row>
    <row r="97" spans="14:22" x14ac:dyDescent="0.25">
      <c r="N97" s="25">
        <v>43373</v>
      </c>
      <c r="O97" s="61">
        <v>148.71102873296201</v>
      </c>
      <c r="P97" s="16">
        <v>247.909538193023</v>
      </c>
      <c r="Q97" s="16">
        <v>208.84713343487499</v>
      </c>
      <c r="R97" s="64">
        <v>243.67313431182399</v>
      </c>
      <c r="S97" s="61">
        <v>159.759012385143</v>
      </c>
      <c r="T97" s="16">
        <v>216.951563754044</v>
      </c>
      <c r="U97" s="16">
        <v>202.97029363421001</v>
      </c>
      <c r="V97" s="64">
        <v>231.64200280523499</v>
      </c>
    </row>
    <row r="98" spans="14:22" x14ac:dyDescent="0.25">
      <c r="N98" s="25">
        <v>43465</v>
      </c>
      <c r="O98" s="61">
        <v>149.36925152786799</v>
      </c>
      <c r="P98" s="16">
        <v>255.30262288585001</v>
      </c>
      <c r="Q98" s="16">
        <v>210.506760213717</v>
      </c>
      <c r="R98" s="64">
        <v>242.38008185686999</v>
      </c>
      <c r="S98" s="61">
        <v>158.671375884578</v>
      </c>
      <c r="T98" s="16">
        <v>216.453074521411</v>
      </c>
      <c r="U98" s="16">
        <v>203.80224103718299</v>
      </c>
      <c r="V98" s="64">
        <v>237.02397183487901</v>
      </c>
    </row>
    <row r="99" spans="14:22" x14ac:dyDescent="0.25">
      <c r="N99" s="25">
        <v>43555</v>
      </c>
      <c r="O99" s="61">
        <v>149.581867415864</v>
      </c>
      <c r="P99" s="16">
        <v>259.58005961435299</v>
      </c>
      <c r="Q99" s="16">
        <v>211.432177169727</v>
      </c>
      <c r="R99" s="64">
        <v>248.10170859940899</v>
      </c>
      <c r="S99" s="61">
        <v>159.761042870739</v>
      </c>
      <c r="T99" s="16">
        <v>227.0657451781</v>
      </c>
      <c r="U99" s="16">
        <v>206.842202431977</v>
      </c>
      <c r="V99" s="64">
        <v>242.960164294832</v>
      </c>
    </row>
    <row r="100" spans="14:22" x14ac:dyDescent="0.25">
      <c r="N100" s="25">
        <v>43646</v>
      </c>
      <c r="O100" s="61">
        <v>150.988024165811</v>
      </c>
      <c r="P100" s="16">
        <v>262.10521806182498</v>
      </c>
      <c r="Q100" s="16">
        <v>213.35696767039499</v>
      </c>
      <c r="R100" s="64">
        <v>257.284821298552</v>
      </c>
      <c r="S100" s="61">
        <v>162.37502798356201</v>
      </c>
      <c r="T100" s="16">
        <v>235.98754674353</v>
      </c>
      <c r="U100" s="16">
        <v>210.660221535966</v>
      </c>
      <c r="V100" s="64">
        <v>248.982506113391</v>
      </c>
    </row>
    <row r="101" spans="14:22" x14ac:dyDescent="0.25">
      <c r="N101" s="25">
        <v>43738</v>
      </c>
      <c r="O101" s="61">
        <v>151.66756551321899</v>
      </c>
      <c r="P101" s="16">
        <v>261.29271979442501</v>
      </c>
      <c r="Q101" s="16">
        <v>217.58011492088201</v>
      </c>
      <c r="R101" s="64">
        <v>260.89442517839802</v>
      </c>
      <c r="S101" s="61">
        <v>163.07128780916699</v>
      </c>
      <c r="T101" s="16">
        <v>235.04757097519001</v>
      </c>
      <c r="U101" s="16">
        <v>211.10380734388099</v>
      </c>
      <c r="V101" s="64">
        <v>251.19813171867401</v>
      </c>
    </row>
    <row r="102" spans="14:22" x14ac:dyDescent="0.25">
      <c r="N102" s="25">
        <v>43830</v>
      </c>
      <c r="O102" s="61">
        <v>152.00728279043901</v>
      </c>
      <c r="P102" s="16">
        <v>261.961761672808</v>
      </c>
      <c r="Q102" s="16">
        <v>221.230725681525</v>
      </c>
      <c r="R102" s="64">
        <v>259.346730490016</v>
      </c>
      <c r="S102" s="61">
        <v>164.05587955848301</v>
      </c>
      <c r="T102" s="16">
        <v>234.694004668753</v>
      </c>
      <c r="U102" s="16">
        <v>213.340013387422</v>
      </c>
      <c r="V102" s="64">
        <v>250.62159580618999</v>
      </c>
    </row>
    <row r="103" spans="14:22" x14ac:dyDescent="0.25">
      <c r="N103" s="25">
        <v>43921</v>
      </c>
      <c r="O103" s="61">
        <v>151.51149631301701</v>
      </c>
      <c r="P103" s="16">
        <v>269.18328229007102</v>
      </c>
      <c r="Q103" s="16">
        <v>222.58830353584</v>
      </c>
      <c r="R103" s="64">
        <v>257.46478602417</v>
      </c>
      <c r="S103" s="61">
        <v>161.43103473727601</v>
      </c>
      <c r="T103" s="16">
        <v>237.688783008184</v>
      </c>
      <c r="U103" s="16">
        <v>218.327657902385</v>
      </c>
      <c r="V103" s="64">
        <v>251.302933838885</v>
      </c>
    </row>
    <row r="104" spans="14:22" x14ac:dyDescent="0.25">
      <c r="N104" s="25">
        <v>44012</v>
      </c>
      <c r="O104" s="61">
        <v>149.141269482403</v>
      </c>
      <c r="P104" s="16">
        <v>274.06739479720898</v>
      </c>
      <c r="Q104" s="16">
        <v>223.248882693605</v>
      </c>
      <c r="R104" s="64">
        <v>257.38813172404599</v>
      </c>
      <c r="S104" s="61">
        <v>157.06452090229499</v>
      </c>
      <c r="T104" s="16">
        <v>249.65180328746499</v>
      </c>
      <c r="U104" s="16">
        <v>220.89884368832</v>
      </c>
      <c r="V104" s="64">
        <v>251.57903557793401</v>
      </c>
    </row>
    <row r="105" spans="14:22" x14ac:dyDescent="0.25">
      <c r="N105" s="25">
        <v>44104</v>
      </c>
      <c r="O105" s="61">
        <v>153.612886679327</v>
      </c>
      <c r="P105" s="16">
        <v>272.84605779633199</v>
      </c>
      <c r="Q105" s="16">
        <v>230.675144473356</v>
      </c>
      <c r="R105" s="64">
        <v>266.47478361583302</v>
      </c>
      <c r="S105" s="61">
        <v>158.55764152827101</v>
      </c>
      <c r="T105" s="16">
        <v>260.17990867556603</v>
      </c>
      <c r="U105" s="16">
        <v>223.43610257089901</v>
      </c>
      <c r="V105" s="64">
        <v>259.43829285330798</v>
      </c>
    </row>
    <row r="106" spans="14:22" x14ac:dyDescent="0.25">
      <c r="N106" s="25">
        <v>44196</v>
      </c>
      <c r="O106" s="61">
        <v>161.58062323271599</v>
      </c>
      <c r="P106" s="16">
        <v>274.25003918661997</v>
      </c>
      <c r="Q106" s="16">
        <v>241.193516446698</v>
      </c>
      <c r="R106" s="64">
        <v>277.17268688226699</v>
      </c>
      <c r="S106" s="61">
        <v>161.43867714464</v>
      </c>
      <c r="T106" s="16">
        <v>251.99779714160599</v>
      </c>
      <c r="U106" s="16">
        <v>228.32130142957101</v>
      </c>
      <c r="V106" s="64">
        <v>271.09444229488599</v>
      </c>
    </row>
    <row r="107" spans="14:22" x14ac:dyDescent="0.25">
      <c r="N107" s="25">
        <v>44286</v>
      </c>
      <c r="O107" s="61">
        <v>165.37084972827299</v>
      </c>
      <c r="P107" s="16">
        <v>280.28331255904101</v>
      </c>
      <c r="Q107" s="16">
        <v>249.37908952586599</v>
      </c>
      <c r="R107" s="64">
        <v>284.01212430380502</v>
      </c>
      <c r="S107" s="61">
        <v>164.43676066338901</v>
      </c>
      <c r="T107" s="16">
        <v>239.52213325208299</v>
      </c>
      <c r="U107" s="16">
        <v>233.89129924003899</v>
      </c>
      <c r="V107" s="64">
        <v>277.15487750163101</v>
      </c>
    </row>
    <row r="108" spans="14:22" x14ac:dyDescent="0.25">
      <c r="N108" s="25">
        <v>44377</v>
      </c>
      <c r="O108" s="61">
        <v>171.122479232795</v>
      </c>
      <c r="P108" s="16">
        <v>291.750792679276</v>
      </c>
      <c r="Q108" s="16">
        <v>260.68181126070101</v>
      </c>
      <c r="R108" s="64">
        <v>296.34948670885802</v>
      </c>
      <c r="S108" s="61">
        <v>174.19870871588901</v>
      </c>
      <c r="T108" s="16">
        <v>250.61267411788</v>
      </c>
      <c r="U108" s="16">
        <v>244.83578340525901</v>
      </c>
      <c r="V108" s="64">
        <v>287.36752268645</v>
      </c>
    </row>
    <row r="109" spans="14:22" x14ac:dyDescent="0.25">
      <c r="N109" s="25">
        <v>44469</v>
      </c>
      <c r="O109" s="61">
        <v>178.69508725498201</v>
      </c>
      <c r="P109" s="16">
        <v>308.20782540237298</v>
      </c>
      <c r="Q109" s="16">
        <v>271.20137411403698</v>
      </c>
      <c r="R109" s="64">
        <v>313.43324305751503</v>
      </c>
      <c r="S109" s="61">
        <v>184.45474721541399</v>
      </c>
      <c r="T109" s="16">
        <v>283.09801385248301</v>
      </c>
      <c r="U109" s="16">
        <v>264.42939992724803</v>
      </c>
      <c r="V109" s="64">
        <v>304.01756603419</v>
      </c>
    </row>
    <row r="110" spans="14:22" x14ac:dyDescent="0.25">
      <c r="N110" s="25">
        <v>44561</v>
      </c>
      <c r="O110" s="61">
        <v>183.29750968883201</v>
      </c>
      <c r="P110" s="16">
        <v>315.444200748762</v>
      </c>
      <c r="Q110" s="16">
        <v>278.40920800983002</v>
      </c>
      <c r="R110" s="64">
        <v>324.62943290627197</v>
      </c>
      <c r="S110" s="61">
        <v>189.59380229432099</v>
      </c>
      <c r="T110" s="16">
        <v>290.660902165538</v>
      </c>
      <c r="U110" s="16">
        <v>280.88382581037899</v>
      </c>
      <c r="V110" s="64">
        <v>320.18654760667999</v>
      </c>
    </row>
    <row r="111" spans="14:22" x14ac:dyDescent="0.25">
      <c r="N111" s="25">
        <v>44651</v>
      </c>
      <c r="O111" s="61">
        <v>187.29071057178101</v>
      </c>
      <c r="P111" s="16">
        <v>316.69910663596897</v>
      </c>
      <c r="Q111" s="16">
        <v>292.481957433947</v>
      </c>
      <c r="R111" s="64">
        <v>333.83075206957602</v>
      </c>
      <c r="S111" s="61">
        <v>194.08838950170701</v>
      </c>
      <c r="T111" s="16">
        <v>268.55346083309303</v>
      </c>
      <c r="U111" s="16">
        <v>292.04274259198303</v>
      </c>
      <c r="V111" s="64">
        <v>331.13184504309697</v>
      </c>
    </row>
    <row r="112" spans="14:22" x14ac:dyDescent="0.25">
      <c r="N112" s="25">
        <v>44742</v>
      </c>
      <c r="O112" s="61">
        <v>193.37394313222299</v>
      </c>
      <c r="P112" s="16">
        <v>330.14774182725301</v>
      </c>
      <c r="Q112" s="16">
        <v>311.42207488759601</v>
      </c>
      <c r="R112" s="64">
        <v>346.360554468391</v>
      </c>
      <c r="S112" s="61">
        <v>198.79752717868001</v>
      </c>
      <c r="T112" s="16">
        <v>253.17191150824999</v>
      </c>
      <c r="U112" s="16">
        <v>302.086108216475</v>
      </c>
      <c r="V112" s="64">
        <v>342.53843921829099</v>
      </c>
    </row>
    <row r="113" spans="14:22" x14ac:dyDescent="0.25">
      <c r="N113" s="25">
        <v>44834</v>
      </c>
      <c r="O113" s="61">
        <v>192.19653318594601</v>
      </c>
      <c r="P113" s="16">
        <v>340.30230206088601</v>
      </c>
      <c r="Q113" s="16">
        <v>307.95992033162798</v>
      </c>
      <c r="R113" s="64">
        <v>341.97424004352899</v>
      </c>
      <c r="S113" s="61">
        <v>198.53544303099</v>
      </c>
      <c r="T113" s="16">
        <v>244.303834935536</v>
      </c>
      <c r="U113" s="16">
        <v>298.65030772801498</v>
      </c>
      <c r="V113" s="64">
        <v>341.57362323405403</v>
      </c>
    </row>
    <row r="114" spans="14:22" x14ac:dyDescent="0.25">
      <c r="N114" s="25">
        <v>44926</v>
      </c>
      <c r="O114" s="61">
        <v>186.41731210732701</v>
      </c>
      <c r="P114" s="16">
        <v>333.63553402660301</v>
      </c>
      <c r="Q114" s="16">
        <v>297.95548771505798</v>
      </c>
      <c r="R114" s="64">
        <v>331.219324504611</v>
      </c>
      <c r="S114" s="61">
        <v>191.12555725324901</v>
      </c>
      <c r="T114" s="16">
        <v>248.729163352489</v>
      </c>
      <c r="U114" s="16">
        <v>285.43235732377502</v>
      </c>
      <c r="V114" s="64">
        <v>318.92260411843398</v>
      </c>
    </row>
    <row r="115" spans="14:22" x14ac:dyDescent="0.25">
      <c r="N115" s="25">
        <v>45016</v>
      </c>
      <c r="O115" s="61">
        <v>186.319055016737</v>
      </c>
      <c r="P115" s="16">
        <v>325.14192766135102</v>
      </c>
      <c r="Q115" s="16">
        <v>304.11070166359798</v>
      </c>
      <c r="R115" s="64">
        <v>335.64027819732502</v>
      </c>
      <c r="S115" s="61">
        <v>183.423014126526</v>
      </c>
      <c r="T115" s="16">
        <v>256.53366340430699</v>
      </c>
      <c r="U115" s="16">
        <v>274.99181901919297</v>
      </c>
      <c r="V115" s="64">
        <v>303.01728050314102</v>
      </c>
    </row>
    <row r="116" spans="14:22" x14ac:dyDescent="0.25">
      <c r="N116" s="25">
        <v>45107</v>
      </c>
      <c r="O116" s="61">
        <v>193.58056767788699</v>
      </c>
      <c r="P116" s="16">
        <v>331.31136508764502</v>
      </c>
      <c r="Q116" s="16">
        <v>313.39327330771499</v>
      </c>
      <c r="R116" s="64">
        <v>347.90030684998902</v>
      </c>
      <c r="S116" s="61">
        <v>178.43239329884</v>
      </c>
      <c r="T116" s="16">
        <v>254.764488358379</v>
      </c>
      <c r="U116" s="16">
        <v>267.59367663881102</v>
      </c>
      <c r="V116" s="64">
        <v>307.883090517808</v>
      </c>
    </row>
    <row r="117" spans="14:22" x14ac:dyDescent="0.25">
      <c r="N117" s="25">
        <v>45199</v>
      </c>
      <c r="O117" s="61">
        <v>198.561834674366</v>
      </c>
      <c r="P117" s="16">
        <v>338.91108840311603</v>
      </c>
      <c r="Q117" s="16">
        <v>313.68341352288098</v>
      </c>
      <c r="R117" s="64">
        <v>345.129258310686</v>
      </c>
      <c r="S117" s="61">
        <v>178.36696368223201</v>
      </c>
      <c r="T117" s="16">
        <v>264.936040991889</v>
      </c>
      <c r="U117" s="16">
        <v>262.14335502653603</v>
      </c>
      <c r="V117" s="64">
        <v>300.62039133773499</v>
      </c>
    </row>
    <row r="118" spans="14:22" x14ac:dyDescent="0.25">
      <c r="N118" s="25">
        <v>45291</v>
      </c>
      <c r="O118" s="61">
        <v>195.702498907803</v>
      </c>
      <c r="P118" s="16">
        <v>333.02005040481299</v>
      </c>
      <c r="Q118" s="16">
        <v>311.06429102424102</v>
      </c>
      <c r="R118" s="64">
        <v>335.07559416776797</v>
      </c>
      <c r="S118" s="61">
        <v>177.542716078448</v>
      </c>
      <c r="T118" s="16">
        <v>265.41280486171001</v>
      </c>
      <c r="U118" s="16">
        <v>253.65863901149899</v>
      </c>
      <c r="V118" s="64">
        <v>277.14220727448799</v>
      </c>
    </row>
    <row r="119" spans="14:22" x14ac:dyDescent="0.25">
      <c r="N119" s="25">
        <v>45382</v>
      </c>
      <c r="O119" s="61">
        <v>194.50924026743499</v>
      </c>
      <c r="P119" s="16">
        <v>331.49619348178902</v>
      </c>
      <c r="Q119" s="16">
        <v>316.83975372833902</v>
      </c>
      <c r="R119" s="64">
        <v>334.491880824247</v>
      </c>
      <c r="S119" s="61">
        <v>169.19287584589901</v>
      </c>
      <c r="T119" s="16">
        <v>244.832834387269</v>
      </c>
      <c r="U119" s="16">
        <v>244.57336608330201</v>
      </c>
      <c r="V119" s="64">
        <v>267.16433257406101</v>
      </c>
    </row>
    <row r="120" spans="14:22" x14ac:dyDescent="0.25">
      <c r="N120" s="25">
        <v>45473</v>
      </c>
      <c r="O120" s="61">
        <v>196.43741369288301</v>
      </c>
      <c r="P120" s="16">
        <v>342.20468708202901</v>
      </c>
      <c r="Q120" s="16">
        <v>324.11138711770201</v>
      </c>
      <c r="R120" s="64">
        <v>332.07683842697702</v>
      </c>
      <c r="S120" s="61">
        <v>168.27230253285401</v>
      </c>
      <c r="T120" s="16">
        <v>225.69046115192401</v>
      </c>
      <c r="U120" s="16">
        <v>245.73119398579999</v>
      </c>
      <c r="V120" s="64">
        <v>265.056656297519</v>
      </c>
    </row>
    <row r="121" spans="14:22" x14ac:dyDescent="0.25">
      <c r="N121" s="25">
        <v>45565</v>
      </c>
      <c r="O121" s="61">
        <v>195.93151162207599</v>
      </c>
      <c r="P121" s="16">
        <v>348.475787548803</v>
      </c>
      <c r="Q121" s="16">
        <v>322.63690839052299</v>
      </c>
      <c r="R121" s="64">
        <v>326.39368987303902</v>
      </c>
      <c r="S121" s="61">
        <v>171.906119303537</v>
      </c>
      <c r="T121" s="16">
        <v>220.959367157348</v>
      </c>
      <c r="U121" s="16">
        <v>250.82744557671299</v>
      </c>
      <c r="V121" s="64">
        <v>265.06679228323998</v>
      </c>
    </row>
    <row r="122" spans="14:22" x14ac:dyDescent="0.25">
      <c r="N122" s="25">
        <v>45657</v>
      </c>
      <c r="O122" s="61">
        <v>196.66175538549001</v>
      </c>
      <c r="P122" s="16">
        <v>344.77632981186002</v>
      </c>
      <c r="Q122" s="16">
        <v>319.93628886183598</v>
      </c>
      <c r="R122" s="64">
        <v>327.30038541672798</v>
      </c>
      <c r="S122" s="61">
        <v>171.791250585234</v>
      </c>
      <c r="T122" s="16">
        <v>225.16173134661301</v>
      </c>
      <c r="U122" s="16">
        <v>251.96559261374</v>
      </c>
      <c r="V122" s="64">
        <v>271.10918068928601</v>
      </c>
    </row>
    <row r="123" spans="14:22" x14ac:dyDescent="0.25">
      <c r="N123" s="25">
        <v>45747</v>
      </c>
      <c r="O123" s="61">
        <v>200.86448954184601</v>
      </c>
      <c r="P123" s="16">
        <v>340.22619316025902</v>
      </c>
      <c r="Q123" s="16">
        <v>321.86146899427899</v>
      </c>
      <c r="R123" s="64">
        <v>335.123224121097</v>
      </c>
      <c r="S123" s="61">
        <v>175.261090530448</v>
      </c>
      <c r="T123" s="16">
        <v>227.082464739557</v>
      </c>
      <c r="U123" s="16">
        <v>250.85119457318899</v>
      </c>
      <c r="V123" s="64">
        <v>276.42496413355502</v>
      </c>
    </row>
    <row r="124" spans="14:22" x14ac:dyDescent="0.25">
      <c r="N124" s="68"/>
      <c r="O124" s="161" t="s">
        <v>17</v>
      </c>
      <c r="P124" s="162" t="s">
        <v>18</v>
      </c>
      <c r="Q124" s="162" t="s">
        <v>19</v>
      </c>
      <c r="R124" s="164" t="s">
        <v>20</v>
      </c>
      <c r="S124" s="161" t="s">
        <v>17</v>
      </c>
      <c r="T124" s="162" t="s">
        <v>18</v>
      </c>
      <c r="U124" s="162" t="s">
        <v>19</v>
      </c>
      <c r="V124" s="164" t="s">
        <v>20</v>
      </c>
    </row>
    <row r="125" spans="14:22" x14ac:dyDescent="0.25">
      <c r="N125" s="128" t="s">
        <v>134</v>
      </c>
      <c r="O125" s="160">
        <f t="shared" ref="O125:V130" si="0">O118/O117-1</f>
        <v>-1.4400228378490754E-2</v>
      </c>
      <c r="P125" s="160">
        <f t="shared" si="0"/>
        <v>-1.7382252159586997E-2</v>
      </c>
      <c r="Q125" s="160">
        <f t="shared" si="0"/>
        <v>-8.3495728040746675E-3</v>
      </c>
      <c r="R125" s="160">
        <f t="shared" si="0"/>
        <v>-2.9130141536327536E-2</v>
      </c>
      <c r="S125" s="160">
        <f t="shared" si="0"/>
        <v>-4.6210777308092199E-3</v>
      </c>
      <c r="T125" s="160">
        <f t="shared" si="0"/>
        <v>1.7995432710327108E-3</v>
      </c>
      <c r="U125" s="160">
        <f t="shared" si="0"/>
        <v>-3.2366702616505982E-2</v>
      </c>
      <c r="V125" s="160">
        <f t="shared" si="0"/>
        <v>-7.8099106846249211E-2</v>
      </c>
    </row>
    <row r="126" spans="14:22" x14ac:dyDescent="0.25">
      <c r="N126" s="128" t="s">
        <v>134</v>
      </c>
      <c r="O126" s="160">
        <f t="shared" si="0"/>
        <v>-6.0973091658383938E-3</v>
      </c>
      <c r="P126" s="160">
        <f t="shared" si="0"/>
        <v>-4.5758713962466002E-3</v>
      </c>
      <c r="Q126" s="160">
        <f t="shared" si="0"/>
        <v>1.8566781436342827E-2</v>
      </c>
      <c r="R126" s="160">
        <f t="shared" si="0"/>
        <v>-1.7420347935837022E-3</v>
      </c>
      <c r="S126" s="160">
        <f t="shared" si="0"/>
        <v>-4.7030035458394015E-2</v>
      </c>
      <c r="T126" s="160">
        <f t="shared" si="0"/>
        <v>-7.7539478493375391E-2</v>
      </c>
      <c r="U126" s="160">
        <f t="shared" si="0"/>
        <v>-3.5816926888837863E-2</v>
      </c>
      <c r="V126" s="160">
        <f t="shared" si="0"/>
        <v>-3.6002725093924992E-2</v>
      </c>
    </row>
    <row r="127" spans="14:22" x14ac:dyDescent="0.25">
      <c r="N127" s="128" t="s">
        <v>134</v>
      </c>
      <c r="O127" s="160">
        <f t="shared" si="0"/>
        <v>9.9130171029249148E-3</v>
      </c>
      <c r="P127" s="160">
        <f t="shared" si="0"/>
        <v>3.2303519047280682E-2</v>
      </c>
      <c r="Q127" s="160">
        <f t="shared" si="0"/>
        <v>2.2950508273648529E-2</v>
      </c>
      <c r="R127" s="160">
        <f t="shared" si="0"/>
        <v>-7.2200329386736817E-3</v>
      </c>
      <c r="S127" s="160">
        <f t="shared" si="0"/>
        <v>-5.4409697124804257E-3</v>
      </c>
      <c r="T127" s="160">
        <f t="shared" si="0"/>
        <v>-7.8185482283255281E-2</v>
      </c>
      <c r="U127" s="160">
        <f t="shared" si="0"/>
        <v>4.7340719107722418E-3</v>
      </c>
      <c r="V127" s="160">
        <f t="shared" si="0"/>
        <v>-7.8890630954928653E-3</v>
      </c>
    </row>
    <row r="128" spans="14:22" x14ac:dyDescent="0.25">
      <c r="N128" s="128" t="s">
        <v>134</v>
      </c>
      <c r="O128" s="160">
        <f t="shared" si="0"/>
        <v>-2.5753855199802667E-3</v>
      </c>
      <c r="P128" s="160">
        <f t="shared" si="0"/>
        <v>1.8325583206494134E-2</v>
      </c>
      <c r="Q128" s="160">
        <f t="shared" si="0"/>
        <v>-4.5492962783302282E-3</v>
      </c>
      <c r="R128" s="160">
        <f t="shared" si="0"/>
        <v>-1.7113956459169688E-2</v>
      </c>
      <c r="S128" s="160">
        <f t="shared" si="0"/>
        <v>2.1594859736191685E-2</v>
      </c>
      <c r="T128" s="160">
        <f t="shared" si="0"/>
        <v>-2.0962755671766198E-2</v>
      </c>
      <c r="U128" s="160">
        <f t="shared" si="0"/>
        <v>2.0739131683898071E-2</v>
      </c>
      <c r="V128" s="160">
        <f t="shared" si="0"/>
        <v>3.8240826933266803E-5</v>
      </c>
    </row>
    <row r="129" spans="14:22" x14ac:dyDescent="0.25">
      <c r="N129" s="128" t="s">
        <v>134</v>
      </c>
      <c r="O129" s="160">
        <f t="shared" si="0"/>
        <v>3.7270358267973425E-3</v>
      </c>
      <c r="P129" s="160">
        <f t="shared" si="0"/>
        <v>-1.0616111274086348E-2</v>
      </c>
      <c r="Q129" s="160">
        <f t="shared" si="0"/>
        <v>-8.3704605965854162E-3</v>
      </c>
      <c r="R129" s="160">
        <f t="shared" si="0"/>
        <v>2.7779199531756671E-3</v>
      </c>
      <c r="S129" s="160">
        <f t="shared" si="0"/>
        <v>-6.6820610440387895E-4</v>
      </c>
      <c r="T129" s="160">
        <f t="shared" si="0"/>
        <v>1.9018719338893098E-2</v>
      </c>
      <c r="U129" s="160">
        <f t="shared" si="0"/>
        <v>4.5375697799343584E-3</v>
      </c>
      <c r="V129" s="160">
        <f t="shared" si="0"/>
        <v>2.2795720105102335E-2</v>
      </c>
    </row>
    <row r="130" spans="14:22" x14ac:dyDescent="0.25">
      <c r="N130" s="128" t="str">
        <f>"QTR "&amp;YEAR(N123)&amp;"Q"&amp;(MONTH(N123)/3)</f>
        <v>QTR 2025Q1</v>
      </c>
      <c r="O130" s="160">
        <f t="shared" si="0"/>
        <v>2.1370368367341852E-2</v>
      </c>
      <c r="P130" s="160">
        <f t="shared" si="0"/>
        <v>-1.3197357991727499E-2</v>
      </c>
      <c r="Q130" s="160">
        <f t="shared" si="0"/>
        <v>6.017385959222743E-3</v>
      </c>
      <c r="R130" s="160">
        <f t="shared" si="0"/>
        <v>2.3901098357732575E-2</v>
      </c>
      <c r="S130" s="160">
        <f t="shared" si="0"/>
        <v>2.0198001547770517E-2</v>
      </c>
      <c r="T130" s="160">
        <f t="shared" si="0"/>
        <v>8.5304611110279538E-3</v>
      </c>
      <c r="U130" s="160">
        <f t="shared" si="0"/>
        <v>-4.4228183260694998E-3</v>
      </c>
      <c r="V130" s="160">
        <f t="shared" si="0"/>
        <v>1.9607537563847144E-2</v>
      </c>
    </row>
    <row r="131" spans="14:22" x14ac:dyDescent="0.25">
      <c r="N131" s="68">
        <v>43008</v>
      </c>
      <c r="O131" s="161" t="s">
        <v>77</v>
      </c>
      <c r="P131" s="162" t="s">
        <v>77</v>
      </c>
      <c r="Q131" s="162" t="s">
        <v>77</v>
      </c>
      <c r="R131" s="162" t="s">
        <v>77</v>
      </c>
      <c r="S131" s="162" t="s">
        <v>77</v>
      </c>
      <c r="T131" s="162" t="s">
        <v>77</v>
      </c>
      <c r="U131" s="162" t="s">
        <v>77</v>
      </c>
      <c r="V131" s="162" t="s">
        <v>77</v>
      </c>
    </row>
    <row r="132" spans="14:22" x14ac:dyDescent="0.25">
      <c r="N132" s="68">
        <v>43100</v>
      </c>
      <c r="O132" s="161" t="s">
        <v>77</v>
      </c>
      <c r="P132" s="162" t="s">
        <v>77</v>
      </c>
      <c r="Q132" s="162" t="s">
        <v>77</v>
      </c>
      <c r="R132" s="162" t="s">
        <v>77</v>
      </c>
      <c r="S132" s="162" t="s">
        <v>77</v>
      </c>
      <c r="T132" s="162" t="s">
        <v>77</v>
      </c>
      <c r="U132" s="162" t="s">
        <v>77</v>
      </c>
      <c r="V132" s="162" t="s">
        <v>77</v>
      </c>
    </row>
    <row r="133" spans="14:22" x14ac:dyDescent="0.25">
      <c r="N133" s="128" t="s">
        <v>136</v>
      </c>
      <c r="O133" s="160">
        <f t="shared" ref="O133:V138" si="1">O118/O114-1</f>
        <v>4.980860787827579E-2</v>
      </c>
      <c r="P133" s="160">
        <f t="shared" si="1"/>
        <v>-1.8447783854490529E-3</v>
      </c>
      <c r="Q133" s="160">
        <f t="shared" si="1"/>
        <v>4.3995844512584759E-2</v>
      </c>
      <c r="R133" s="160">
        <f t="shared" si="1"/>
        <v>1.1642646964891368E-2</v>
      </c>
      <c r="S133" s="160">
        <f t="shared" si="1"/>
        <v>-7.1067634124949652E-2</v>
      </c>
      <c r="T133" s="160">
        <f t="shared" si="1"/>
        <v>6.7075534225062405E-2</v>
      </c>
      <c r="U133" s="160">
        <f t="shared" si="1"/>
        <v>-0.11131785691779184</v>
      </c>
      <c r="V133" s="160">
        <f t="shared" si="1"/>
        <v>-0.13100481528876073</v>
      </c>
    </row>
    <row r="134" spans="14:22" x14ac:dyDescent="0.25">
      <c r="N134" s="128" t="s">
        <v>136</v>
      </c>
      <c r="O134" s="160">
        <f t="shared" si="1"/>
        <v>4.3957850956050981E-2</v>
      </c>
      <c r="P134" s="160">
        <f t="shared" si="1"/>
        <v>1.9543052679001915E-2</v>
      </c>
      <c r="Q134" s="160">
        <f t="shared" si="1"/>
        <v>4.1856639687812391E-2</v>
      </c>
      <c r="R134" s="160">
        <f t="shared" si="1"/>
        <v>-3.4215123978739159E-3</v>
      </c>
      <c r="S134" s="160">
        <f t="shared" si="1"/>
        <v>-7.7580985943295988E-2</v>
      </c>
      <c r="T134" s="160">
        <f t="shared" si="1"/>
        <v>-4.5611281037206575E-2</v>
      </c>
      <c r="U134" s="160">
        <f t="shared" si="1"/>
        <v>-0.1106158468436762</v>
      </c>
      <c r="V134" s="160">
        <f t="shared" si="1"/>
        <v>-0.11831981288178839</v>
      </c>
    </row>
    <row r="135" spans="14:22" x14ac:dyDescent="0.25">
      <c r="N135" s="128" t="s">
        <v>136</v>
      </c>
      <c r="O135" s="160">
        <f t="shared" si="1"/>
        <v>1.4757917332641313E-2</v>
      </c>
      <c r="P135" s="160">
        <f t="shared" si="1"/>
        <v>3.2879409348068434E-2</v>
      </c>
      <c r="Q135" s="160">
        <f t="shared" si="1"/>
        <v>3.420020377866595E-2</v>
      </c>
      <c r="R135" s="160">
        <f t="shared" si="1"/>
        <v>-4.5482766503666561E-2</v>
      </c>
      <c r="S135" s="160">
        <f t="shared" si="1"/>
        <v>-5.694084228848395E-2</v>
      </c>
      <c r="T135" s="160">
        <f t="shared" si="1"/>
        <v>-0.11412119245424956</v>
      </c>
      <c r="U135" s="160">
        <f t="shared" si="1"/>
        <v>-8.1700296238764514E-2</v>
      </c>
      <c r="V135" s="160">
        <f t="shared" si="1"/>
        <v>-0.13909966327888312</v>
      </c>
    </row>
    <row r="136" spans="14:22" x14ac:dyDescent="0.25">
      <c r="N136" s="128" t="s">
        <v>136</v>
      </c>
      <c r="O136" s="160">
        <f t="shared" si="1"/>
        <v>-1.3246871215728095E-2</v>
      </c>
      <c r="P136" s="160">
        <f t="shared" si="1"/>
        <v>2.8221853674820663E-2</v>
      </c>
      <c r="Q136" s="160">
        <f t="shared" si="1"/>
        <v>2.854309307300662E-2</v>
      </c>
      <c r="R136" s="160">
        <f t="shared" si="1"/>
        <v>-5.4285656711205776E-2</v>
      </c>
      <c r="S136" s="160">
        <f t="shared" si="1"/>
        <v>-3.6222203065615188E-2</v>
      </c>
      <c r="T136" s="160">
        <f t="shared" si="1"/>
        <v>-0.16598977500342182</v>
      </c>
      <c r="U136" s="160">
        <f t="shared" si="1"/>
        <v>-4.3166875043151753E-2</v>
      </c>
      <c r="V136" s="160">
        <f t="shared" si="1"/>
        <v>-0.11826742323195227</v>
      </c>
    </row>
    <row r="137" spans="14:22" x14ac:dyDescent="0.25">
      <c r="N137" s="128" t="s">
        <v>136</v>
      </c>
      <c r="O137" s="160">
        <f t="shared" si="1"/>
        <v>4.9016056669717312E-3</v>
      </c>
      <c r="P137" s="160">
        <f t="shared" si="1"/>
        <v>3.5302016778738343E-2</v>
      </c>
      <c r="Q137" s="160">
        <f t="shared" si="1"/>
        <v>2.8521428185736664E-2</v>
      </c>
      <c r="R137" s="160">
        <f t="shared" si="1"/>
        <v>-2.3204342203291151E-2</v>
      </c>
      <c r="S137" s="160">
        <f t="shared" si="1"/>
        <v>-3.2394826553586609E-2</v>
      </c>
      <c r="T137" s="160">
        <f t="shared" si="1"/>
        <v>-0.15165460285938093</v>
      </c>
      <c r="U137" s="160">
        <f t="shared" si="1"/>
        <v>-6.6745071421843161E-3</v>
      </c>
      <c r="V137" s="160">
        <f t="shared" si="1"/>
        <v>-2.1768703672143008E-2</v>
      </c>
    </row>
    <row r="138" spans="14:22" x14ac:dyDescent="0.25">
      <c r="N138" s="128" t="str">
        <f>"Y/Y "&amp;RIGHT(N130,4)</f>
        <v>Y/Y 25Q1</v>
      </c>
      <c r="O138" s="160">
        <f t="shared" si="1"/>
        <v>3.2673251233067635E-2</v>
      </c>
      <c r="P138" s="160">
        <f t="shared" si="1"/>
        <v>2.633514305783291E-2</v>
      </c>
      <c r="Q138" s="160">
        <f t="shared" si="1"/>
        <v>1.5849385081411427E-2</v>
      </c>
      <c r="R138" s="160">
        <f t="shared" si="1"/>
        <v>1.8874697206230362E-3</v>
      </c>
      <c r="S138" s="160">
        <f t="shared" si="1"/>
        <v>3.5865663103190837E-2</v>
      </c>
      <c r="T138" s="160">
        <f t="shared" si="1"/>
        <v>-7.2499955702979846E-2</v>
      </c>
      <c r="U138" s="160">
        <f t="shared" si="1"/>
        <v>2.5668487907831938E-2</v>
      </c>
      <c r="V138" s="160">
        <f t="shared" si="1"/>
        <v>3.4662679221699078E-2</v>
      </c>
    </row>
    <row r="139" spans="14:22" x14ac:dyDescent="0.25">
      <c r="N139" s="68"/>
      <c r="O139" s="161"/>
      <c r="P139" s="162"/>
      <c r="Q139" s="162"/>
      <c r="R139" s="162"/>
      <c r="S139" s="162"/>
      <c r="T139" s="162"/>
      <c r="U139" s="162"/>
      <c r="V139" s="162"/>
    </row>
    <row r="140" spans="14:22" x14ac:dyDescent="0.25">
      <c r="N140" s="68" t="s">
        <v>103</v>
      </c>
      <c r="O140" s="161">
        <f>MIN($O$59:$O$74)</f>
        <v>87.365017509171693</v>
      </c>
      <c r="P140" s="161">
        <f>MIN($P$59:$P$74)</f>
        <v>149.489741971184</v>
      </c>
      <c r="Q140" s="161">
        <f>MIN($Q$59:$Q$74)</f>
        <v>118.90207735747499</v>
      </c>
      <c r="R140" s="161">
        <f>MIN($R$59:$R$74)</f>
        <v>119.00289484769699</v>
      </c>
      <c r="S140" s="161">
        <f t="shared" ref="S140:V140" si="2">MIN($R$59:$R$74)</f>
        <v>119.00289484769699</v>
      </c>
      <c r="T140" s="161">
        <f t="shared" si="2"/>
        <v>119.00289484769699</v>
      </c>
      <c r="U140" s="161">
        <f t="shared" si="2"/>
        <v>119.00289484769699</v>
      </c>
      <c r="V140" s="161">
        <f t="shared" si="2"/>
        <v>119.00289484769699</v>
      </c>
    </row>
    <row r="141" spans="14:22" x14ac:dyDescent="0.25">
      <c r="N141" s="68" t="s">
        <v>104</v>
      </c>
      <c r="O141" s="160">
        <f t="shared" ref="O141:V141" si="3">O123/O140-1</f>
        <v>1.2991409521638224</v>
      </c>
      <c r="P141" s="160">
        <f t="shared" si="3"/>
        <v>1.2759166527014396</v>
      </c>
      <c r="Q141" s="160">
        <f t="shared" si="3"/>
        <v>1.7069457165715751</v>
      </c>
      <c r="R141" s="160">
        <f t="shared" si="3"/>
        <v>1.8160930416860568</v>
      </c>
      <c r="S141" s="160">
        <f t="shared" si="3"/>
        <v>0.47274644667049248</v>
      </c>
      <c r="T141" s="160">
        <f t="shared" si="3"/>
        <v>0.90820958624731829</v>
      </c>
      <c r="U141" s="160">
        <f t="shared" si="3"/>
        <v>1.1079419529603451</v>
      </c>
      <c r="V141" s="160">
        <f t="shared" si="3"/>
        <v>1.3228423517539714</v>
      </c>
    </row>
    <row r="142" spans="14:22" x14ac:dyDescent="0.25">
      <c r="N142" s="25"/>
    </row>
    <row r="143" spans="14:22" x14ac:dyDescent="0.25">
      <c r="N143" s="25"/>
    </row>
    <row r="144" spans="14:22" x14ac:dyDescent="0.25">
      <c r="N144" s="25"/>
    </row>
    <row r="145" spans="14:14" x14ac:dyDescent="0.25">
      <c r="N145" s="25"/>
    </row>
    <row r="146" spans="14:14" x14ac:dyDescent="0.25">
      <c r="N146" s="25"/>
    </row>
    <row r="147" spans="14:14" x14ac:dyDescent="0.25">
      <c r="N147" s="25"/>
    </row>
    <row r="148" spans="14:14" x14ac:dyDescent="0.25">
      <c r="N148" s="25"/>
    </row>
    <row r="149" spans="14:14" x14ac:dyDescent="0.25">
      <c r="N149" s="25"/>
    </row>
    <row r="150" spans="14:14" x14ac:dyDescent="0.25">
      <c r="N150" s="25"/>
    </row>
    <row r="151" spans="14:14" x14ac:dyDescent="0.25">
      <c r="N151" s="25"/>
    </row>
    <row r="152" spans="14:14" x14ac:dyDescent="0.25">
      <c r="N152" s="25"/>
    </row>
    <row r="153" spans="14:14" x14ac:dyDescent="0.25">
      <c r="N153" s="25"/>
    </row>
    <row r="154" spans="14:14" x14ac:dyDescent="0.25">
      <c r="N154" s="25"/>
    </row>
    <row r="155" spans="14:14" x14ac:dyDescent="0.25">
      <c r="N155" s="25"/>
    </row>
    <row r="156" spans="14:14" x14ac:dyDescent="0.25">
      <c r="N156" s="25"/>
    </row>
    <row r="157" spans="14:14" x14ac:dyDescent="0.25">
      <c r="N157" s="25"/>
    </row>
    <row r="158" spans="14:14" x14ac:dyDescent="0.25">
      <c r="N158" s="25"/>
    </row>
    <row r="159" spans="14:14" x14ac:dyDescent="0.25">
      <c r="N159" s="25"/>
    </row>
    <row r="160" spans="14:14" x14ac:dyDescent="0.25">
      <c r="N160" s="25"/>
    </row>
    <row r="161" spans="14:14" x14ac:dyDescent="0.25">
      <c r="N161" s="25"/>
    </row>
    <row r="162" spans="14:14" x14ac:dyDescent="0.25">
      <c r="N162" s="25"/>
    </row>
    <row r="163" spans="14:14" x14ac:dyDescent="0.25">
      <c r="N163" s="25"/>
    </row>
    <row r="164" spans="14:14" x14ac:dyDescent="0.25">
      <c r="N164" s="25"/>
    </row>
    <row r="165" spans="14:14" x14ac:dyDescent="0.25">
      <c r="N165" s="25"/>
    </row>
    <row r="166" spans="14:14" x14ac:dyDescent="0.25">
      <c r="N166" s="25"/>
    </row>
    <row r="167" spans="14:14" x14ac:dyDescent="0.25">
      <c r="N167" s="25"/>
    </row>
    <row r="168" spans="14:14" x14ac:dyDescent="0.25">
      <c r="N168" s="25"/>
    </row>
    <row r="169" spans="14:14" x14ac:dyDescent="0.25">
      <c r="N169" s="25"/>
    </row>
    <row r="170" spans="14:14" x14ac:dyDescent="0.25">
      <c r="N170" s="25"/>
    </row>
    <row r="171" spans="14:14" x14ac:dyDescent="0.25">
      <c r="N171" s="25"/>
    </row>
    <row r="172" spans="14:14" x14ac:dyDescent="0.25">
      <c r="N172" s="25"/>
    </row>
    <row r="173" spans="14:14" x14ac:dyDescent="0.25">
      <c r="N173" s="25"/>
    </row>
    <row r="174" spans="14:14" x14ac:dyDescent="0.25">
      <c r="N174" s="25"/>
    </row>
    <row r="175" spans="14:14" x14ac:dyDescent="0.25">
      <c r="N175" s="25"/>
    </row>
    <row r="176" spans="14:14" x14ac:dyDescent="0.25">
      <c r="N176" s="25"/>
    </row>
    <row r="177" spans="14:14" x14ac:dyDescent="0.25">
      <c r="N177" s="25"/>
    </row>
    <row r="178" spans="14:14" x14ac:dyDescent="0.25">
      <c r="N178" s="25"/>
    </row>
    <row r="179" spans="14:14" x14ac:dyDescent="0.25">
      <c r="N179" s="25"/>
    </row>
    <row r="180" spans="14:14" x14ac:dyDescent="0.25">
      <c r="N180" s="25"/>
    </row>
    <row r="181" spans="14:14" x14ac:dyDescent="0.25">
      <c r="N181" s="25"/>
    </row>
    <row r="182" spans="14:14" x14ac:dyDescent="0.25">
      <c r="N182" s="25"/>
    </row>
    <row r="183" spans="14:14" x14ac:dyDescent="0.25">
      <c r="N183" s="25"/>
    </row>
    <row r="184" spans="14:14" x14ac:dyDescent="0.25">
      <c r="N184" s="25"/>
    </row>
    <row r="185" spans="14:14" x14ac:dyDescent="0.25">
      <c r="N185" s="25"/>
    </row>
    <row r="186" spans="14:14" x14ac:dyDescent="0.25">
      <c r="N186" s="25"/>
    </row>
    <row r="187" spans="14:14" x14ac:dyDescent="0.25">
      <c r="N187" s="25"/>
    </row>
    <row r="188" spans="14:14" x14ac:dyDescent="0.25">
      <c r="N188" s="25"/>
    </row>
    <row r="189" spans="14:14" x14ac:dyDescent="0.25">
      <c r="N189" s="25"/>
    </row>
    <row r="190" spans="14:14" x14ac:dyDescent="0.25">
      <c r="N190" s="25"/>
    </row>
    <row r="191" spans="14:14" x14ac:dyDescent="0.25">
      <c r="N191" s="25"/>
    </row>
    <row r="192" spans="14:14" x14ac:dyDescent="0.25">
      <c r="N192" s="25"/>
    </row>
    <row r="193" spans="14:14" x14ac:dyDescent="0.25">
      <c r="N193" s="25"/>
    </row>
    <row r="194" spans="14:14" x14ac:dyDescent="0.25">
      <c r="N194" s="25"/>
    </row>
    <row r="195" spans="14:14" x14ac:dyDescent="0.25">
      <c r="N195" s="25"/>
    </row>
    <row r="196" spans="14:14" x14ac:dyDescent="0.25">
      <c r="N196" s="25"/>
    </row>
    <row r="197" spans="14:14" x14ac:dyDescent="0.25">
      <c r="N197" s="25"/>
    </row>
    <row r="198" spans="14:14" x14ac:dyDescent="0.25">
      <c r="N198" s="25"/>
    </row>
    <row r="199" spans="14:14" x14ac:dyDescent="0.25">
      <c r="N199" s="25"/>
    </row>
    <row r="200" spans="14:14" x14ac:dyDescent="0.25">
      <c r="N200" s="25"/>
    </row>
    <row r="201" spans="14:14" x14ac:dyDescent="0.25">
      <c r="N201" s="25"/>
    </row>
    <row r="202" spans="14:14" x14ac:dyDescent="0.25">
      <c r="N202" s="25"/>
    </row>
    <row r="203" spans="14:14" x14ac:dyDescent="0.25">
      <c r="N203" s="25"/>
    </row>
    <row r="204" spans="14:14" x14ac:dyDescent="0.25">
      <c r="N204" s="25"/>
    </row>
    <row r="205" spans="14:14" x14ac:dyDescent="0.25">
      <c r="N205" s="25"/>
    </row>
    <row r="206" spans="14:14" x14ac:dyDescent="0.25">
      <c r="N206" s="25"/>
    </row>
    <row r="207" spans="14:14" x14ac:dyDescent="0.25">
      <c r="N207" s="25"/>
    </row>
    <row r="208" spans="14:14" x14ac:dyDescent="0.25">
      <c r="N208" s="25"/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41">
    <cfRule type="expression" dxfId="6" priority="1">
      <formula>$O7=""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61546-022E-4CEB-80FE-881317058538}">
  <sheetPr codeName="Sheet7"/>
  <dimension ref="A1:AD420"/>
  <sheetViews>
    <sheetView topLeftCell="A86" workbookViewId="0">
      <selection activeCell="N107" sqref="N107:AD120"/>
    </sheetView>
  </sheetViews>
  <sheetFormatPr defaultColWidth="9.140625" defaultRowHeight="15" x14ac:dyDescent="0.25"/>
  <cols>
    <col min="1" max="6" width="13.7109375" style="24" customWidth="1"/>
    <col min="7" max="7" width="9.140625" style="24" customWidth="1"/>
    <col min="8" max="13" width="13.7109375" style="24" customWidth="1"/>
    <col min="14" max="14" width="26.5703125" style="29" bestFit="1" customWidth="1"/>
    <col min="15" max="30" width="13.7109375" style="14" customWidth="1"/>
    <col min="31" max="16384" width="9.140625" style="24"/>
  </cols>
  <sheetData>
    <row r="1" spans="1:30" s="2" customFormat="1" ht="15.95" customHeight="1" x14ac:dyDescent="0.25">
      <c r="N1" s="18"/>
      <c r="O1" s="43"/>
      <c r="P1" s="44"/>
      <c r="Q1" s="44"/>
      <c r="R1" s="45"/>
      <c r="V1" s="72"/>
      <c r="Z1" s="72"/>
      <c r="AD1" s="72"/>
    </row>
    <row r="2" spans="1:30" s="5" customFormat="1" ht="15.95" customHeight="1" x14ac:dyDescent="0.25">
      <c r="O2" s="47"/>
      <c r="P2" s="48"/>
      <c r="Q2" s="48"/>
      <c r="R2" s="49"/>
      <c r="V2" s="49"/>
      <c r="Z2" s="49"/>
      <c r="AD2" s="49"/>
    </row>
    <row r="3" spans="1:30" s="5" customFormat="1" ht="15.95" customHeight="1" x14ac:dyDescent="0.25">
      <c r="O3" s="47"/>
      <c r="P3" s="48"/>
      <c r="Q3" s="48"/>
      <c r="R3" s="49"/>
      <c r="V3" s="49"/>
      <c r="Z3" s="49"/>
      <c r="AD3" s="49"/>
    </row>
    <row r="4" spans="1:30" s="53" customFormat="1" ht="15.95" customHeight="1" x14ac:dyDescent="0.25">
      <c r="O4" s="73"/>
      <c r="R4" s="74"/>
      <c r="V4" s="74"/>
      <c r="Z4" s="74"/>
      <c r="AD4" s="74"/>
    </row>
    <row r="5" spans="1:30" ht="35.1" customHeight="1" x14ac:dyDescent="0.25">
      <c r="G5" s="75"/>
      <c r="N5" s="38" t="s">
        <v>0</v>
      </c>
      <c r="O5" s="57" t="s">
        <v>21</v>
      </c>
      <c r="P5" s="23" t="s">
        <v>22</v>
      </c>
      <c r="Q5" s="23" t="s">
        <v>23</v>
      </c>
      <c r="R5" s="58" t="s">
        <v>24</v>
      </c>
      <c r="S5" s="57" t="s">
        <v>25</v>
      </c>
      <c r="T5" s="23" t="s">
        <v>26</v>
      </c>
      <c r="U5" s="23" t="s">
        <v>27</v>
      </c>
      <c r="V5" s="58" t="s">
        <v>28</v>
      </c>
      <c r="W5" s="57" t="s">
        <v>29</v>
      </c>
      <c r="X5" s="23" t="s">
        <v>30</v>
      </c>
      <c r="Y5" s="23" t="s">
        <v>31</v>
      </c>
      <c r="Z5" s="58" t="s">
        <v>32</v>
      </c>
      <c r="AA5" s="57" t="s">
        <v>33</v>
      </c>
      <c r="AB5" s="23" t="s">
        <v>34</v>
      </c>
      <c r="AC5" s="23" t="s">
        <v>35</v>
      </c>
      <c r="AD5" s="58" t="s">
        <v>36</v>
      </c>
    </row>
    <row r="6" spans="1:30" ht="15" customHeight="1" x14ac:dyDescent="0.25">
      <c r="G6" s="75"/>
      <c r="N6" s="25">
        <v>36616</v>
      </c>
      <c r="O6" s="61">
        <v>89.967983893478802</v>
      </c>
      <c r="P6" s="16">
        <v>95.3474455493525</v>
      </c>
      <c r="Q6" s="16">
        <v>94.106481168633593</v>
      </c>
      <c r="R6" s="64">
        <v>97.024469335813905</v>
      </c>
      <c r="S6" s="61">
        <v>91.387550444302903</v>
      </c>
      <c r="T6" s="16">
        <v>98.938287129726703</v>
      </c>
      <c r="U6" s="16">
        <v>92.869666859618903</v>
      </c>
      <c r="V6" s="64">
        <v>98.247929298007506</v>
      </c>
      <c r="W6" s="61">
        <v>93.949507180249697</v>
      </c>
      <c r="X6" s="16">
        <v>97.042378541282105</v>
      </c>
      <c r="Y6" s="16">
        <v>97.907407797963302</v>
      </c>
      <c r="Z6" s="64">
        <v>95.031250647035804</v>
      </c>
      <c r="AA6" s="61">
        <v>94.103229974599699</v>
      </c>
      <c r="AB6" s="16">
        <v>92.409235185119996</v>
      </c>
      <c r="AC6" s="16">
        <v>95.699220808334204</v>
      </c>
      <c r="AD6" s="64">
        <v>93.758248362032603</v>
      </c>
    </row>
    <row r="7" spans="1:30" x14ac:dyDescent="0.25">
      <c r="A7" s="193" t="s">
        <v>83</v>
      </c>
      <c r="B7" s="193"/>
      <c r="C7" s="193"/>
      <c r="D7" s="193"/>
      <c r="E7" s="193"/>
      <c r="F7" s="193"/>
      <c r="G7" s="76"/>
      <c r="H7" s="193" t="s">
        <v>84</v>
      </c>
      <c r="I7" s="193"/>
      <c r="J7" s="193"/>
      <c r="K7" s="193"/>
      <c r="L7" s="193"/>
      <c r="M7" s="193"/>
      <c r="N7" s="25">
        <v>36707</v>
      </c>
      <c r="O7" s="61">
        <v>93.760449555303097</v>
      </c>
      <c r="P7" s="16">
        <v>98.753463970363001</v>
      </c>
      <c r="Q7" s="16">
        <v>95.229582657694905</v>
      </c>
      <c r="R7" s="64">
        <v>103.837876059943</v>
      </c>
      <c r="S7" s="61">
        <v>98.849451919039495</v>
      </c>
      <c r="T7" s="16">
        <v>102.507792430983</v>
      </c>
      <c r="U7" s="16">
        <v>98.613651482015101</v>
      </c>
      <c r="V7" s="64">
        <v>98.524451386169403</v>
      </c>
      <c r="W7" s="61">
        <v>95.811701261413702</v>
      </c>
      <c r="X7" s="16">
        <v>104.247538446661</v>
      </c>
      <c r="Y7" s="16">
        <v>96.922492540431406</v>
      </c>
      <c r="Z7" s="64">
        <v>98.503883384782498</v>
      </c>
      <c r="AA7" s="61">
        <v>99.382354371210397</v>
      </c>
      <c r="AB7" s="16">
        <v>94.194793883598507</v>
      </c>
      <c r="AC7" s="16">
        <v>98.258507398419994</v>
      </c>
      <c r="AD7" s="64">
        <v>97.813395728466404</v>
      </c>
    </row>
    <row r="8" spans="1:30" x14ac:dyDescent="0.25">
      <c r="A8" s="193" t="s">
        <v>74</v>
      </c>
      <c r="B8" s="193"/>
      <c r="C8" s="193"/>
      <c r="D8" s="193"/>
      <c r="E8" s="193"/>
      <c r="F8" s="193"/>
      <c r="H8" s="193" t="s">
        <v>74</v>
      </c>
      <c r="I8" s="193"/>
      <c r="J8" s="193"/>
      <c r="K8" s="193"/>
      <c r="L8" s="193"/>
      <c r="M8" s="193"/>
      <c r="N8" s="25">
        <v>36799</v>
      </c>
      <c r="O8" s="61">
        <v>97.986950917481295</v>
      </c>
      <c r="P8" s="16">
        <v>99.997451321621398</v>
      </c>
      <c r="Q8" s="16">
        <v>98.965076719510193</v>
      </c>
      <c r="R8" s="64">
        <v>102.309387967863</v>
      </c>
      <c r="S8" s="61">
        <v>101.615577475298</v>
      </c>
      <c r="T8" s="16">
        <v>100.39155623313</v>
      </c>
      <c r="U8" s="16">
        <v>100.376291017028</v>
      </c>
      <c r="V8" s="64">
        <v>98.138448949740905</v>
      </c>
      <c r="W8" s="61">
        <v>99.273860546790701</v>
      </c>
      <c r="X8" s="16">
        <v>104.545569425073</v>
      </c>
      <c r="Y8" s="16">
        <v>97.461460254442599</v>
      </c>
      <c r="Z8" s="64">
        <v>100.15878164958799</v>
      </c>
      <c r="AA8" s="61">
        <v>100.889363904337</v>
      </c>
      <c r="AB8" s="16">
        <v>96.798659872926095</v>
      </c>
      <c r="AC8" s="16">
        <v>99.111379992785899</v>
      </c>
      <c r="AD8" s="64">
        <v>98.938372894217693</v>
      </c>
    </row>
    <row r="9" spans="1:30" x14ac:dyDescent="0.25">
      <c r="N9" s="25">
        <v>36891</v>
      </c>
      <c r="O9" s="61">
        <v>100</v>
      </c>
      <c r="P9" s="16">
        <v>100</v>
      </c>
      <c r="Q9" s="16">
        <v>100</v>
      </c>
      <c r="R9" s="64">
        <v>100</v>
      </c>
      <c r="S9" s="61">
        <v>100</v>
      </c>
      <c r="T9" s="16">
        <v>100</v>
      </c>
      <c r="U9" s="16">
        <v>100</v>
      </c>
      <c r="V9" s="64">
        <v>100</v>
      </c>
      <c r="W9" s="61">
        <v>100</v>
      </c>
      <c r="X9" s="16">
        <v>100</v>
      </c>
      <c r="Y9" s="16">
        <v>100</v>
      </c>
      <c r="Z9" s="64">
        <v>100</v>
      </c>
      <c r="AA9" s="61">
        <v>100</v>
      </c>
      <c r="AB9" s="16">
        <v>100</v>
      </c>
      <c r="AC9" s="16">
        <v>100</v>
      </c>
      <c r="AD9" s="64">
        <v>100</v>
      </c>
    </row>
    <row r="10" spans="1:30" x14ac:dyDescent="0.25">
      <c r="N10" s="25">
        <v>36981</v>
      </c>
      <c r="O10" s="61">
        <v>100.187235058616</v>
      </c>
      <c r="P10" s="16">
        <v>102.231190983145</v>
      </c>
      <c r="Q10" s="16">
        <v>99.941020867501905</v>
      </c>
      <c r="R10" s="64">
        <v>105.527856866722</v>
      </c>
      <c r="S10" s="61">
        <v>102.133692674496</v>
      </c>
      <c r="T10" s="16">
        <v>107.154078107261</v>
      </c>
      <c r="U10" s="16">
        <v>103.90654678176401</v>
      </c>
      <c r="V10" s="64">
        <v>103.415191309828</v>
      </c>
      <c r="W10" s="61">
        <v>97.716893144905598</v>
      </c>
      <c r="X10" s="16">
        <v>99.301505597267095</v>
      </c>
      <c r="Y10" s="16">
        <v>101.547108525016</v>
      </c>
      <c r="Z10" s="64">
        <v>102.408534297936</v>
      </c>
      <c r="AA10" s="61">
        <v>101.103864220885</v>
      </c>
      <c r="AB10" s="16">
        <v>101.757729946279</v>
      </c>
      <c r="AC10" s="16">
        <v>102.52641777237299</v>
      </c>
      <c r="AD10" s="64">
        <v>103.901776389015</v>
      </c>
    </row>
    <row r="11" spans="1:30" x14ac:dyDescent="0.25">
      <c r="N11" s="25">
        <v>37072</v>
      </c>
      <c r="O11" s="61">
        <v>100.729871374685</v>
      </c>
      <c r="P11" s="16">
        <v>104.662514246957</v>
      </c>
      <c r="Q11" s="16">
        <v>104.721695680534</v>
      </c>
      <c r="R11" s="64">
        <v>112.840488774619</v>
      </c>
      <c r="S11" s="61">
        <v>102.618065620967</v>
      </c>
      <c r="T11" s="16">
        <v>109.261695808223</v>
      </c>
      <c r="U11" s="16">
        <v>106.60038573963701</v>
      </c>
      <c r="V11" s="64">
        <v>106.62543440628799</v>
      </c>
      <c r="W11" s="61">
        <v>98.061272170076407</v>
      </c>
      <c r="X11" s="16">
        <v>101.88002395225401</v>
      </c>
      <c r="Y11" s="16">
        <v>102.35128075018901</v>
      </c>
      <c r="Z11" s="64">
        <v>109.227529793638</v>
      </c>
      <c r="AA11" s="61">
        <v>103.317643435672</v>
      </c>
      <c r="AB11" s="16">
        <v>102.040549803787</v>
      </c>
      <c r="AC11" s="16">
        <v>105.945353867273</v>
      </c>
      <c r="AD11" s="64">
        <v>108.487226042025</v>
      </c>
    </row>
    <row r="12" spans="1:30" x14ac:dyDescent="0.25">
      <c r="N12" s="25">
        <v>37164</v>
      </c>
      <c r="O12" s="61">
        <v>102.538987365783</v>
      </c>
      <c r="P12" s="16">
        <v>104.830598389511</v>
      </c>
      <c r="Q12" s="16">
        <v>111.806161532985</v>
      </c>
      <c r="R12" s="64">
        <v>114.893704585254</v>
      </c>
      <c r="S12" s="61">
        <v>99.903931677773699</v>
      </c>
      <c r="T12" s="16">
        <v>101.663156589178</v>
      </c>
      <c r="U12" s="16">
        <v>105.23050033378099</v>
      </c>
      <c r="V12" s="64">
        <v>112.26775402467401</v>
      </c>
      <c r="W12" s="61">
        <v>103.15954599984499</v>
      </c>
      <c r="X12" s="16">
        <v>106.215229302334</v>
      </c>
      <c r="Y12" s="16">
        <v>105.739369543959</v>
      </c>
      <c r="Z12" s="64">
        <v>113.479078846692</v>
      </c>
      <c r="AA12" s="61">
        <v>102.04699530713999</v>
      </c>
      <c r="AB12" s="16">
        <v>101.715808179612</v>
      </c>
      <c r="AC12" s="16">
        <v>107.59567570658</v>
      </c>
      <c r="AD12" s="64">
        <v>110.903968824529</v>
      </c>
    </row>
    <row r="13" spans="1:30" x14ac:dyDescent="0.25">
      <c r="N13" s="25">
        <v>37256</v>
      </c>
      <c r="O13" s="61">
        <v>104.50422706261401</v>
      </c>
      <c r="P13" s="16">
        <v>104.00810323463099</v>
      </c>
      <c r="Q13" s="16">
        <v>114.719762130806</v>
      </c>
      <c r="R13" s="64">
        <v>115.409176951345</v>
      </c>
      <c r="S13" s="61">
        <v>101.341393192434</v>
      </c>
      <c r="T13" s="16">
        <v>98.588397375271299</v>
      </c>
      <c r="U13" s="16">
        <v>105.56548895261101</v>
      </c>
      <c r="V13" s="64">
        <v>119.180762907426</v>
      </c>
      <c r="W13" s="61">
        <v>106.40390065788699</v>
      </c>
      <c r="X13" s="16">
        <v>109.26613561318</v>
      </c>
      <c r="Y13" s="16">
        <v>108.860669083932</v>
      </c>
      <c r="Z13" s="64">
        <v>111.87075945716199</v>
      </c>
      <c r="AA13" s="61">
        <v>100.006338163618</v>
      </c>
      <c r="AB13" s="16">
        <v>102.31914077501401</v>
      </c>
      <c r="AC13" s="16">
        <v>107.735152239011</v>
      </c>
      <c r="AD13" s="64">
        <v>112.760199864016</v>
      </c>
    </row>
    <row r="14" spans="1:30" x14ac:dyDescent="0.25">
      <c r="N14" s="25">
        <v>37346</v>
      </c>
      <c r="O14" s="61">
        <v>104.76787430579201</v>
      </c>
      <c r="P14" s="16">
        <v>103.406118248967</v>
      </c>
      <c r="Q14" s="16">
        <v>114.864798543566</v>
      </c>
      <c r="R14" s="64">
        <v>118.857085848141</v>
      </c>
      <c r="S14" s="61">
        <v>106.867434039583</v>
      </c>
      <c r="T14" s="16">
        <v>103.55897843185301</v>
      </c>
      <c r="U14" s="16">
        <v>108.71235179702499</v>
      </c>
      <c r="V14" s="64">
        <v>123.68300284751</v>
      </c>
      <c r="W14" s="61">
        <v>104.95198848864101</v>
      </c>
      <c r="X14" s="16">
        <v>109.54067793266201</v>
      </c>
      <c r="Y14" s="16">
        <v>109.078401147775</v>
      </c>
      <c r="Z14" s="64">
        <v>111.452921749559</v>
      </c>
      <c r="AA14" s="61">
        <v>102.135925176206</v>
      </c>
      <c r="AB14" s="16">
        <v>103.65846224963001</v>
      </c>
      <c r="AC14" s="16">
        <v>109.27309613490699</v>
      </c>
      <c r="AD14" s="64">
        <v>116.88385302516799</v>
      </c>
    </row>
    <row r="15" spans="1:30" x14ac:dyDescent="0.25">
      <c r="N15" s="25">
        <v>37437</v>
      </c>
      <c r="O15" s="61">
        <v>104.13996915542801</v>
      </c>
      <c r="P15" s="16">
        <v>104.63149688948999</v>
      </c>
      <c r="Q15" s="16">
        <v>115.589376228322</v>
      </c>
      <c r="R15" s="64">
        <v>126.119236596523</v>
      </c>
      <c r="S15" s="61">
        <v>111.66385863399501</v>
      </c>
      <c r="T15" s="16">
        <v>111.74263289464</v>
      </c>
      <c r="U15" s="16">
        <v>112.324096203737</v>
      </c>
      <c r="V15" s="64">
        <v>125.583726500615</v>
      </c>
      <c r="W15" s="61">
        <v>105.430445894749</v>
      </c>
      <c r="X15" s="16">
        <v>108.98549115786901</v>
      </c>
      <c r="Y15" s="16">
        <v>110.459967712805</v>
      </c>
      <c r="Z15" s="64">
        <v>114.891168354873</v>
      </c>
      <c r="AA15" s="61">
        <v>105.855405818638</v>
      </c>
      <c r="AB15" s="16">
        <v>106.54183031578199</v>
      </c>
      <c r="AC15" s="16">
        <v>112.798729330919</v>
      </c>
      <c r="AD15" s="64">
        <v>122.286454680988</v>
      </c>
    </row>
    <row r="16" spans="1:30" x14ac:dyDescent="0.25">
      <c r="N16" s="25">
        <v>37529</v>
      </c>
      <c r="O16" s="61">
        <v>103.65719694660901</v>
      </c>
      <c r="P16" s="16">
        <v>108.167954972899</v>
      </c>
      <c r="Q16" s="16">
        <v>117.931775340654</v>
      </c>
      <c r="R16" s="64">
        <v>134.85029050926201</v>
      </c>
      <c r="S16" s="61">
        <v>113.187008805909</v>
      </c>
      <c r="T16" s="16">
        <v>115.08407553014401</v>
      </c>
      <c r="U16" s="16">
        <v>116.763456944032</v>
      </c>
      <c r="V16" s="64">
        <v>131.49102564472699</v>
      </c>
      <c r="W16" s="61">
        <v>109.76791505792799</v>
      </c>
      <c r="X16" s="16">
        <v>110.85652544107199</v>
      </c>
      <c r="Y16" s="16">
        <v>114.588975917119</v>
      </c>
      <c r="Z16" s="64">
        <v>119.503835966526</v>
      </c>
      <c r="AA16" s="61">
        <v>107.939413840817</v>
      </c>
      <c r="AB16" s="16">
        <v>110.475861639334</v>
      </c>
      <c r="AC16" s="16">
        <v>117.154355081368</v>
      </c>
      <c r="AD16" s="64">
        <v>126.905189475152</v>
      </c>
    </row>
    <row r="17" spans="1:30" x14ac:dyDescent="0.25">
      <c r="N17" s="25">
        <v>37621</v>
      </c>
      <c r="O17" s="61">
        <v>105.32088543970301</v>
      </c>
      <c r="P17" s="16">
        <v>109.90923209710699</v>
      </c>
      <c r="Q17" s="16">
        <v>121.022545834833</v>
      </c>
      <c r="R17" s="64">
        <v>137.89665563616299</v>
      </c>
      <c r="S17" s="61">
        <v>113.275242235395</v>
      </c>
      <c r="T17" s="16">
        <v>113.30569394820201</v>
      </c>
      <c r="U17" s="16">
        <v>120.68983534281099</v>
      </c>
      <c r="V17" s="64">
        <v>143.124906516892</v>
      </c>
      <c r="W17" s="61">
        <v>113.290607228838</v>
      </c>
      <c r="X17" s="16">
        <v>114.309332551032</v>
      </c>
      <c r="Y17" s="16">
        <v>119.646546744258</v>
      </c>
      <c r="Z17" s="64">
        <v>123.58467652295801</v>
      </c>
      <c r="AA17" s="61">
        <v>108.89802538983901</v>
      </c>
      <c r="AB17" s="16">
        <v>112.20212318671</v>
      </c>
      <c r="AC17" s="16">
        <v>120.722875332062</v>
      </c>
      <c r="AD17" s="64">
        <v>130.32340126658499</v>
      </c>
    </row>
    <row r="18" spans="1:30" x14ac:dyDescent="0.25">
      <c r="N18" s="25">
        <v>37711</v>
      </c>
      <c r="O18" s="61">
        <v>110.009496336788</v>
      </c>
      <c r="P18" s="16">
        <v>109.38687898401101</v>
      </c>
      <c r="Q18" s="16">
        <v>125.06847265449299</v>
      </c>
      <c r="R18" s="64">
        <v>137.82518098832699</v>
      </c>
      <c r="S18" s="61">
        <v>115.234403482856</v>
      </c>
      <c r="T18" s="16">
        <v>115.875317986626</v>
      </c>
      <c r="U18" s="16">
        <v>124.21151054801901</v>
      </c>
      <c r="V18" s="64">
        <v>151.351177153783</v>
      </c>
      <c r="W18" s="61">
        <v>114.181470608412</v>
      </c>
      <c r="X18" s="16">
        <v>116.203350421848</v>
      </c>
      <c r="Y18" s="16">
        <v>124.271310434917</v>
      </c>
      <c r="Z18" s="64">
        <v>127.852532065463</v>
      </c>
      <c r="AA18" s="61">
        <v>112.10832136215799</v>
      </c>
      <c r="AB18" s="16">
        <v>112.159972522877</v>
      </c>
      <c r="AC18" s="16">
        <v>125.08618742345701</v>
      </c>
      <c r="AD18" s="64">
        <v>134.80420091049399</v>
      </c>
    </row>
    <row r="19" spans="1:30" x14ac:dyDescent="0.25">
      <c r="N19" s="25">
        <v>37802</v>
      </c>
      <c r="O19" s="61">
        <v>113.231780832319</v>
      </c>
      <c r="P19" s="16">
        <v>109.952978794481</v>
      </c>
      <c r="Q19" s="16">
        <v>130.41385356703699</v>
      </c>
      <c r="R19" s="64">
        <v>139.54832314113301</v>
      </c>
      <c r="S19" s="61">
        <v>118.04280140201</v>
      </c>
      <c r="T19" s="16">
        <v>119.927691933937</v>
      </c>
      <c r="U19" s="16">
        <v>129.670951495015</v>
      </c>
      <c r="V19" s="64">
        <v>156.43182692221799</v>
      </c>
      <c r="W19" s="61">
        <v>114.794833770126</v>
      </c>
      <c r="X19" s="16">
        <v>117.618472628292</v>
      </c>
      <c r="Y19" s="16">
        <v>125.94633572869699</v>
      </c>
      <c r="Z19" s="64">
        <v>129.39995335469399</v>
      </c>
      <c r="AA19" s="61">
        <v>116.737871650827</v>
      </c>
      <c r="AB19" s="16">
        <v>113.04804321650199</v>
      </c>
      <c r="AC19" s="16">
        <v>129.88233874022001</v>
      </c>
      <c r="AD19" s="64">
        <v>140.603185958251</v>
      </c>
    </row>
    <row r="20" spans="1:30" x14ac:dyDescent="0.25">
      <c r="N20" s="25">
        <v>37894</v>
      </c>
      <c r="O20" s="61">
        <v>112.236766111108</v>
      </c>
      <c r="P20" s="16">
        <v>111.615519843266</v>
      </c>
      <c r="Q20" s="16">
        <v>133.767029158035</v>
      </c>
      <c r="R20" s="64">
        <v>143.31887100102799</v>
      </c>
      <c r="S20" s="61">
        <v>121.767430850732</v>
      </c>
      <c r="T20" s="16">
        <v>122.617623221172</v>
      </c>
      <c r="U20" s="16">
        <v>136.15372700439301</v>
      </c>
      <c r="V20" s="64">
        <v>162.212725663295</v>
      </c>
      <c r="W20" s="61">
        <v>117.785093129122</v>
      </c>
      <c r="X20" s="16">
        <v>121.20272298832199</v>
      </c>
      <c r="Y20" s="16">
        <v>128.27348951202899</v>
      </c>
      <c r="Z20" s="64">
        <v>128.61815444195301</v>
      </c>
      <c r="AA20" s="61">
        <v>118.82502111154101</v>
      </c>
      <c r="AB20" s="16">
        <v>116.229238242402</v>
      </c>
      <c r="AC20" s="16">
        <v>134.23555450069401</v>
      </c>
      <c r="AD20" s="64">
        <v>144.64325597783301</v>
      </c>
    </row>
    <row r="21" spans="1:30" x14ac:dyDescent="0.25">
      <c r="N21" s="25">
        <v>37986</v>
      </c>
      <c r="O21" s="61">
        <v>112.339031904509</v>
      </c>
      <c r="P21" s="16">
        <v>113.534887758183</v>
      </c>
      <c r="Q21" s="16">
        <v>136.835979402101</v>
      </c>
      <c r="R21" s="64">
        <v>148.57238363219699</v>
      </c>
      <c r="S21" s="61">
        <v>125.076670955487</v>
      </c>
      <c r="T21" s="16">
        <v>127.817421870728</v>
      </c>
      <c r="U21" s="16">
        <v>141.713871488785</v>
      </c>
      <c r="V21" s="64">
        <v>168.17791999220299</v>
      </c>
      <c r="W21" s="61">
        <v>122.160001110438</v>
      </c>
      <c r="X21" s="16">
        <v>125.623198853834</v>
      </c>
      <c r="Y21" s="16">
        <v>135.36076638320799</v>
      </c>
      <c r="Z21" s="64">
        <v>132.02733977757899</v>
      </c>
      <c r="AA21" s="61">
        <v>120.72056526293601</v>
      </c>
      <c r="AB21" s="16">
        <v>120.94888855178699</v>
      </c>
      <c r="AC21" s="16">
        <v>139.34846364838299</v>
      </c>
      <c r="AD21" s="64">
        <v>147.77172261731999</v>
      </c>
    </row>
    <row r="22" spans="1:30" x14ac:dyDescent="0.25">
      <c r="N22" s="25">
        <v>38077</v>
      </c>
      <c r="O22" s="61">
        <v>116.603411826643</v>
      </c>
      <c r="P22" s="16">
        <v>115.12853755630201</v>
      </c>
      <c r="Q22" s="16">
        <v>141.094129831619</v>
      </c>
      <c r="R22" s="64">
        <v>154.08938512026</v>
      </c>
      <c r="S22" s="61">
        <v>125.43889875012</v>
      </c>
      <c r="T22" s="16">
        <v>138.39635887114801</v>
      </c>
      <c r="U22" s="16">
        <v>146.95278111132899</v>
      </c>
      <c r="V22" s="64">
        <v>175.04584136353299</v>
      </c>
      <c r="W22" s="61">
        <v>126.585986607889</v>
      </c>
      <c r="X22" s="16">
        <v>131.19587862224401</v>
      </c>
      <c r="Y22" s="16">
        <v>143.329518346052</v>
      </c>
      <c r="Z22" s="64">
        <v>141.41477612727701</v>
      </c>
      <c r="AA22" s="61">
        <v>126.21925305606899</v>
      </c>
      <c r="AB22" s="16">
        <v>127.61214464040501</v>
      </c>
      <c r="AC22" s="16">
        <v>146.93849109606299</v>
      </c>
      <c r="AD22" s="64">
        <v>153.80575775655899</v>
      </c>
    </row>
    <row r="23" spans="1:30" x14ac:dyDescent="0.25">
      <c r="N23" s="25">
        <v>38168</v>
      </c>
      <c r="O23" s="61">
        <v>121.095677395907</v>
      </c>
      <c r="P23" s="16">
        <v>113.93967666165</v>
      </c>
      <c r="Q23" s="16">
        <v>142.901624806813</v>
      </c>
      <c r="R23" s="64">
        <v>159.938365636827</v>
      </c>
      <c r="S23" s="61">
        <v>125.219387382447</v>
      </c>
      <c r="T23" s="16">
        <v>146.816783230651</v>
      </c>
      <c r="U23" s="16">
        <v>151.03630752708901</v>
      </c>
      <c r="V23" s="64">
        <v>184.28359705393501</v>
      </c>
      <c r="W23" s="61">
        <v>132.26291586611501</v>
      </c>
      <c r="X23" s="16">
        <v>138.22678462202299</v>
      </c>
      <c r="Y23" s="16">
        <v>149.877391178919</v>
      </c>
      <c r="Z23" s="64">
        <v>151.001862506538</v>
      </c>
      <c r="AA23" s="61">
        <v>131.949314564128</v>
      </c>
      <c r="AB23" s="16">
        <v>135.34442962121099</v>
      </c>
      <c r="AC23" s="16">
        <v>155.961154419449</v>
      </c>
      <c r="AD23" s="64">
        <v>161.18818893477101</v>
      </c>
    </row>
    <row r="24" spans="1:30" x14ac:dyDescent="0.25">
      <c r="N24" s="25">
        <v>38260</v>
      </c>
      <c r="O24" s="61">
        <v>121.618235318521</v>
      </c>
      <c r="P24" s="16">
        <v>111.022494247797</v>
      </c>
      <c r="Q24" s="16">
        <v>144.30998167729999</v>
      </c>
      <c r="R24" s="64">
        <v>167.76667043650201</v>
      </c>
      <c r="S24" s="61">
        <v>132.036044265881</v>
      </c>
      <c r="T24" s="16">
        <v>146.355331745901</v>
      </c>
      <c r="U24" s="16">
        <v>155.85143064795699</v>
      </c>
      <c r="V24" s="64">
        <v>189.56089682074901</v>
      </c>
      <c r="W24" s="61">
        <v>138.891483449855</v>
      </c>
      <c r="X24" s="16">
        <v>142.453897423234</v>
      </c>
      <c r="Y24" s="16">
        <v>155.106656850127</v>
      </c>
      <c r="Z24" s="64">
        <v>155.01356137250099</v>
      </c>
      <c r="AA24" s="61">
        <v>135.35681526965399</v>
      </c>
      <c r="AB24" s="16">
        <v>138.499853327284</v>
      </c>
      <c r="AC24" s="16">
        <v>159.86366200159699</v>
      </c>
      <c r="AD24" s="64">
        <v>165.18765339954999</v>
      </c>
    </row>
    <row r="25" spans="1:30" x14ac:dyDescent="0.25">
      <c r="N25" s="25">
        <v>38352</v>
      </c>
      <c r="O25" s="61">
        <v>120.627916105739</v>
      </c>
      <c r="P25" s="16">
        <v>112.123921478707</v>
      </c>
      <c r="Q25" s="16">
        <v>148.498458681709</v>
      </c>
      <c r="R25" s="64">
        <v>172.40725757208801</v>
      </c>
      <c r="S25" s="61">
        <v>142.35285721808401</v>
      </c>
      <c r="T25" s="16">
        <v>147.77124175324499</v>
      </c>
      <c r="U25" s="16">
        <v>162.97056930490999</v>
      </c>
      <c r="V25" s="64">
        <v>193.76819303932399</v>
      </c>
      <c r="W25" s="61">
        <v>144.99796415885399</v>
      </c>
      <c r="X25" s="16">
        <v>146.78938507971901</v>
      </c>
      <c r="Y25" s="16">
        <v>160.236907286724</v>
      </c>
      <c r="Z25" s="64">
        <v>157.55721379776199</v>
      </c>
      <c r="AA25" s="61">
        <v>138.78567277727799</v>
      </c>
      <c r="AB25" s="16">
        <v>140.43807018738701</v>
      </c>
      <c r="AC25" s="16">
        <v>162.879263849437</v>
      </c>
      <c r="AD25" s="64">
        <v>167.76006037482099</v>
      </c>
    </row>
    <row r="26" spans="1:30" x14ac:dyDescent="0.25">
      <c r="N26" s="25">
        <v>38442</v>
      </c>
      <c r="O26" s="61">
        <v>121.620244366799</v>
      </c>
      <c r="P26" s="16">
        <v>119.410006701817</v>
      </c>
      <c r="Q26" s="16">
        <v>155.11365047555199</v>
      </c>
      <c r="R26" s="64">
        <v>170.99288272808499</v>
      </c>
      <c r="S26" s="61">
        <v>150.02521652668699</v>
      </c>
      <c r="T26" s="16">
        <v>155.255343080226</v>
      </c>
      <c r="U26" s="16">
        <v>172.56500646185901</v>
      </c>
      <c r="V26" s="64">
        <v>205.86276912626701</v>
      </c>
      <c r="W26" s="61">
        <v>149.370269368831</v>
      </c>
      <c r="X26" s="16">
        <v>155.562972246313</v>
      </c>
      <c r="Y26" s="16">
        <v>169.129340648512</v>
      </c>
      <c r="Z26" s="64">
        <v>165.801117430186</v>
      </c>
      <c r="AA26" s="61">
        <v>144.98777857645899</v>
      </c>
      <c r="AB26" s="16">
        <v>147.073215939476</v>
      </c>
      <c r="AC26" s="16">
        <v>173.57717842126101</v>
      </c>
      <c r="AD26" s="64">
        <v>173.455481633353</v>
      </c>
    </row>
    <row r="27" spans="1:30" x14ac:dyDescent="0.25">
      <c r="A27" s="193" t="s">
        <v>85</v>
      </c>
      <c r="B27" s="193"/>
      <c r="C27" s="193"/>
      <c r="D27" s="193"/>
      <c r="E27" s="193"/>
      <c r="F27" s="193"/>
      <c r="G27" s="76"/>
      <c r="H27" s="193" t="s">
        <v>86</v>
      </c>
      <c r="I27" s="193"/>
      <c r="J27" s="193"/>
      <c r="K27" s="193"/>
      <c r="L27" s="193"/>
      <c r="M27" s="193"/>
      <c r="N27" s="25">
        <v>38533</v>
      </c>
      <c r="O27" s="61">
        <v>125.12059829971101</v>
      </c>
      <c r="P27" s="16">
        <v>126.93427007159799</v>
      </c>
      <c r="Q27" s="16">
        <v>161.77876783712901</v>
      </c>
      <c r="R27" s="64">
        <v>169.86572603980301</v>
      </c>
      <c r="S27" s="61">
        <v>157.57658249236101</v>
      </c>
      <c r="T27" s="16">
        <v>162.29919765045099</v>
      </c>
      <c r="U27" s="16">
        <v>183.24294729238699</v>
      </c>
      <c r="V27" s="64">
        <v>217.867526040781</v>
      </c>
      <c r="W27" s="61">
        <v>154.278117381334</v>
      </c>
      <c r="X27" s="16">
        <v>161.66385266100301</v>
      </c>
      <c r="Y27" s="16">
        <v>180.99443612095001</v>
      </c>
      <c r="Z27" s="64">
        <v>180.684171150856</v>
      </c>
      <c r="AA27" s="61">
        <v>151.86855148806799</v>
      </c>
      <c r="AB27" s="16">
        <v>155.14623569245799</v>
      </c>
      <c r="AC27" s="16">
        <v>184.85586503365201</v>
      </c>
      <c r="AD27" s="64">
        <v>181.25030953544601</v>
      </c>
    </row>
    <row r="28" spans="1:30" x14ac:dyDescent="0.25">
      <c r="A28" s="193" t="s">
        <v>74</v>
      </c>
      <c r="B28" s="193"/>
      <c r="C28" s="193"/>
      <c r="D28" s="193"/>
      <c r="E28" s="193"/>
      <c r="F28" s="193"/>
      <c r="H28" s="193" t="s">
        <v>74</v>
      </c>
      <c r="I28" s="193"/>
      <c r="J28" s="193"/>
      <c r="K28" s="193"/>
      <c r="L28" s="193"/>
      <c r="M28" s="193"/>
      <c r="N28" s="25">
        <v>38625</v>
      </c>
      <c r="O28" s="61">
        <v>129.62188020729499</v>
      </c>
      <c r="P28" s="16">
        <v>127.566745408987</v>
      </c>
      <c r="Q28" s="16">
        <v>161.51439716003799</v>
      </c>
      <c r="R28" s="64">
        <v>173.058097301521</v>
      </c>
      <c r="S28" s="61">
        <v>159.15550634712099</v>
      </c>
      <c r="T28" s="16">
        <v>165.12760992822299</v>
      </c>
      <c r="U28" s="16">
        <v>187.68364869148999</v>
      </c>
      <c r="V28" s="64">
        <v>221.03177899725699</v>
      </c>
      <c r="W28" s="61">
        <v>160.602639078767</v>
      </c>
      <c r="X28" s="16">
        <v>163.455450336523</v>
      </c>
      <c r="Y28" s="16">
        <v>182.56016870353599</v>
      </c>
      <c r="Z28" s="64">
        <v>189.765186831997</v>
      </c>
      <c r="AA28" s="61">
        <v>157.38187190349399</v>
      </c>
      <c r="AB28" s="16">
        <v>160.898913764052</v>
      </c>
      <c r="AC28" s="16">
        <v>186.21213397778899</v>
      </c>
      <c r="AD28" s="64">
        <v>185.926865784363</v>
      </c>
    </row>
    <row r="29" spans="1:30" x14ac:dyDescent="0.25">
      <c r="N29" s="25">
        <v>38717</v>
      </c>
      <c r="O29" s="61">
        <v>130.66062197830701</v>
      </c>
      <c r="P29" s="16">
        <v>126.534415048832</v>
      </c>
      <c r="Q29" s="16">
        <v>159.207621034429</v>
      </c>
      <c r="R29" s="64">
        <v>176.762008001098</v>
      </c>
      <c r="S29" s="61">
        <v>158.84790149260701</v>
      </c>
      <c r="T29" s="16">
        <v>166.40192562111201</v>
      </c>
      <c r="U29" s="16">
        <v>190.24429507786601</v>
      </c>
      <c r="V29" s="64">
        <v>223.60814651058601</v>
      </c>
      <c r="W29" s="61">
        <v>165.323566275697</v>
      </c>
      <c r="X29" s="16">
        <v>170.23749260819801</v>
      </c>
      <c r="Y29" s="16">
        <v>180.24551678863199</v>
      </c>
      <c r="Z29" s="64">
        <v>186.96313508714201</v>
      </c>
      <c r="AA29" s="61">
        <v>162.385542931472</v>
      </c>
      <c r="AB29" s="16">
        <v>165.43047737098999</v>
      </c>
      <c r="AC29" s="16">
        <v>186.21861296461401</v>
      </c>
      <c r="AD29" s="64">
        <v>187.01495920621099</v>
      </c>
    </row>
    <row r="30" spans="1:30" x14ac:dyDescent="0.25">
      <c r="N30" s="25">
        <v>38807</v>
      </c>
      <c r="O30" s="61">
        <v>127.02972124115</v>
      </c>
      <c r="P30" s="16">
        <v>127.111744704283</v>
      </c>
      <c r="Q30" s="16">
        <v>158.59592975367499</v>
      </c>
      <c r="R30" s="64">
        <v>175.33377269354401</v>
      </c>
      <c r="S30" s="61">
        <v>163.003829869642</v>
      </c>
      <c r="T30" s="16">
        <v>167.79009717766701</v>
      </c>
      <c r="U30" s="16">
        <v>196.55777533827199</v>
      </c>
      <c r="V30" s="64">
        <v>227.657313997865</v>
      </c>
      <c r="W30" s="61">
        <v>167.587270721663</v>
      </c>
      <c r="X30" s="16">
        <v>180.05147381049699</v>
      </c>
      <c r="Y30" s="16">
        <v>187.34863918934801</v>
      </c>
      <c r="Z30" s="64">
        <v>180.90888380003599</v>
      </c>
      <c r="AA30" s="61">
        <v>167.78037319648499</v>
      </c>
      <c r="AB30" s="16">
        <v>171.67562166178999</v>
      </c>
      <c r="AC30" s="16">
        <v>193.77124246499801</v>
      </c>
      <c r="AD30" s="64">
        <v>188.03414041854501</v>
      </c>
    </row>
    <row r="31" spans="1:30" x14ac:dyDescent="0.25">
      <c r="N31" s="25">
        <v>38898</v>
      </c>
      <c r="O31" s="61">
        <v>123.382477830114</v>
      </c>
      <c r="P31" s="16">
        <v>127.989053231855</v>
      </c>
      <c r="Q31" s="16">
        <v>154.69695994195899</v>
      </c>
      <c r="R31" s="64">
        <v>171.73378891816401</v>
      </c>
      <c r="S31" s="61">
        <v>167.44344429234101</v>
      </c>
      <c r="T31" s="16">
        <v>167.90139745345999</v>
      </c>
      <c r="U31" s="16">
        <v>203.32485594215501</v>
      </c>
      <c r="V31" s="64">
        <v>226.9696454155</v>
      </c>
      <c r="W31" s="61">
        <v>168.211627094937</v>
      </c>
      <c r="X31" s="16">
        <v>184.64464920749899</v>
      </c>
      <c r="Y31" s="16">
        <v>194.11114699103399</v>
      </c>
      <c r="Z31" s="64">
        <v>174.51271296605299</v>
      </c>
      <c r="AA31" s="61">
        <v>173.35755770968001</v>
      </c>
      <c r="AB31" s="16">
        <v>178.95464641458901</v>
      </c>
      <c r="AC31" s="16">
        <v>200.48498600175401</v>
      </c>
      <c r="AD31" s="64">
        <v>189.677241689098</v>
      </c>
    </row>
    <row r="32" spans="1:30" x14ac:dyDescent="0.25">
      <c r="N32" s="25">
        <v>38990</v>
      </c>
      <c r="O32" s="61">
        <v>125.203774122178</v>
      </c>
      <c r="P32" s="16">
        <v>130.495464594916</v>
      </c>
      <c r="Q32" s="16">
        <v>153.538667438875</v>
      </c>
      <c r="R32" s="64">
        <v>169.25265899648099</v>
      </c>
      <c r="S32" s="61">
        <v>169.58168779167801</v>
      </c>
      <c r="T32" s="16">
        <v>172.851313525742</v>
      </c>
      <c r="U32" s="16">
        <v>202.25904155631099</v>
      </c>
      <c r="V32" s="64">
        <v>221.95008220905001</v>
      </c>
      <c r="W32" s="61">
        <v>167.98586324738599</v>
      </c>
      <c r="X32" s="16">
        <v>182.49201384200799</v>
      </c>
      <c r="Y32" s="16">
        <v>188.47229094383599</v>
      </c>
      <c r="Z32" s="64">
        <v>170.66748408458199</v>
      </c>
      <c r="AA32" s="61">
        <v>173.48796220469799</v>
      </c>
      <c r="AB32" s="16">
        <v>184.34135724157801</v>
      </c>
      <c r="AC32" s="16">
        <v>198.052279308896</v>
      </c>
      <c r="AD32" s="64">
        <v>190.38473659563601</v>
      </c>
    </row>
    <row r="33" spans="14:30" x14ac:dyDescent="0.25">
      <c r="N33" s="25">
        <v>39082</v>
      </c>
      <c r="O33" s="61">
        <v>128.28148827309801</v>
      </c>
      <c r="P33" s="16">
        <v>131.40858616211401</v>
      </c>
      <c r="Q33" s="16">
        <v>157.35101449054201</v>
      </c>
      <c r="R33" s="64">
        <v>167.304466522626</v>
      </c>
      <c r="S33" s="61">
        <v>171.94638657947499</v>
      </c>
      <c r="T33" s="16">
        <v>181.61940094090701</v>
      </c>
      <c r="U33" s="16">
        <v>200.14580487265999</v>
      </c>
      <c r="V33" s="64">
        <v>222.57070516977799</v>
      </c>
      <c r="W33" s="61">
        <v>169.23018232338799</v>
      </c>
      <c r="X33" s="16">
        <v>180.56316435091301</v>
      </c>
      <c r="Y33" s="16">
        <v>184.03056510642</v>
      </c>
      <c r="Z33" s="64">
        <v>172.165968553851</v>
      </c>
      <c r="AA33" s="61">
        <v>170.94928837833501</v>
      </c>
      <c r="AB33" s="16">
        <v>187.92336952306599</v>
      </c>
      <c r="AC33" s="16">
        <v>196.46667501018601</v>
      </c>
      <c r="AD33" s="64">
        <v>191.39797847921301</v>
      </c>
    </row>
    <row r="34" spans="14:30" x14ac:dyDescent="0.25">
      <c r="N34" s="25">
        <v>39172</v>
      </c>
      <c r="O34" s="61">
        <v>128.72278654587501</v>
      </c>
      <c r="P34" s="16">
        <v>129.168378769893</v>
      </c>
      <c r="Q34" s="16">
        <v>159.48889396124</v>
      </c>
      <c r="R34" s="64">
        <v>163.51876635404801</v>
      </c>
      <c r="S34" s="61">
        <v>176.41167398408101</v>
      </c>
      <c r="T34" s="16">
        <v>186.085511388816</v>
      </c>
      <c r="U34" s="16">
        <v>207.90804793278301</v>
      </c>
      <c r="V34" s="64">
        <v>235.12627121113599</v>
      </c>
      <c r="W34" s="61">
        <v>172.372505481779</v>
      </c>
      <c r="X34" s="16">
        <v>181.998254261249</v>
      </c>
      <c r="Y34" s="16">
        <v>190.38564103333499</v>
      </c>
      <c r="Z34" s="64">
        <v>176.62736255039101</v>
      </c>
      <c r="AA34" s="61">
        <v>174.58064219052599</v>
      </c>
      <c r="AB34" s="16">
        <v>191.85178643905999</v>
      </c>
      <c r="AC34" s="16">
        <v>202.55453096349399</v>
      </c>
      <c r="AD34" s="64">
        <v>195.038248027295</v>
      </c>
    </row>
    <row r="35" spans="14:30" x14ac:dyDescent="0.25">
      <c r="N35" s="25">
        <v>39263</v>
      </c>
      <c r="O35" s="61">
        <v>130.113303129765</v>
      </c>
      <c r="P35" s="16">
        <v>126.077310748339</v>
      </c>
      <c r="Q35" s="16">
        <v>156.17457483496699</v>
      </c>
      <c r="R35" s="64">
        <v>159.111286770828</v>
      </c>
      <c r="S35" s="61">
        <v>178.07370328153399</v>
      </c>
      <c r="T35" s="16">
        <v>187.091963983439</v>
      </c>
      <c r="U35" s="16">
        <v>214.33244428639</v>
      </c>
      <c r="V35" s="64">
        <v>248.48471422538699</v>
      </c>
      <c r="W35" s="61">
        <v>174.356347907323</v>
      </c>
      <c r="X35" s="16">
        <v>183.90880356786801</v>
      </c>
      <c r="Y35" s="16">
        <v>195.17932171920799</v>
      </c>
      <c r="Z35" s="64">
        <v>177.03863559694801</v>
      </c>
      <c r="AA35" s="61">
        <v>182.81468682033801</v>
      </c>
      <c r="AB35" s="16">
        <v>196.71929955075399</v>
      </c>
      <c r="AC35" s="16">
        <v>208.50535030267801</v>
      </c>
      <c r="AD35" s="64">
        <v>197.92782575704999</v>
      </c>
    </row>
    <row r="36" spans="14:30" x14ac:dyDescent="0.25">
      <c r="N36" s="25">
        <v>39355</v>
      </c>
      <c r="O36" s="61">
        <v>129.866762118894</v>
      </c>
      <c r="P36" s="16">
        <v>124.346139271613</v>
      </c>
      <c r="Q36" s="16">
        <v>151.02803141716399</v>
      </c>
      <c r="R36" s="64">
        <v>156.31174052749199</v>
      </c>
      <c r="S36" s="61">
        <v>171.62575347750399</v>
      </c>
      <c r="T36" s="16">
        <v>188.781675724358</v>
      </c>
      <c r="U36" s="16">
        <v>209.39129306954399</v>
      </c>
      <c r="V36" s="64">
        <v>245.74771898953799</v>
      </c>
      <c r="W36" s="61">
        <v>172.56743616358099</v>
      </c>
      <c r="X36" s="16">
        <v>185.57355191862499</v>
      </c>
      <c r="Y36" s="16">
        <v>189.30500373965799</v>
      </c>
      <c r="Z36" s="64">
        <v>169.460476228819</v>
      </c>
      <c r="AA36" s="61">
        <v>183.00887441187999</v>
      </c>
      <c r="AB36" s="16">
        <v>198.018173029856</v>
      </c>
      <c r="AC36" s="16">
        <v>206.95173587351599</v>
      </c>
      <c r="AD36" s="64">
        <v>191.25421419006</v>
      </c>
    </row>
    <row r="37" spans="14:30" x14ac:dyDescent="0.25">
      <c r="N37" s="25">
        <v>39447</v>
      </c>
      <c r="O37" s="61">
        <v>127.245200042549</v>
      </c>
      <c r="P37" s="16">
        <v>124.476182461127</v>
      </c>
      <c r="Q37" s="16">
        <v>147.119230634193</v>
      </c>
      <c r="R37" s="64">
        <v>152.99658616529501</v>
      </c>
      <c r="S37" s="61">
        <v>166.65493983996399</v>
      </c>
      <c r="T37" s="16">
        <v>188.82988156547299</v>
      </c>
      <c r="U37" s="16">
        <v>204.423183732696</v>
      </c>
      <c r="V37" s="64">
        <v>238.72374716528699</v>
      </c>
      <c r="W37" s="61">
        <v>169.86351095865501</v>
      </c>
      <c r="X37" s="16">
        <v>185.07867921855899</v>
      </c>
      <c r="Y37" s="16">
        <v>181.99203041367599</v>
      </c>
      <c r="Z37" s="64">
        <v>161.06507484965701</v>
      </c>
      <c r="AA37" s="61">
        <v>176.674467648263</v>
      </c>
      <c r="AB37" s="16">
        <v>194.55093709841799</v>
      </c>
      <c r="AC37" s="16">
        <v>201.91422815961701</v>
      </c>
      <c r="AD37" s="64">
        <v>181.72963747571899</v>
      </c>
    </row>
    <row r="38" spans="14:30" x14ac:dyDescent="0.25">
      <c r="N38" s="25">
        <v>39538</v>
      </c>
      <c r="O38" s="61">
        <v>123.289479839397</v>
      </c>
      <c r="P38" s="16">
        <v>125.02749805178701</v>
      </c>
      <c r="Q38" s="16">
        <v>142.218219897892</v>
      </c>
      <c r="R38" s="64">
        <v>145.52301585888</v>
      </c>
      <c r="S38" s="61">
        <v>169.20050488292799</v>
      </c>
      <c r="T38" s="16">
        <v>183.92977662107899</v>
      </c>
      <c r="U38" s="16">
        <v>204.41578923775199</v>
      </c>
      <c r="V38" s="64">
        <v>240.83707737243199</v>
      </c>
      <c r="W38" s="61">
        <v>164.56235681521201</v>
      </c>
      <c r="X38" s="16">
        <v>181.29517638784199</v>
      </c>
      <c r="Y38" s="16">
        <v>178.74974456508301</v>
      </c>
      <c r="Z38" s="64">
        <v>153.530678556776</v>
      </c>
      <c r="AA38" s="61">
        <v>174.15913860272801</v>
      </c>
      <c r="AB38" s="16">
        <v>190.445597717455</v>
      </c>
      <c r="AC38" s="16">
        <v>199.207823715269</v>
      </c>
      <c r="AD38" s="64">
        <v>178.625824312026</v>
      </c>
    </row>
    <row r="39" spans="14:30" x14ac:dyDescent="0.25">
      <c r="N39" s="25">
        <v>39629</v>
      </c>
      <c r="O39" s="61">
        <v>117.893799560101</v>
      </c>
      <c r="P39" s="16">
        <v>125.370275612144</v>
      </c>
      <c r="Q39" s="16">
        <v>139.64290373453699</v>
      </c>
      <c r="R39" s="64">
        <v>137.46634314689899</v>
      </c>
      <c r="S39" s="61">
        <v>172.45949642075999</v>
      </c>
      <c r="T39" s="16">
        <v>180.68178907757701</v>
      </c>
      <c r="U39" s="16">
        <v>202.854607042049</v>
      </c>
      <c r="V39" s="64">
        <v>239.23107107760799</v>
      </c>
      <c r="W39" s="61">
        <v>156.33867099849601</v>
      </c>
      <c r="X39" s="16">
        <v>177.15803564828801</v>
      </c>
      <c r="Y39" s="16">
        <v>171.91068540971</v>
      </c>
      <c r="Z39" s="64">
        <v>146.485907621265</v>
      </c>
      <c r="AA39" s="61">
        <v>173.26725172145501</v>
      </c>
      <c r="AB39" s="16">
        <v>186.13250220306301</v>
      </c>
      <c r="AC39" s="16">
        <v>195.06668323012499</v>
      </c>
      <c r="AD39" s="64">
        <v>178.51577661450801</v>
      </c>
    </row>
    <row r="40" spans="14:30" x14ac:dyDescent="0.25">
      <c r="N40" s="25">
        <v>39721</v>
      </c>
      <c r="O40" s="61">
        <v>111.91727439442199</v>
      </c>
      <c r="P40" s="16">
        <v>118.988212458405</v>
      </c>
      <c r="Q40" s="16">
        <v>133.74776888944399</v>
      </c>
      <c r="R40" s="64">
        <v>129.05342875957299</v>
      </c>
      <c r="S40" s="61">
        <v>164.79219122114</v>
      </c>
      <c r="T40" s="16">
        <v>183.709571384512</v>
      </c>
      <c r="U40" s="16">
        <v>195.62728487126901</v>
      </c>
      <c r="V40" s="64">
        <v>226.38299785032399</v>
      </c>
      <c r="W40" s="61">
        <v>148.49559056768101</v>
      </c>
      <c r="X40" s="16">
        <v>170.977224369938</v>
      </c>
      <c r="Y40" s="16">
        <v>159.34425758012699</v>
      </c>
      <c r="Z40" s="64">
        <v>137.51691707606699</v>
      </c>
      <c r="AA40" s="61">
        <v>164.43031010984299</v>
      </c>
      <c r="AB40" s="16">
        <v>175.652710111418</v>
      </c>
      <c r="AC40" s="16">
        <v>179.177924286353</v>
      </c>
      <c r="AD40" s="64">
        <v>175.51170596678699</v>
      </c>
    </row>
    <row r="41" spans="14:30" x14ac:dyDescent="0.25">
      <c r="N41" s="25">
        <v>39813</v>
      </c>
      <c r="O41" s="61">
        <v>105.610369886871</v>
      </c>
      <c r="P41" s="16">
        <v>110.085519654198</v>
      </c>
      <c r="Q41" s="16">
        <v>123.80232363592999</v>
      </c>
      <c r="R41" s="64">
        <v>122.049456979304</v>
      </c>
      <c r="S41" s="61">
        <v>151.531177973609</v>
      </c>
      <c r="T41" s="16">
        <v>181.575450625602</v>
      </c>
      <c r="U41" s="16">
        <v>188.786912564484</v>
      </c>
      <c r="V41" s="64">
        <v>216.53353773457999</v>
      </c>
      <c r="W41" s="61">
        <v>141.75382234791999</v>
      </c>
      <c r="X41" s="16">
        <v>162.705494306828</v>
      </c>
      <c r="Y41" s="16">
        <v>149.883216010382</v>
      </c>
      <c r="Z41" s="64">
        <v>129.089967435744</v>
      </c>
      <c r="AA41" s="61">
        <v>151.59151008300799</v>
      </c>
      <c r="AB41" s="16">
        <v>163.39461890716299</v>
      </c>
      <c r="AC41" s="16">
        <v>164.404899533801</v>
      </c>
      <c r="AD41" s="64">
        <v>168.487768836377</v>
      </c>
    </row>
    <row r="42" spans="14:30" x14ac:dyDescent="0.25">
      <c r="N42" s="25">
        <v>39903</v>
      </c>
      <c r="O42" s="61">
        <v>97.520180135794206</v>
      </c>
      <c r="P42" s="16">
        <v>105.47011503033799</v>
      </c>
      <c r="Q42" s="16">
        <v>118.362335799942</v>
      </c>
      <c r="R42" s="64">
        <v>118.37967007377</v>
      </c>
      <c r="S42" s="61">
        <v>141.04292247620501</v>
      </c>
      <c r="T42" s="16">
        <v>167.685518719453</v>
      </c>
      <c r="U42" s="16">
        <v>185.87968137655599</v>
      </c>
      <c r="V42" s="64">
        <v>210.15109932160399</v>
      </c>
      <c r="W42" s="61">
        <v>134.60010678452599</v>
      </c>
      <c r="X42" s="16">
        <v>153.54766175490599</v>
      </c>
      <c r="Y42" s="16">
        <v>145.54958525488101</v>
      </c>
      <c r="Z42" s="64">
        <v>124.121992942863</v>
      </c>
      <c r="AA42" s="61">
        <v>139.75816892473799</v>
      </c>
      <c r="AB42" s="16">
        <v>151.127134874158</v>
      </c>
      <c r="AC42" s="16">
        <v>157.63053677668</v>
      </c>
      <c r="AD42" s="64">
        <v>155.15060682526399</v>
      </c>
    </row>
    <row r="43" spans="14:30" x14ac:dyDescent="0.25">
      <c r="N43" s="25">
        <v>39994</v>
      </c>
      <c r="O43" s="61">
        <v>91.704812638425096</v>
      </c>
      <c r="P43" s="16">
        <v>104.08083572060301</v>
      </c>
      <c r="Q43" s="16">
        <v>118.128533203491</v>
      </c>
      <c r="R43" s="64">
        <v>113.041845017028</v>
      </c>
      <c r="S43" s="61">
        <v>133.30063798964201</v>
      </c>
      <c r="T43" s="16">
        <v>157.854601278845</v>
      </c>
      <c r="U43" s="16">
        <v>183.951950141004</v>
      </c>
      <c r="V43" s="64">
        <v>203.84001552771099</v>
      </c>
      <c r="W43" s="61">
        <v>130.00321424145301</v>
      </c>
      <c r="X43" s="16">
        <v>147.29708492010499</v>
      </c>
      <c r="Y43" s="16">
        <v>141.650459048367</v>
      </c>
      <c r="Z43" s="64">
        <v>117.304925669006</v>
      </c>
      <c r="AA43" s="61">
        <v>127.348876920317</v>
      </c>
      <c r="AB43" s="16">
        <v>139.52105226687399</v>
      </c>
      <c r="AC43" s="16">
        <v>150.86721761710101</v>
      </c>
      <c r="AD43" s="64">
        <v>139.732288393</v>
      </c>
    </row>
    <row r="44" spans="14:30" x14ac:dyDescent="0.25">
      <c r="N44" s="25">
        <v>40086</v>
      </c>
      <c r="O44" s="61">
        <v>92.340727987027705</v>
      </c>
      <c r="P44" s="16">
        <v>100.658290620863</v>
      </c>
      <c r="Q44" s="16">
        <v>117.660626324624</v>
      </c>
      <c r="R44" s="64">
        <v>103.183008167799</v>
      </c>
      <c r="S44" s="61">
        <v>132.697508846217</v>
      </c>
      <c r="T44" s="16">
        <v>155.77994546085301</v>
      </c>
      <c r="U44" s="16">
        <v>182.92780087653901</v>
      </c>
      <c r="V44" s="64">
        <v>201.52897871235501</v>
      </c>
      <c r="W44" s="61">
        <v>129.87431780943299</v>
      </c>
      <c r="X44" s="16">
        <v>145.74132510135601</v>
      </c>
      <c r="Y44" s="16">
        <v>137.128319953361</v>
      </c>
      <c r="Z44" s="64">
        <v>107.952717031193</v>
      </c>
      <c r="AA44" s="61">
        <v>118.940619135115</v>
      </c>
      <c r="AB44" s="16">
        <v>133.805201025397</v>
      </c>
      <c r="AC44" s="16">
        <v>143.586505268623</v>
      </c>
      <c r="AD44" s="64">
        <v>133.46492732347599</v>
      </c>
    </row>
    <row r="45" spans="14:30" x14ac:dyDescent="0.25">
      <c r="N45" s="25">
        <v>40178</v>
      </c>
      <c r="O45" s="61">
        <v>92.673434446463702</v>
      </c>
      <c r="P45" s="16">
        <v>94.715291029651098</v>
      </c>
      <c r="Q45" s="16">
        <v>113.93225492904899</v>
      </c>
      <c r="R45" s="64">
        <v>96.414295518092402</v>
      </c>
      <c r="S45" s="61">
        <v>135.50067845421799</v>
      </c>
      <c r="T45" s="16">
        <v>153.21161666522701</v>
      </c>
      <c r="U45" s="16">
        <v>179.91752274000001</v>
      </c>
      <c r="V45" s="64">
        <v>199.910532587392</v>
      </c>
      <c r="W45" s="61">
        <v>128.99410670361101</v>
      </c>
      <c r="X45" s="16">
        <v>143.37312760618599</v>
      </c>
      <c r="Y45" s="16">
        <v>133.880875633611</v>
      </c>
      <c r="Z45" s="64">
        <v>103.5829844978</v>
      </c>
      <c r="AA45" s="61">
        <v>115.868975164253</v>
      </c>
      <c r="AB45" s="16">
        <v>132.007517104882</v>
      </c>
      <c r="AC45" s="16">
        <v>137.42075931237099</v>
      </c>
      <c r="AD45" s="64">
        <v>132.398464130181</v>
      </c>
    </row>
    <row r="46" spans="14:30" x14ac:dyDescent="0.25">
      <c r="N46" s="25">
        <v>40268</v>
      </c>
      <c r="O46" s="61">
        <v>88.611472382314204</v>
      </c>
      <c r="P46" s="16">
        <v>92.168322832615601</v>
      </c>
      <c r="Q46" s="16">
        <v>109.684227410907</v>
      </c>
      <c r="R46" s="64">
        <v>95.538252126603496</v>
      </c>
      <c r="S46" s="61">
        <v>133.22696023081301</v>
      </c>
      <c r="T46" s="16">
        <v>151.129814234457</v>
      </c>
      <c r="U46" s="16">
        <v>173.29258568348001</v>
      </c>
      <c r="V46" s="64">
        <v>199.97730596492701</v>
      </c>
      <c r="W46" s="61">
        <v>125.731919412547</v>
      </c>
      <c r="X46" s="16">
        <v>138.43321860651599</v>
      </c>
      <c r="Y46" s="16">
        <v>132.69651394605199</v>
      </c>
      <c r="Z46" s="64">
        <v>106.277476331637</v>
      </c>
      <c r="AA46" s="61">
        <v>113.786142499194</v>
      </c>
      <c r="AB46" s="16">
        <v>132.425272242326</v>
      </c>
      <c r="AC46" s="16">
        <v>132.779831717544</v>
      </c>
      <c r="AD46" s="64">
        <v>129.79629711212101</v>
      </c>
    </row>
    <row r="47" spans="14:30" x14ac:dyDescent="0.25">
      <c r="N47" s="25">
        <v>40359</v>
      </c>
      <c r="O47" s="61">
        <v>84.7502193820023</v>
      </c>
      <c r="P47" s="16">
        <v>92.116404625965203</v>
      </c>
      <c r="Q47" s="16">
        <v>105.76668403316501</v>
      </c>
      <c r="R47" s="64">
        <v>96.433383484365393</v>
      </c>
      <c r="S47" s="61">
        <v>126.80826984012199</v>
      </c>
      <c r="T47" s="16">
        <v>152.58806488449301</v>
      </c>
      <c r="U47" s="16">
        <v>165.649066394823</v>
      </c>
      <c r="V47" s="64">
        <v>198.42998333641501</v>
      </c>
      <c r="W47" s="61">
        <v>122.906268426013</v>
      </c>
      <c r="X47" s="16">
        <v>134.472209281094</v>
      </c>
      <c r="Y47" s="16">
        <v>131.74367132235599</v>
      </c>
      <c r="Z47" s="64">
        <v>108.944792528731</v>
      </c>
      <c r="AA47" s="61">
        <v>110.30358617445199</v>
      </c>
      <c r="AB47" s="16">
        <v>133.75078888731201</v>
      </c>
      <c r="AC47" s="16">
        <v>128.44108509025901</v>
      </c>
      <c r="AD47" s="64">
        <v>126.567252669654</v>
      </c>
    </row>
    <row r="48" spans="14:30" x14ac:dyDescent="0.25">
      <c r="N48" s="25">
        <v>40451</v>
      </c>
      <c r="O48" s="61">
        <v>81.608209265647801</v>
      </c>
      <c r="P48" s="16">
        <v>89.959307685913899</v>
      </c>
      <c r="Q48" s="16">
        <v>103.94312350418301</v>
      </c>
      <c r="R48" s="64">
        <v>95.720650451701403</v>
      </c>
      <c r="S48" s="61">
        <v>125.966639125371</v>
      </c>
      <c r="T48" s="16">
        <v>152.34161855495</v>
      </c>
      <c r="U48" s="16">
        <v>167.93618468017499</v>
      </c>
      <c r="V48" s="64">
        <v>199.180770664157</v>
      </c>
      <c r="W48" s="61">
        <v>120.85494627947</v>
      </c>
      <c r="X48" s="16">
        <v>132.853043726723</v>
      </c>
      <c r="Y48" s="16">
        <v>131.960694539906</v>
      </c>
      <c r="Z48" s="64">
        <v>110.21891681698099</v>
      </c>
      <c r="AA48" s="61">
        <v>106.45456653647599</v>
      </c>
      <c r="AB48" s="16">
        <v>128.14328768620101</v>
      </c>
      <c r="AC48" s="16">
        <v>128.035422413253</v>
      </c>
      <c r="AD48" s="64">
        <v>127.32419049094</v>
      </c>
    </row>
    <row r="49" spans="14:30" x14ac:dyDescent="0.25">
      <c r="N49" s="25">
        <v>40543</v>
      </c>
      <c r="O49" s="61">
        <v>78.352590442125006</v>
      </c>
      <c r="P49" s="16">
        <v>86.265200515188596</v>
      </c>
      <c r="Q49" s="16">
        <v>103.494380063598</v>
      </c>
      <c r="R49" s="64">
        <v>93.475485387826097</v>
      </c>
      <c r="S49" s="61">
        <v>127.212053951184</v>
      </c>
      <c r="T49" s="16">
        <v>149.54605408880599</v>
      </c>
      <c r="U49" s="16">
        <v>174.24028664367501</v>
      </c>
      <c r="V49" s="64">
        <v>205.08073667164501</v>
      </c>
      <c r="W49" s="61">
        <v>117.945152945592</v>
      </c>
      <c r="X49" s="16">
        <v>130.72113300859999</v>
      </c>
      <c r="Y49" s="16">
        <v>131.451320305146</v>
      </c>
      <c r="Z49" s="64">
        <v>111.16791221376999</v>
      </c>
      <c r="AA49" s="61">
        <v>103.715544989983</v>
      </c>
      <c r="AB49" s="16">
        <v>120.92594580410599</v>
      </c>
      <c r="AC49" s="16">
        <v>128.532465603101</v>
      </c>
      <c r="AD49" s="64">
        <v>131.86199476053</v>
      </c>
    </row>
    <row r="50" spans="14:30" x14ac:dyDescent="0.25">
      <c r="N50" s="25">
        <v>40633</v>
      </c>
      <c r="O50" s="61">
        <v>77.286420738374105</v>
      </c>
      <c r="P50" s="16">
        <v>86.4697692720639</v>
      </c>
      <c r="Q50" s="16">
        <v>102.936396054721</v>
      </c>
      <c r="R50" s="64">
        <v>94.979276624452794</v>
      </c>
      <c r="S50" s="61">
        <v>126.697843609435</v>
      </c>
      <c r="T50" s="16">
        <v>150.05307656553401</v>
      </c>
      <c r="U50" s="16">
        <v>171.391787648172</v>
      </c>
      <c r="V50" s="64">
        <v>209.28548065841099</v>
      </c>
      <c r="W50" s="61">
        <v>114.961621779341</v>
      </c>
      <c r="X50" s="16">
        <v>128.92520245605101</v>
      </c>
      <c r="Y50" s="16">
        <v>129.14318113087</v>
      </c>
      <c r="Z50" s="64">
        <v>113.08189844190299</v>
      </c>
      <c r="AA50" s="61">
        <v>103.863178699728</v>
      </c>
      <c r="AB50" s="16">
        <v>120.85765827262099</v>
      </c>
      <c r="AC50" s="16">
        <v>126.576104191139</v>
      </c>
      <c r="AD50" s="64">
        <v>137.18061983141499</v>
      </c>
    </row>
    <row r="51" spans="14:30" x14ac:dyDescent="0.25">
      <c r="N51" s="25">
        <v>40724</v>
      </c>
      <c r="O51" s="61">
        <v>78.953163522923802</v>
      </c>
      <c r="P51" s="16">
        <v>90.007360120705698</v>
      </c>
      <c r="Q51" s="16">
        <v>101.64674918694701</v>
      </c>
      <c r="R51" s="64">
        <v>99.0622777225758</v>
      </c>
      <c r="S51" s="61">
        <v>129.713823818973</v>
      </c>
      <c r="T51" s="16">
        <v>151.08040741211701</v>
      </c>
      <c r="U51" s="16">
        <v>166.25865930497699</v>
      </c>
      <c r="V51" s="64">
        <v>213.29380048657401</v>
      </c>
      <c r="W51" s="61">
        <v>114.44745863753</v>
      </c>
      <c r="X51" s="16">
        <v>130.828213261879</v>
      </c>
      <c r="Y51" s="16">
        <v>128.37861256885901</v>
      </c>
      <c r="Z51" s="64">
        <v>116.697999252933</v>
      </c>
      <c r="AA51" s="61">
        <v>105.98078951567901</v>
      </c>
      <c r="AB51" s="16">
        <v>122.901940829354</v>
      </c>
      <c r="AC51" s="16">
        <v>125.047396656679</v>
      </c>
      <c r="AD51" s="64">
        <v>141.41847366877701</v>
      </c>
    </row>
    <row r="52" spans="14:30" x14ac:dyDescent="0.25">
      <c r="N52" s="25">
        <v>40816</v>
      </c>
      <c r="O52" s="61">
        <v>80.247963715778496</v>
      </c>
      <c r="P52" s="16">
        <v>89.388449138596499</v>
      </c>
      <c r="Q52" s="16">
        <v>100.312555065552</v>
      </c>
      <c r="R52" s="64">
        <v>104.575315247565</v>
      </c>
      <c r="S52" s="61">
        <v>133.31735745272999</v>
      </c>
      <c r="T52" s="16">
        <v>148.89608616894299</v>
      </c>
      <c r="U52" s="16">
        <v>168.23535234108999</v>
      </c>
      <c r="V52" s="64">
        <v>220.316251440705</v>
      </c>
      <c r="W52" s="61">
        <v>114.15319009973</v>
      </c>
      <c r="X52" s="16">
        <v>131.574136843758</v>
      </c>
      <c r="Y52" s="16">
        <v>129.421847088704</v>
      </c>
      <c r="Z52" s="64">
        <v>119.57185743999599</v>
      </c>
      <c r="AA52" s="61">
        <v>106.21094184322</v>
      </c>
      <c r="AB52" s="16">
        <v>121.737484468901</v>
      </c>
      <c r="AC52" s="16">
        <v>125.41515770565999</v>
      </c>
      <c r="AD52" s="64">
        <v>144.30466898448501</v>
      </c>
    </row>
    <row r="53" spans="14:30" x14ac:dyDescent="0.25">
      <c r="N53" s="25">
        <v>40908</v>
      </c>
      <c r="O53" s="61">
        <v>79.600961908487406</v>
      </c>
      <c r="P53" s="16">
        <v>86.281388376430399</v>
      </c>
      <c r="Q53" s="16">
        <v>99.628197360955099</v>
      </c>
      <c r="R53" s="64">
        <v>107.193472374056</v>
      </c>
      <c r="S53" s="61">
        <v>134.163967057474</v>
      </c>
      <c r="T53" s="16">
        <v>147.34287212008101</v>
      </c>
      <c r="U53" s="16">
        <v>172.71185232355199</v>
      </c>
      <c r="V53" s="64">
        <v>224.203906859726</v>
      </c>
      <c r="W53" s="61">
        <v>112.078433639335</v>
      </c>
      <c r="X53" s="16">
        <v>128.52269414638499</v>
      </c>
      <c r="Y53" s="16">
        <v>129.21150478681301</v>
      </c>
      <c r="Z53" s="64">
        <v>120.51664417227001</v>
      </c>
      <c r="AA53" s="61">
        <v>104.53045277311099</v>
      </c>
      <c r="AB53" s="16">
        <v>120.592231320026</v>
      </c>
      <c r="AC53" s="16">
        <v>126.778618346573</v>
      </c>
      <c r="AD53" s="64">
        <v>148.274534410662</v>
      </c>
    </row>
    <row r="54" spans="14:30" x14ac:dyDescent="0.25">
      <c r="N54" s="25">
        <v>40999</v>
      </c>
      <c r="O54" s="61">
        <v>77.710799421114402</v>
      </c>
      <c r="P54" s="16">
        <v>85.957026755616397</v>
      </c>
      <c r="Q54" s="16">
        <v>97.574782690855997</v>
      </c>
      <c r="R54" s="64">
        <v>102.63139582373699</v>
      </c>
      <c r="S54" s="61">
        <v>133.64567662231099</v>
      </c>
      <c r="T54" s="16">
        <v>147.07767133842901</v>
      </c>
      <c r="U54" s="16">
        <v>173.560932913985</v>
      </c>
      <c r="V54" s="64">
        <v>223.266909179191</v>
      </c>
      <c r="W54" s="61">
        <v>111.070652195691</v>
      </c>
      <c r="X54" s="16">
        <v>125.319302183427</v>
      </c>
      <c r="Y54" s="16">
        <v>129.50360796037799</v>
      </c>
      <c r="Z54" s="64">
        <v>123.225586439938</v>
      </c>
      <c r="AA54" s="61">
        <v>104.99849979453801</v>
      </c>
      <c r="AB54" s="16">
        <v>123.591473205697</v>
      </c>
      <c r="AC54" s="16">
        <v>130.15701194778899</v>
      </c>
      <c r="AD54" s="64">
        <v>154.713686355334</v>
      </c>
    </row>
    <row r="55" spans="14:30" x14ac:dyDescent="0.25">
      <c r="N55" s="25">
        <v>41090</v>
      </c>
      <c r="O55" s="61">
        <v>75.298383601881895</v>
      </c>
      <c r="P55" s="16">
        <v>86.272860843152102</v>
      </c>
      <c r="Q55" s="16">
        <v>96.528834104720701</v>
      </c>
      <c r="R55" s="64">
        <v>98.963016392822198</v>
      </c>
      <c r="S55" s="61">
        <v>134.60203454511401</v>
      </c>
      <c r="T55" s="16">
        <v>148.39468289509901</v>
      </c>
      <c r="U55" s="16">
        <v>173.17203930725901</v>
      </c>
      <c r="V55" s="64">
        <v>223.38812533555799</v>
      </c>
      <c r="W55" s="61">
        <v>112.391176353376</v>
      </c>
      <c r="X55" s="16">
        <v>124.73117755053801</v>
      </c>
      <c r="Y55" s="16">
        <v>132.996831000078</v>
      </c>
      <c r="Z55" s="64">
        <v>127.778549476216</v>
      </c>
      <c r="AA55" s="61">
        <v>107.6580358424</v>
      </c>
      <c r="AB55" s="16">
        <v>127.573015778391</v>
      </c>
      <c r="AC55" s="16">
        <v>134.265119934372</v>
      </c>
      <c r="AD55" s="64">
        <v>163.70564505126001</v>
      </c>
    </row>
    <row r="56" spans="14:30" x14ac:dyDescent="0.25">
      <c r="N56" s="25">
        <v>41182</v>
      </c>
      <c r="O56" s="61">
        <v>75.262817300617996</v>
      </c>
      <c r="P56" s="16">
        <v>87.233072327098199</v>
      </c>
      <c r="Q56" s="16">
        <v>100.466438144357</v>
      </c>
      <c r="R56" s="64">
        <v>105.555487960004</v>
      </c>
      <c r="S56" s="61">
        <v>136.94774244462599</v>
      </c>
      <c r="T56" s="16">
        <v>150.53077768018699</v>
      </c>
      <c r="U56" s="16">
        <v>173.58129079350201</v>
      </c>
      <c r="V56" s="64">
        <v>231.70670215557999</v>
      </c>
      <c r="W56" s="61">
        <v>115.49500576209</v>
      </c>
      <c r="X56" s="16">
        <v>130.303176622075</v>
      </c>
      <c r="Y56" s="16">
        <v>135.65067311960399</v>
      </c>
      <c r="Z56" s="64">
        <v>131.419488942805</v>
      </c>
      <c r="AA56" s="61">
        <v>110.55710869340599</v>
      </c>
      <c r="AB56" s="16">
        <v>129.52440890139201</v>
      </c>
      <c r="AC56" s="16">
        <v>135.61137247585401</v>
      </c>
      <c r="AD56" s="64">
        <v>168.34352914631199</v>
      </c>
    </row>
    <row r="57" spans="14:30" x14ac:dyDescent="0.25">
      <c r="N57" s="25">
        <v>41274</v>
      </c>
      <c r="O57" s="61">
        <v>76.893995860763496</v>
      </c>
      <c r="P57" s="16">
        <v>87.776117221304403</v>
      </c>
      <c r="Q57" s="16">
        <v>103.498137591269</v>
      </c>
      <c r="R57" s="64">
        <v>114.64082406804199</v>
      </c>
      <c r="S57" s="61">
        <v>138.11678653624099</v>
      </c>
      <c r="T57" s="16">
        <v>151.53391951690199</v>
      </c>
      <c r="U57" s="16">
        <v>175.60371337760401</v>
      </c>
      <c r="V57" s="64">
        <v>241.93011333374099</v>
      </c>
      <c r="W57" s="61">
        <v>117.77082409749499</v>
      </c>
      <c r="X57" s="16">
        <v>134.58112217214801</v>
      </c>
      <c r="Y57" s="16">
        <v>135.69653352007199</v>
      </c>
      <c r="Z57" s="64">
        <v>135.02660863654901</v>
      </c>
      <c r="AA57" s="61">
        <v>112.615757454237</v>
      </c>
      <c r="AB57" s="16">
        <v>130.010933311581</v>
      </c>
      <c r="AC57" s="16">
        <v>137.04219347386399</v>
      </c>
      <c r="AD57" s="64">
        <v>167.97353190185601</v>
      </c>
    </row>
    <row r="58" spans="14:30" x14ac:dyDescent="0.25">
      <c r="N58" s="25">
        <v>41364</v>
      </c>
      <c r="O58" s="61">
        <v>78.386117040854103</v>
      </c>
      <c r="P58" s="16">
        <v>88.305309038036498</v>
      </c>
      <c r="Q58" s="16">
        <v>102.53555357784001</v>
      </c>
      <c r="R58" s="64">
        <v>119.58766108074499</v>
      </c>
      <c r="S58" s="61">
        <v>137.59758189201801</v>
      </c>
      <c r="T58" s="16">
        <v>153.602296277303</v>
      </c>
      <c r="U58" s="16">
        <v>179.839827227803</v>
      </c>
      <c r="V58" s="64">
        <v>246.16581420237699</v>
      </c>
      <c r="W58" s="61">
        <v>119.158283669768</v>
      </c>
      <c r="X58" s="16">
        <v>133.436729277181</v>
      </c>
      <c r="Y58" s="16">
        <v>139.599168537163</v>
      </c>
      <c r="Z58" s="64">
        <v>139.29475271678999</v>
      </c>
      <c r="AA58" s="61">
        <v>115.523129408594</v>
      </c>
      <c r="AB58" s="16">
        <v>133.013633166278</v>
      </c>
      <c r="AC58" s="16">
        <v>143.54188151687299</v>
      </c>
      <c r="AD58" s="64">
        <v>171.04807238738999</v>
      </c>
    </row>
    <row r="59" spans="14:30" x14ac:dyDescent="0.25">
      <c r="N59" s="25">
        <v>41455</v>
      </c>
      <c r="O59" s="61">
        <v>79.983937885064705</v>
      </c>
      <c r="P59" s="16">
        <v>90.7211968421107</v>
      </c>
      <c r="Q59" s="16">
        <v>103.46954730663001</v>
      </c>
      <c r="R59" s="64">
        <v>126.37426485648</v>
      </c>
      <c r="S59" s="61">
        <v>134.73730047450101</v>
      </c>
      <c r="T59" s="16">
        <v>154.798329967586</v>
      </c>
      <c r="U59" s="16">
        <v>187.87442861952999</v>
      </c>
      <c r="V59" s="64">
        <v>250.73225709524201</v>
      </c>
      <c r="W59" s="61">
        <v>120.438426181411</v>
      </c>
      <c r="X59" s="16">
        <v>134.80745189220701</v>
      </c>
      <c r="Y59" s="16">
        <v>147.74241939646001</v>
      </c>
      <c r="Z59" s="64">
        <v>143.385368653</v>
      </c>
      <c r="AA59" s="61">
        <v>120.783676509149</v>
      </c>
      <c r="AB59" s="16">
        <v>139.59380704518</v>
      </c>
      <c r="AC59" s="16">
        <v>154.37573590120499</v>
      </c>
      <c r="AD59" s="64">
        <v>178.88627158711199</v>
      </c>
    </row>
    <row r="60" spans="14:30" x14ac:dyDescent="0.25">
      <c r="N60" s="25">
        <v>41547</v>
      </c>
      <c r="O60" s="61">
        <v>81.508989724647904</v>
      </c>
      <c r="P60" s="16">
        <v>92.440161368313497</v>
      </c>
      <c r="Q60" s="16">
        <v>106.859011057438</v>
      </c>
      <c r="R60" s="64">
        <v>129.81346231210199</v>
      </c>
      <c r="S60" s="61">
        <v>136.87411155107799</v>
      </c>
      <c r="T60" s="16">
        <v>155.82988017017999</v>
      </c>
      <c r="U60" s="16">
        <v>192.86555802366399</v>
      </c>
      <c r="V60" s="64">
        <v>258.98621215479699</v>
      </c>
      <c r="W60" s="61">
        <v>120.81147505155801</v>
      </c>
      <c r="X60" s="16">
        <v>139.41634901877899</v>
      </c>
      <c r="Y60" s="16">
        <v>147.80056988831299</v>
      </c>
      <c r="Z60" s="64">
        <v>149.08298121991299</v>
      </c>
      <c r="AA60" s="61">
        <v>125.891579117492</v>
      </c>
      <c r="AB60" s="16">
        <v>145.69760303780399</v>
      </c>
      <c r="AC60" s="16">
        <v>160.08833542508501</v>
      </c>
      <c r="AD60" s="64">
        <v>185.83032712725901</v>
      </c>
    </row>
    <row r="61" spans="14:30" x14ac:dyDescent="0.25">
      <c r="N61" s="25">
        <v>41639</v>
      </c>
      <c r="O61" s="61">
        <v>82.746496464433406</v>
      </c>
      <c r="P61" s="16">
        <v>93.345896706841302</v>
      </c>
      <c r="Q61" s="16">
        <v>108.90708006680801</v>
      </c>
      <c r="R61" s="64">
        <v>129.96347197541201</v>
      </c>
      <c r="S61" s="61">
        <v>143.95011160462599</v>
      </c>
      <c r="T61" s="16">
        <v>157.760542231221</v>
      </c>
      <c r="U61" s="16">
        <v>193.46473535327999</v>
      </c>
      <c r="V61" s="64">
        <v>268.271081580621</v>
      </c>
      <c r="W61" s="61">
        <v>122.038715692453</v>
      </c>
      <c r="X61" s="16">
        <v>142.51148880351801</v>
      </c>
      <c r="Y61" s="16">
        <v>143.63395084755001</v>
      </c>
      <c r="Z61" s="64">
        <v>154.715092617702</v>
      </c>
      <c r="AA61" s="61">
        <v>128.56287718573401</v>
      </c>
      <c r="AB61" s="16">
        <v>148.98589079558701</v>
      </c>
      <c r="AC61" s="16">
        <v>160.22695296529099</v>
      </c>
      <c r="AD61" s="64">
        <v>189.60425733026401</v>
      </c>
    </row>
    <row r="62" spans="14:30" x14ac:dyDescent="0.25">
      <c r="N62" s="25">
        <v>41729</v>
      </c>
      <c r="O62" s="61">
        <v>83.944118837138603</v>
      </c>
      <c r="P62" s="16">
        <v>97.797261245776298</v>
      </c>
      <c r="Q62" s="16">
        <v>110.07608863775199</v>
      </c>
      <c r="R62" s="64">
        <v>134.151100879609</v>
      </c>
      <c r="S62" s="61">
        <v>148.01388596014601</v>
      </c>
      <c r="T62" s="16">
        <v>158.88256870126401</v>
      </c>
      <c r="U62" s="16">
        <v>198.25450406006999</v>
      </c>
      <c r="V62" s="64">
        <v>278.81652118202697</v>
      </c>
      <c r="W62" s="61">
        <v>125.829996441738</v>
      </c>
      <c r="X62" s="16">
        <v>144.94045821483601</v>
      </c>
      <c r="Y62" s="16">
        <v>147.51932666870201</v>
      </c>
      <c r="Z62" s="64">
        <v>160.39380231149599</v>
      </c>
      <c r="AA62" s="61">
        <v>133.31409340609</v>
      </c>
      <c r="AB62" s="16">
        <v>154.55529632630399</v>
      </c>
      <c r="AC62" s="16">
        <v>162.325182481528</v>
      </c>
      <c r="AD62" s="64">
        <v>195.56374422004501</v>
      </c>
    </row>
    <row r="63" spans="14:30" x14ac:dyDescent="0.25">
      <c r="N63" s="25">
        <v>41820</v>
      </c>
      <c r="O63" s="61">
        <v>85.683249759755697</v>
      </c>
      <c r="P63" s="16">
        <v>103.67801206333</v>
      </c>
      <c r="Q63" s="16">
        <v>113.30724553224999</v>
      </c>
      <c r="R63" s="64">
        <v>140.10871884377801</v>
      </c>
      <c r="S63" s="61">
        <v>150.93442748767501</v>
      </c>
      <c r="T63" s="16">
        <v>160.14518224282699</v>
      </c>
      <c r="U63" s="16">
        <v>206.79705656080299</v>
      </c>
      <c r="V63" s="64">
        <v>294.01499768098103</v>
      </c>
      <c r="W63" s="61">
        <v>129.697567551509</v>
      </c>
      <c r="X63" s="16">
        <v>149.168224825496</v>
      </c>
      <c r="Y63" s="16">
        <v>156.787899862258</v>
      </c>
      <c r="Z63" s="64">
        <v>168.83086124690701</v>
      </c>
      <c r="AA63" s="61">
        <v>141.29195853971399</v>
      </c>
      <c r="AB63" s="16">
        <v>163.546834346504</v>
      </c>
      <c r="AC63" s="16">
        <v>165.02221338532999</v>
      </c>
      <c r="AD63" s="64">
        <v>204.45816439188701</v>
      </c>
    </row>
    <row r="64" spans="14:30" x14ac:dyDescent="0.25">
      <c r="N64" s="25">
        <v>41912</v>
      </c>
      <c r="O64" s="61">
        <v>88.074921849625298</v>
      </c>
      <c r="P64" s="16">
        <v>104.70664401105699</v>
      </c>
      <c r="Q64" s="16">
        <v>116.064088445419</v>
      </c>
      <c r="R64" s="64">
        <v>142.28815848770401</v>
      </c>
      <c r="S64" s="61">
        <v>153.41349157456401</v>
      </c>
      <c r="T64" s="16">
        <v>167.94893737717601</v>
      </c>
      <c r="U64" s="16">
        <v>213.31474091800499</v>
      </c>
      <c r="V64" s="64">
        <v>310.02848825205899</v>
      </c>
      <c r="W64" s="61">
        <v>129.70101070978299</v>
      </c>
      <c r="X64" s="16">
        <v>154.995544432206</v>
      </c>
      <c r="Y64" s="16">
        <v>162.04810194739801</v>
      </c>
      <c r="Z64" s="64">
        <v>173.53123713258199</v>
      </c>
      <c r="AA64" s="61">
        <v>145.43101061263499</v>
      </c>
      <c r="AB64" s="16">
        <v>167.05518725733401</v>
      </c>
      <c r="AC64" s="16">
        <v>167.710553383828</v>
      </c>
      <c r="AD64" s="64">
        <v>210.20712111136501</v>
      </c>
    </row>
    <row r="65" spans="14:30" x14ac:dyDescent="0.25">
      <c r="N65" s="25">
        <v>42004</v>
      </c>
      <c r="O65" s="61">
        <v>89.991286425442098</v>
      </c>
      <c r="P65" s="16">
        <v>104.068714440463</v>
      </c>
      <c r="Q65" s="16">
        <v>116.645900607052</v>
      </c>
      <c r="R65" s="64">
        <v>143.35082462627599</v>
      </c>
      <c r="S65" s="61">
        <v>155.430601742112</v>
      </c>
      <c r="T65" s="16">
        <v>177.56995713375201</v>
      </c>
      <c r="U65" s="16">
        <v>216.681936438918</v>
      </c>
      <c r="V65" s="64">
        <v>320.62555956250498</v>
      </c>
      <c r="W65" s="61">
        <v>130.26328982785799</v>
      </c>
      <c r="X65" s="16">
        <v>159.836966295444</v>
      </c>
      <c r="Y65" s="16">
        <v>162.07471287605</v>
      </c>
      <c r="Z65" s="64">
        <v>174.37831930711599</v>
      </c>
      <c r="AA65" s="61">
        <v>146.45998702995999</v>
      </c>
      <c r="AB65" s="16">
        <v>166.29866931799901</v>
      </c>
      <c r="AC65" s="16">
        <v>171.90275089347401</v>
      </c>
      <c r="AD65" s="64">
        <v>212.75101217803001</v>
      </c>
    </row>
    <row r="66" spans="14:30" x14ac:dyDescent="0.25">
      <c r="N66" s="25">
        <v>42094</v>
      </c>
      <c r="O66" s="61">
        <v>90.306644011532399</v>
      </c>
      <c r="P66" s="16">
        <v>106.629588117103</v>
      </c>
      <c r="Q66" s="16">
        <v>118.677531620941</v>
      </c>
      <c r="R66" s="64">
        <v>147.70546172936901</v>
      </c>
      <c r="S66" s="61">
        <v>158.45946798304601</v>
      </c>
      <c r="T66" s="16">
        <v>182.01532588775899</v>
      </c>
      <c r="U66" s="16">
        <v>218.077368093198</v>
      </c>
      <c r="V66" s="64">
        <v>330.70455127752899</v>
      </c>
      <c r="W66" s="61">
        <v>137.19497361932201</v>
      </c>
      <c r="X66" s="16">
        <v>162.524876791823</v>
      </c>
      <c r="Y66" s="16">
        <v>164.00965560063</v>
      </c>
      <c r="Z66" s="64">
        <v>178.93306593410401</v>
      </c>
      <c r="AA66" s="61">
        <v>149.57372522604899</v>
      </c>
      <c r="AB66" s="16">
        <v>170.41019533226299</v>
      </c>
      <c r="AC66" s="16">
        <v>177.38279270583399</v>
      </c>
      <c r="AD66" s="64">
        <v>218.81352913727</v>
      </c>
    </row>
    <row r="67" spans="14:30" x14ac:dyDescent="0.25">
      <c r="N67" s="25">
        <v>42185</v>
      </c>
      <c r="O67" s="61">
        <v>90.675950167665704</v>
      </c>
      <c r="P67" s="16">
        <v>111.262752223329</v>
      </c>
      <c r="Q67" s="16">
        <v>120.742455529371</v>
      </c>
      <c r="R67" s="64">
        <v>156.69333251421401</v>
      </c>
      <c r="S67" s="61">
        <v>159.86618316070701</v>
      </c>
      <c r="T67" s="16">
        <v>184.51311048078199</v>
      </c>
      <c r="U67" s="16">
        <v>219.46670877513699</v>
      </c>
      <c r="V67" s="64">
        <v>343.61585145287899</v>
      </c>
      <c r="W67" s="61">
        <v>144.83687786142201</v>
      </c>
      <c r="X67" s="16">
        <v>165.023938032377</v>
      </c>
      <c r="Y67" s="16">
        <v>166.73854383668601</v>
      </c>
      <c r="Z67" s="64">
        <v>186.553080888935</v>
      </c>
      <c r="AA67" s="61">
        <v>153.467592156243</v>
      </c>
      <c r="AB67" s="16">
        <v>179.126891596626</v>
      </c>
      <c r="AC67" s="16">
        <v>182.52160946234699</v>
      </c>
      <c r="AD67" s="64">
        <v>229.07515305269899</v>
      </c>
    </row>
    <row r="68" spans="14:30" x14ac:dyDescent="0.25">
      <c r="N68" s="25">
        <v>42277</v>
      </c>
      <c r="O68" s="61">
        <v>91.678784141617399</v>
      </c>
      <c r="P68" s="16">
        <v>112.385072799068</v>
      </c>
      <c r="Q68" s="16">
        <v>120.131654621557</v>
      </c>
      <c r="R68" s="64">
        <v>163.04040125380001</v>
      </c>
      <c r="S68" s="61">
        <v>156.24948540850201</v>
      </c>
      <c r="T68" s="16">
        <v>182.847184824556</v>
      </c>
      <c r="U68" s="16">
        <v>223.15306011133799</v>
      </c>
      <c r="V68" s="64">
        <v>347.068170554213</v>
      </c>
      <c r="W68" s="61">
        <v>145.11764851281799</v>
      </c>
      <c r="X68" s="16">
        <v>166.26083412193501</v>
      </c>
      <c r="Y68" s="16">
        <v>167.533635974205</v>
      </c>
      <c r="Z68" s="64">
        <v>191.63858347291199</v>
      </c>
      <c r="AA68" s="61">
        <v>155.369378962094</v>
      </c>
      <c r="AB68" s="16">
        <v>185.423914639619</v>
      </c>
      <c r="AC68" s="16">
        <v>185.374903286033</v>
      </c>
      <c r="AD68" s="64">
        <v>234.240487747847</v>
      </c>
    </row>
    <row r="69" spans="14:30" x14ac:dyDescent="0.25">
      <c r="N69" s="25">
        <v>42369</v>
      </c>
      <c r="O69" s="61">
        <v>91.659751285863294</v>
      </c>
      <c r="P69" s="16">
        <v>111.194681229707</v>
      </c>
      <c r="Q69" s="16">
        <v>120.719537966354</v>
      </c>
      <c r="R69" s="64">
        <v>162.83918189725</v>
      </c>
      <c r="S69" s="61">
        <v>154.882984492692</v>
      </c>
      <c r="T69" s="16">
        <v>181.60657678702199</v>
      </c>
      <c r="U69" s="16">
        <v>225.672298481832</v>
      </c>
      <c r="V69" s="64">
        <v>347.07165103965002</v>
      </c>
      <c r="W69" s="61">
        <v>143.21414462698999</v>
      </c>
      <c r="X69" s="16">
        <v>168.398995554967</v>
      </c>
      <c r="Y69" s="16">
        <v>168.787927893865</v>
      </c>
      <c r="Z69" s="64">
        <v>195.32608476351299</v>
      </c>
      <c r="AA69" s="61">
        <v>156.883612258884</v>
      </c>
      <c r="AB69" s="16">
        <v>187.105270423772</v>
      </c>
      <c r="AC69" s="16">
        <v>187.64203119530501</v>
      </c>
      <c r="AD69" s="64">
        <v>235.26954529425799</v>
      </c>
    </row>
    <row r="70" spans="14:30" x14ac:dyDescent="0.25">
      <c r="N70" s="25">
        <v>42460</v>
      </c>
      <c r="O70" s="61">
        <v>91.712062976154698</v>
      </c>
      <c r="P70" s="16">
        <v>115.181321429523</v>
      </c>
      <c r="Q70" s="16">
        <v>123.945415722704</v>
      </c>
      <c r="R70" s="64">
        <v>163.17153790804801</v>
      </c>
      <c r="S70" s="61">
        <v>159.95250406858199</v>
      </c>
      <c r="T70" s="16">
        <v>185.449892185355</v>
      </c>
      <c r="U70" s="16">
        <v>226.932147379962</v>
      </c>
      <c r="V70" s="64">
        <v>356.230240350472</v>
      </c>
      <c r="W70" s="61">
        <v>144.11749948458501</v>
      </c>
      <c r="X70" s="16">
        <v>175.08504943407101</v>
      </c>
      <c r="Y70" s="16">
        <v>172.47681365553899</v>
      </c>
      <c r="Z70" s="64">
        <v>202.16065070933601</v>
      </c>
      <c r="AA70" s="61">
        <v>160.972787441332</v>
      </c>
      <c r="AB70" s="16">
        <v>191.27661935080801</v>
      </c>
      <c r="AC70" s="16">
        <v>192.65816467341401</v>
      </c>
      <c r="AD70" s="64">
        <v>244.72913490722701</v>
      </c>
    </row>
    <row r="71" spans="14:30" x14ac:dyDescent="0.25">
      <c r="N71" s="25">
        <v>42551</v>
      </c>
      <c r="O71" s="61">
        <v>93.608217196922794</v>
      </c>
      <c r="P71" s="16">
        <v>121.10876451588901</v>
      </c>
      <c r="Q71" s="16">
        <v>128.55475159700001</v>
      </c>
      <c r="R71" s="64">
        <v>166.395808008377</v>
      </c>
      <c r="S71" s="61">
        <v>166.176826216238</v>
      </c>
      <c r="T71" s="16">
        <v>191.65554941662501</v>
      </c>
      <c r="U71" s="16">
        <v>231.72089522416599</v>
      </c>
      <c r="V71" s="64">
        <v>365.87872198859202</v>
      </c>
      <c r="W71" s="61">
        <v>146.09422822490501</v>
      </c>
      <c r="X71" s="16">
        <v>182.823313370752</v>
      </c>
      <c r="Y71" s="16">
        <v>176.006605737218</v>
      </c>
      <c r="Z71" s="64">
        <v>210.55734233663199</v>
      </c>
      <c r="AA71" s="61">
        <v>165.80551917119001</v>
      </c>
      <c r="AB71" s="16">
        <v>199.910002025246</v>
      </c>
      <c r="AC71" s="16">
        <v>198.893146649801</v>
      </c>
      <c r="AD71" s="64">
        <v>264.13690974993602</v>
      </c>
    </row>
    <row r="72" spans="14:30" x14ac:dyDescent="0.25">
      <c r="N72" s="25">
        <v>42643</v>
      </c>
      <c r="O72" s="61">
        <v>96.021142078439098</v>
      </c>
      <c r="P72" s="16">
        <v>121.266751634497</v>
      </c>
      <c r="Q72" s="16">
        <v>132.729230112712</v>
      </c>
      <c r="R72" s="64">
        <v>173.241623491068</v>
      </c>
      <c r="S72" s="61">
        <v>172.17952379053901</v>
      </c>
      <c r="T72" s="16">
        <v>198.79725890633199</v>
      </c>
      <c r="U72" s="16">
        <v>238.94322843914901</v>
      </c>
      <c r="V72" s="64">
        <v>366.80033658703798</v>
      </c>
      <c r="W72" s="61">
        <v>150.827442193754</v>
      </c>
      <c r="X72" s="16">
        <v>184.49329202553099</v>
      </c>
      <c r="Y72" s="16">
        <v>180.21582690479201</v>
      </c>
      <c r="Z72" s="64">
        <v>214.94706928479499</v>
      </c>
      <c r="AA72" s="61">
        <v>169.663341371147</v>
      </c>
      <c r="AB72" s="16">
        <v>205.52099853345001</v>
      </c>
      <c r="AC72" s="16">
        <v>202.48890783986499</v>
      </c>
      <c r="AD72" s="64">
        <v>274.55698404332901</v>
      </c>
    </row>
    <row r="73" spans="14:30" x14ac:dyDescent="0.25">
      <c r="N73" s="25">
        <v>42735</v>
      </c>
      <c r="O73" s="61">
        <v>98.898734983927298</v>
      </c>
      <c r="P73" s="16">
        <v>120.27453612023101</v>
      </c>
      <c r="Q73" s="16">
        <v>135.278477151701</v>
      </c>
      <c r="R73" s="64">
        <v>180.85862525939999</v>
      </c>
      <c r="S73" s="61">
        <v>176.33093641271699</v>
      </c>
      <c r="T73" s="16">
        <v>206.438854729529</v>
      </c>
      <c r="U73" s="16">
        <v>247.43910342561401</v>
      </c>
      <c r="V73" s="64">
        <v>371.27024011775501</v>
      </c>
      <c r="W73" s="61">
        <v>156.00522239764001</v>
      </c>
      <c r="X73" s="16">
        <v>185.25268683907399</v>
      </c>
      <c r="Y73" s="16">
        <v>186.44935577444599</v>
      </c>
      <c r="Z73" s="64">
        <v>217.093098510733</v>
      </c>
      <c r="AA73" s="61">
        <v>173.356070382116</v>
      </c>
      <c r="AB73" s="16">
        <v>208.19768142634501</v>
      </c>
      <c r="AC73" s="16">
        <v>204.67614413875299</v>
      </c>
      <c r="AD73" s="64">
        <v>274.06769303446401</v>
      </c>
    </row>
    <row r="74" spans="14:30" x14ac:dyDescent="0.25">
      <c r="N74" s="25">
        <v>42825</v>
      </c>
      <c r="O74" s="61">
        <v>105.064662515303</v>
      </c>
      <c r="P74" s="16">
        <v>125.920560447216</v>
      </c>
      <c r="Q74" s="16">
        <v>137.87097356178299</v>
      </c>
      <c r="R74" s="64">
        <v>190.45889148979001</v>
      </c>
      <c r="S74" s="61">
        <v>178.683454799673</v>
      </c>
      <c r="T74" s="16">
        <v>215.051648553289</v>
      </c>
      <c r="U74" s="16">
        <v>262.38907515655899</v>
      </c>
      <c r="V74" s="64">
        <v>388.11589874267702</v>
      </c>
      <c r="W74" s="61">
        <v>160.79010657459901</v>
      </c>
      <c r="X74" s="16">
        <v>195.15963869477901</v>
      </c>
      <c r="Y74" s="16">
        <v>194.21073450415699</v>
      </c>
      <c r="Z74" s="64">
        <v>224.56881847744299</v>
      </c>
      <c r="AA74" s="61">
        <v>178.59685922560899</v>
      </c>
      <c r="AB74" s="16">
        <v>218.54130169593299</v>
      </c>
      <c r="AC74" s="16">
        <v>210.42295148541501</v>
      </c>
      <c r="AD74" s="64">
        <v>280.15707649445</v>
      </c>
    </row>
    <row r="75" spans="14:30" x14ac:dyDescent="0.25">
      <c r="N75" s="25">
        <v>42916</v>
      </c>
      <c r="O75" s="61">
        <v>113.650024297507</v>
      </c>
      <c r="P75" s="16">
        <v>134.18188028589501</v>
      </c>
      <c r="Q75" s="16">
        <v>140.04892772350101</v>
      </c>
      <c r="R75" s="64">
        <v>201.327381587752</v>
      </c>
      <c r="S75" s="61">
        <v>183.30418292732699</v>
      </c>
      <c r="T75" s="16">
        <v>223.11244818834899</v>
      </c>
      <c r="U75" s="16">
        <v>277.84782412298301</v>
      </c>
      <c r="V75" s="64">
        <v>401.35882922538599</v>
      </c>
      <c r="W75" s="61">
        <v>163.244064399107</v>
      </c>
      <c r="X75" s="16">
        <v>209.86385134556201</v>
      </c>
      <c r="Y75" s="16">
        <v>200.82710397192599</v>
      </c>
      <c r="Z75" s="64">
        <v>234.72728576502701</v>
      </c>
      <c r="AA75" s="61">
        <v>183.69739781079701</v>
      </c>
      <c r="AB75" s="16">
        <v>233.774126946769</v>
      </c>
      <c r="AC75" s="16">
        <v>220.11191515516401</v>
      </c>
      <c r="AD75" s="64">
        <v>291.048799122861</v>
      </c>
    </row>
    <row r="76" spans="14:30" x14ac:dyDescent="0.25">
      <c r="N76" s="25">
        <v>43008</v>
      </c>
      <c r="O76" s="61">
        <v>113.502144999721</v>
      </c>
      <c r="P76" s="16">
        <v>138.47607487041</v>
      </c>
      <c r="Q76" s="16">
        <v>142.59291094880899</v>
      </c>
      <c r="R76" s="64">
        <v>200.72078102325</v>
      </c>
      <c r="S76" s="61">
        <v>187.84964461500201</v>
      </c>
      <c r="T76" s="16">
        <v>224.812664653052</v>
      </c>
      <c r="U76" s="16">
        <v>281.59957855000999</v>
      </c>
      <c r="V76" s="64">
        <v>402.36945451621</v>
      </c>
      <c r="W76" s="61">
        <v>163.148767802653</v>
      </c>
      <c r="X76" s="16">
        <v>216.2494046711</v>
      </c>
      <c r="Y76" s="16">
        <v>198.80049109756999</v>
      </c>
      <c r="Z76" s="64">
        <v>237.49683362569201</v>
      </c>
      <c r="AA76" s="61">
        <v>185.66093410948201</v>
      </c>
      <c r="AB76" s="16">
        <v>239.42183864533601</v>
      </c>
      <c r="AC76" s="16">
        <v>226.47046360845201</v>
      </c>
      <c r="AD76" s="64">
        <v>298.447016071625</v>
      </c>
    </row>
    <row r="77" spans="14:30" x14ac:dyDescent="0.25">
      <c r="N77" s="25">
        <v>43100</v>
      </c>
      <c r="O77" s="61">
        <v>107.75534010577699</v>
      </c>
      <c r="P77" s="16">
        <v>139.36584976327299</v>
      </c>
      <c r="Q77" s="16">
        <v>144.76342421103899</v>
      </c>
      <c r="R77" s="64">
        <v>196.624027653431</v>
      </c>
      <c r="S77" s="61">
        <v>189.06518598442699</v>
      </c>
      <c r="T77" s="16">
        <v>226.60301174762799</v>
      </c>
      <c r="U77" s="16">
        <v>279.11505595665</v>
      </c>
      <c r="V77" s="64">
        <v>400.19599374009499</v>
      </c>
      <c r="W77" s="61">
        <v>166.16472574124899</v>
      </c>
      <c r="X77" s="16">
        <v>215.90729543389699</v>
      </c>
      <c r="Y77" s="16">
        <v>194.47841085873901</v>
      </c>
      <c r="Z77" s="64">
        <v>238.80342960878599</v>
      </c>
      <c r="AA77" s="61">
        <v>187.840196397771</v>
      </c>
      <c r="AB77" s="16">
        <v>238.05500812905399</v>
      </c>
      <c r="AC77" s="16">
        <v>227.53381951032799</v>
      </c>
      <c r="AD77" s="64">
        <v>301.937615193086</v>
      </c>
    </row>
    <row r="78" spans="14:30" x14ac:dyDescent="0.25">
      <c r="N78" s="25">
        <v>43190</v>
      </c>
      <c r="O78" s="61">
        <v>107.67447401941899</v>
      </c>
      <c r="P78" s="16">
        <v>140.190256486735</v>
      </c>
      <c r="Q78" s="16">
        <v>144.35568921428001</v>
      </c>
      <c r="R78" s="64">
        <v>199.60305051876</v>
      </c>
      <c r="S78" s="61">
        <v>187.88170834840599</v>
      </c>
      <c r="T78" s="16">
        <v>235.170178573058</v>
      </c>
      <c r="U78" s="16">
        <v>272.93767256582601</v>
      </c>
      <c r="V78" s="64">
        <v>398.78596574044701</v>
      </c>
      <c r="W78" s="61">
        <v>170.45273149204701</v>
      </c>
      <c r="X78" s="16">
        <v>218.754121152831</v>
      </c>
      <c r="Y78" s="16">
        <v>196.89156556517599</v>
      </c>
      <c r="Z78" s="64">
        <v>248.563954706006</v>
      </c>
      <c r="AA78" s="61">
        <v>194.67989083482101</v>
      </c>
      <c r="AB78" s="16">
        <v>240.91699067686301</v>
      </c>
      <c r="AC78" s="16">
        <v>228.386250405477</v>
      </c>
      <c r="AD78" s="64">
        <v>312.45292686380299</v>
      </c>
    </row>
    <row r="79" spans="14:30" x14ac:dyDescent="0.25">
      <c r="N79" s="25">
        <v>43281</v>
      </c>
      <c r="O79" s="61">
        <v>111.58577826581499</v>
      </c>
      <c r="P79" s="16">
        <v>141.59865848642599</v>
      </c>
      <c r="Q79" s="16">
        <v>143.08626815066</v>
      </c>
      <c r="R79" s="64">
        <v>204.66470780080701</v>
      </c>
      <c r="S79" s="61">
        <v>188.42234220447301</v>
      </c>
      <c r="T79" s="16">
        <v>245.31458864048099</v>
      </c>
      <c r="U79" s="16">
        <v>262.35088877867503</v>
      </c>
      <c r="V79" s="64">
        <v>401.86799479203597</v>
      </c>
      <c r="W79" s="61">
        <v>173.277499989837</v>
      </c>
      <c r="X79" s="16">
        <v>223.837965612848</v>
      </c>
      <c r="Y79" s="16">
        <v>202.33961544973999</v>
      </c>
      <c r="Z79" s="64">
        <v>259.26718748971302</v>
      </c>
      <c r="AA79" s="61">
        <v>201.663977535436</v>
      </c>
      <c r="AB79" s="16">
        <v>248.78137587811901</v>
      </c>
      <c r="AC79" s="16">
        <v>230.40785782894901</v>
      </c>
      <c r="AD79" s="64">
        <v>330.17541954364498</v>
      </c>
    </row>
    <row r="80" spans="14:30" x14ac:dyDescent="0.25">
      <c r="N80" s="25">
        <v>43373</v>
      </c>
      <c r="O80" s="61">
        <v>113.449147571823</v>
      </c>
      <c r="P80" s="16">
        <v>144.78733732655101</v>
      </c>
      <c r="Q80" s="16">
        <v>146.127581475466</v>
      </c>
      <c r="R80" s="64">
        <v>209.37880704192199</v>
      </c>
      <c r="S80" s="61">
        <v>195.63333239304399</v>
      </c>
      <c r="T80" s="16">
        <v>256.736698871101</v>
      </c>
      <c r="U80" s="16">
        <v>265.80542794573103</v>
      </c>
      <c r="V80" s="64">
        <v>403.305562330756</v>
      </c>
      <c r="W80" s="61">
        <v>176.87561448756301</v>
      </c>
      <c r="X80" s="16">
        <v>229.331838508223</v>
      </c>
      <c r="Y80" s="16">
        <v>203.93075024981999</v>
      </c>
      <c r="Z80" s="64">
        <v>264.16714911640599</v>
      </c>
      <c r="AA80" s="61">
        <v>200.27238714151301</v>
      </c>
      <c r="AB80" s="16">
        <v>255.95522104040401</v>
      </c>
      <c r="AC80" s="16">
        <v>228.491261636427</v>
      </c>
      <c r="AD80" s="64">
        <v>333.76452637588898</v>
      </c>
    </row>
    <row r="81" spans="14:30" x14ac:dyDescent="0.25">
      <c r="N81" s="25">
        <v>43465</v>
      </c>
      <c r="O81" s="61">
        <v>112.935932249418</v>
      </c>
      <c r="P81" s="16">
        <v>147.976747299994</v>
      </c>
      <c r="Q81" s="16">
        <v>149.76365680496801</v>
      </c>
      <c r="R81" s="64">
        <v>211.58454253267101</v>
      </c>
      <c r="S81" s="61">
        <v>199.27846127973399</v>
      </c>
      <c r="T81" s="16">
        <v>264.74296322708301</v>
      </c>
      <c r="U81" s="16">
        <v>278.77513841124602</v>
      </c>
      <c r="V81" s="64">
        <v>404.34758421062799</v>
      </c>
      <c r="W81" s="61">
        <v>181.935716891922</v>
      </c>
      <c r="X81" s="16">
        <v>234.37925335404501</v>
      </c>
      <c r="Y81" s="16">
        <v>201.370862848229</v>
      </c>
      <c r="Z81" s="64">
        <v>268.06419514456599</v>
      </c>
      <c r="AA81" s="61">
        <v>197.849287161495</v>
      </c>
      <c r="AB81" s="16">
        <v>260.12855853598199</v>
      </c>
      <c r="AC81" s="16">
        <v>226.63066176118301</v>
      </c>
      <c r="AD81" s="64">
        <v>329.40945312657902</v>
      </c>
    </row>
    <row r="82" spans="14:30" x14ac:dyDescent="0.25">
      <c r="N82" s="25">
        <v>43555</v>
      </c>
      <c r="O82" s="61">
        <v>114.826096531423</v>
      </c>
      <c r="P82" s="16">
        <v>149.494113154405</v>
      </c>
      <c r="Q82" s="16">
        <v>148.28299326134399</v>
      </c>
      <c r="R82" s="64">
        <v>212.02952656689899</v>
      </c>
      <c r="S82" s="61">
        <v>194.37813749671901</v>
      </c>
      <c r="T82" s="16">
        <v>266.33735492315901</v>
      </c>
      <c r="U82" s="16">
        <v>280.45183789533701</v>
      </c>
      <c r="V82" s="64">
        <v>414.50117533839398</v>
      </c>
      <c r="W82" s="61">
        <v>185.39125379248401</v>
      </c>
      <c r="X82" s="16">
        <v>238.62506245991401</v>
      </c>
      <c r="Y82" s="16">
        <v>198.519295063334</v>
      </c>
      <c r="Z82" s="64">
        <v>274.03921372465697</v>
      </c>
      <c r="AA82" s="61">
        <v>201.434134539463</v>
      </c>
      <c r="AB82" s="16">
        <v>264.85057362714099</v>
      </c>
      <c r="AC82" s="16">
        <v>232.188261913395</v>
      </c>
      <c r="AD82" s="64">
        <v>336.17677912301502</v>
      </c>
    </row>
    <row r="83" spans="14:30" x14ac:dyDescent="0.25">
      <c r="N83" s="25">
        <v>43646</v>
      </c>
      <c r="O83" s="61">
        <v>116.969888589867</v>
      </c>
      <c r="P83" s="16">
        <v>151.31926628378801</v>
      </c>
      <c r="Q83" s="16">
        <v>146.376252851863</v>
      </c>
      <c r="R83" s="64">
        <v>214.945890864342</v>
      </c>
      <c r="S83" s="61">
        <v>192.563271964352</v>
      </c>
      <c r="T83" s="16">
        <v>267.52904664387597</v>
      </c>
      <c r="U83" s="16">
        <v>276.28570745079998</v>
      </c>
      <c r="V83" s="64">
        <v>422.95272514932998</v>
      </c>
      <c r="W83" s="61">
        <v>185.200802075307</v>
      </c>
      <c r="X83" s="16">
        <v>242.237641830737</v>
      </c>
      <c r="Y83" s="16">
        <v>197.67792248191199</v>
      </c>
      <c r="Z83" s="64">
        <v>282.01204830063801</v>
      </c>
      <c r="AA83" s="61">
        <v>208.43325658744899</v>
      </c>
      <c r="AB83" s="16">
        <v>269.292384040814</v>
      </c>
      <c r="AC83" s="16">
        <v>238.62996965239</v>
      </c>
      <c r="AD83" s="64">
        <v>349.88817074106902</v>
      </c>
    </row>
    <row r="84" spans="14:30" x14ac:dyDescent="0.25">
      <c r="N84" s="25">
        <v>43738</v>
      </c>
      <c r="O84" s="61">
        <v>116.196520680307</v>
      </c>
      <c r="P84" s="16">
        <v>155.03615697187399</v>
      </c>
      <c r="Q84" s="16">
        <v>146.03051867172201</v>
      </c>
      <c r="R84" s="64">
        <v>219.17038642821899</v>
      </c>
      <c r="S84" s="61">
        <v>197.75652508627101</v>
      </c>
      <c r="T84" s="16">
        <v>269.88425046052402</v>
      </c>
      <c r="U84" s="16">
        <v>273.28401571467998</v>
      </c>
      <c r="V84" s="64">
        <v>415.31492206502003</v>
      </c>
      <c r="W84" s="61">
        <v>185.154964407443</v>
      </c>
      <c r="X84" s="16">
        <v>248.264563099306</v>
      </c>
      <c r="Y84" s="16">
        <v>201.12579937572301</v>
      </c>
      <c r="Z84" s="64">
        <v>292.25602357499201</v>
      </c>
      <c r="AA84" s="61">
        <v>212.098444458594</v>
      </c>
      <c r="AB84" s="16">
        <v>271.535802525853</v>
      </c>
      <c r="AC84" s="16">
        <v>241.27463958039999</v>
      </c>
      <c r="AD84" s="64">
        <v>362.75532371596398</v>
      </c>
    </row>
    <row r="85" spans="14:30" x14ac:dyDescent="0.25">
      <c r="N85" s="25">
        <v>43830</v>
      </c>
      <c r="O85" s="61">
        <v>114.909725647138</v>
      </c>
      <c r="P85" s="16">
        <v>158.52548487993801</v>
      </c>
      <c r="Q85" s="16">
        <v>146.392588023836</v>
      </c>
      <c r="R85" s="64">
        <v>221.843847320783</v>
      </c>
      <c r="S85" s="61">
        <v>203.47667536812</v>
      </c>
      <c r="T85" s="16">
        <v>277.11018230960099</v>
      </c>
      <c r="U85" s="16">
        <v>271.62919559370198</v>
      </c>
      <c r="V85" s="64">
        <v>411.97667709538501</v>
      </c>
      <c r="W85" s="61">
        <v>187.06840300743499</v>
      </c>
      <c r="X85" s="16">
        <v>257.44229066687097</v>
      </c>
      <c r="Y85" s="16">
        <v>205.092208121461</v>
      </c>
      <c r="Z85" s="64">
        <v>298.25041831638799</v>
      </c>
      <c r="AA85" s="61">
        <v>210.199951402821</v>
      </c>
      <c r="AB85" s="16">
        <v>271.959069947486</v>
      </c>
      <c r="AC85" s="16">
        <v>242.14690748850401</v>
      </c>
      <c r="AD85" s="64">
        <v>368.38464935980602</v>
      </c>
    </row>
    <row r="86" spans="14:30" x14ac:dyDescent="0.25">
      <c r="N86" s="25">
        <v>43921</v>
      </c>
      <c r="O86" s="61">
        <v>114.63974807679701</v>
      </c>
      <c r="P86" s="16">
        <v>160.57251634311501</v>
      </c>
      <c r="Q86" s="16">
        <v>145.54248144465001</v>
      </c>
      <c r="R86" s="64">
        <v>222.839563270517</v>
      </c>
      <c r="S86" s="61">
        <v>206.27418971001401</v>
      </c>
      <c r="T86" s="16">
        <v>294.21649436116797</v>
      </c>
      <c r="U86" s="16">
        <v>270.73993624036598</v>
      </c>
      <c r="V86" s="64">
        <v>431.32469268136998</v>
      </c>
      <c r="W86" s="61">
        <v>188.11863596087801</v>
      </c>
      <c r="X86" s="16">
        <v>263.894982142657</v>
      </c>
      <c r="Y86" s="16">
        <v>206.85033091341299</v>
      </c>
      <c r="Z86" s="64">
        <v>296.649448575728</v>
      </c>
      <c r="AA86" s="61">
        <v>207.473336661719</v>
      </c>
      <c r="AB86" s="16">
        <v>273.84194327085498</v>
      </c>
      <c r="AC86" s="16">
        <v>238.69026959452401</v>
      </c>
      <c r="AD86" s="64">
        <v>370.87786314514801</v>
      </c>
    </row>
    <row r="87" spans="14:30" x14ac:dyDescent="0.25">
      <c r="N87" s="25">
        <v>44012</v>
      </c>
      <c r="O87" s="61">
        <v>111.818485812815</v>
      </c>
      <c r="P87" s="16">
        <v>163.02272954542201</v>
      </c>
      <c r="Q87" s="16">
        <v>143.984319535585</v>
      </c>
      <c r="R87" s="64">
        <v>221.78985663824901</v>
      </c>
      <c r="S87" s="61">
        <v>208.38359585782601</v>
      </c>
      <c r="T87" s="16">
        <v>306.90168635745101</v>
      </c>
      <c r="U87" s="16">
        <v>272.53940587746598</v>
      </c>
      <c r="V87" s="64">
        <v>439.37553414175301</v>
      </c>
      <c r="W87" s="61">
        <v>188.78200090672701</v>
      </c>
      <c r="X87" s="16">
        <v>264.006307918338</v>
      </c>
      <c r="Y87" s="16">
        <v>205.77738262586701</v>
      </c>
      <c r="Z87" s="64">
        <v>296.33624558971201</v>
      </c>
      <c r="AA87" s="61">
        <v>206.55326890166799</v>
      </c>
      <c r="AB87" s="16">
        <v>281.12609956377503</v>
      </c>
      <c r="AC87" s="16">
        <v>232.19244400089499</v>
      </c>
      <c r="AD87" s="64">
        <v>375.79775278495703</v>
      </c>
    </row>
    <row r="88" spans="14:30" x14ac:dyDescent="0.25">
      <c r="N88" s="25">
        <v>44104</v>
      </c>
      <c r="O88" s="61">
        <v>113.255055228648</v>
      </c>
      <c r="P88" s="16">
        <v>164.82441077491001</v>
      </c>
      <c r="Q88" s="16">
        <v>148.07067531142701</v>
      </c>
      <c r="R88" s="64">
        <v>228.14010623883399</v>
      </c>
      <c r="S88" s="61">
        <v>207.485884131034</v>
      </c>
      <c r="T88" s="16">
        <v>309.25700578202498</v>
      </c>
      <c r="U88" s="16">
        <v>277.28322240632798</v>
      </c>
      <c r="V88" s="64">
        <v>433.87095107365798</v>
      </c>
      <c r="W88" s="61">
        <v>194.60597336703401</v>
      </c>
      <c r="X88" s="16">
        <v>272.50264355334298</v>
      </c>
      <c r="Y88" s="16">
        <v>205.574273197129</v>
      </c>
      <c r="Z88" s="64">
        <v>311.80491300475501</v>
      </c>
      <c r="AA88" s="61">
        <v>212.50758233334199</v>
      </c>
      <c r="AB88" s="16">
        <v>290.676207677131</v>
      </c>
      <c r="AC88" s="16">
        <v>237.336851702335</v>
      </c>
      <c r="AD88" s="64">
        <v>389.57036208092399</v>
      </c>
    </row>
    <row r="89" spans="14:30" x14ac:dyDescent="0.25">
      <c r="N89" s="25">
        <v>44196</v>
      </c>
      <c r="O89" s="61">
        <v>119.10717901327</v>
      </c>
      <c r="P89" s="16">
        <v>167.89349600052401</v>
      </c>
      <c r="Q89" s="16">
        <v>153.24877727430601</v>
      </c>
      <c r="R89" s="64">
        <v>241.54369600887401</v>
      </c>
      <c r="S89" s="61">
        <v>204.78454993201899</v>
      </c>
      <c r="T89" s="16">
        <v>314.277459376232</v>
      </c>
      <c r="U89" s="16">
        <v>283.797781800942</v>
      </c>
      <c r="V89" s="64">
        <v>439.02384726234698</v>
      </c>
      <c r="W89" s="61">
        <v>201.709544097205</v>
      </c>
      <c r="X89" s="16">
        <v>289.28877200860302</v>
      </c>
      <c r="Y89" s="16">
        <v>211.41977696220201</v>
      </c>
      <c r="Z89" s="64">
        <v>332.06671673963302</v>
      </c>
      <c r="AA89" s="61">
        <v>218.04509033437299</v>
      </c>
      <c r="AB89" s="16">
        <v>298.429175762287</v>
      </c>
      <c r="AC89" s="16">
        <v>248.993495469886</v>
      </c>
      <c r="AD89" s="64">
        <v>404.287883674932</v>
      </c>
    </row>
    <row r="90" spans="14:30" x14ac:dyDescent="0.25">
      <c r="N90" s="25">
        <v>44286</v>
      </c>
      <c r="O90" s="61">
        <v>121.53165819948801</v>
      </c>
      <c r="P90" s="16">
        <v>176.372044624842</v>
      </c>
      <c r="Q90" s="16">
        <v>155.05226897488299</v>
      </c>
      <c r="R90" s="64">
        <v>255.027310454494</v>
      </c>
      <c r="S90" s="61">
        <v>205.72645126538501</v>
      </c>
      <c r="T90" s="16">
        <v>321.30368773285198</v>
      </c>
      <c r="U90" s="16">
        <v>293.21084359865</v>
      </c>
      <c r="V90" s="64">
        <v>452.458477727309</v>
      </c>
      <c r="W90" s="61">
        <v>206.13728098721799</v>
      </c>
      <c r="X90" s="16">
        <v>302.30086634729798</v>
      </c>
      <c r="Y90" s="16">
        <v>222.54650170669299</v>
      </c>
      <c r="Z90" s="64">
        <v>346.93972040054001</v>
      </c>
      <c r="AA90" s="61">
        <v>217.29480777533101</v>
      </c>
      <c r="AB90" s="16">
        <v>311.38300549855501</v>
      </c>
      <c r="AC90" s="16">
        <v>255.44750044829101</v>
      </c>
      <c r="AD90" s="64">
        <v>417.18900390470401</v>
      </c>
    </row>
    <row r="91" spans="14:30" x14ac:dyDescent="0.25">
      <c r="N91" s="25">
        <v>44377</v>
      </c>
      <c r="O91" s="61">
        <v>124.00125752301901</v>
      </c>
      <c r="P91" s="16">
        <v>187.596912916854</v>
      </c>
      <c r="Q91" s="16">
        <v>161.516915525689</v>
      </c>
      <c r="R91" s="64">
        <v>269.08291697470401</v>
      </c>
      <c r="S91" s="61">
        <v>212.36921661994501</v>
      </c>
      <c r="T91" s="16">
        <v>328.73453828454302</v>
      </c>
      <c r="U91" s="16">
        <v>303.81821787932699</v>
      </c>
      <c r="V91" s="64">
        <v>478.56026087665902</v>
      </c>
      <c r="W91" s="61">
        <v>214.003415022236</v>
      </c>
      <c r="X91" s="16">
        <v>317.56007369398401</v>
      </c>
      <c r="Y91" s="16">
        <v>233.98665088618401</v>
      </c>
      <c r="Z91" s="64">
        <v>365.79979533621702</v>
      </c>
      <c r="AA91" s="61">
        <v>220.19290715944001</v>
      </c>
      <c r="AB91" s="16">
        <v>332.86232989015002</v>
      </c>
      <c r="AC91" s="16">
        <v>264.22018436216501</v>
      </c>
      <c r="AD91" s="64">
        <v>443.14293272762802</v>
      </c>
    </row>
    <row r="92" spans="14:30" x14ac:dyDescent="0.25">
      <c r="N92" s="25">
        <v>44469</v>
      </c>
      <c r="O92" s="61">
        <v>127.97448186637099</v>
      </c>
      <c r="P92" s="16">
        <v>194.79612545027899</v>
      </c>
      <c r="Q92" s="16">
        <v>170.36827230063801</v>
      </c>
      <c r="R92" s="64">
        <v>279.02127647619199</v>
      </c>
      <c r="S92" s="61">
        <v>219.49320375835899</v>
      </c>
      <c r="T92" s="16">
        <v>343.72300599361603</v>
      </c>
      <c r="U92" s="16">
        <v>311.55961717488702</v>
      </c>
      <c r="V92" s="64">
        <v>501.682627855308</v>
      </c>
      <c r="W92" s="61">
        <v>222.03915383802001</v>
      </c>
      <c r="X92" s="16">
        <v>334.78634987919099</v>
      </c>
      <c r="Y92" s="16">
        <v>241.17128835035601</v>
      </c>
      <c r="Z92" s="64">
        <v>386.93717277132498</v>
      </c>
      <c r="AA92" s="61">
        <v>233.435246264526</v>
      </c>
      <c r="AB92" s="16">
        <v>349.70906708186999</v>
      </c>
      <c r="AC92" s="16">
        <v>277.42909416053601</v>
      </c>
      <c r="AD92" s="64">
        <v>471.189160348168</v>
      </c>
    </row>
    <row r="93" spans="14:30" x14ac:dyDescent="0.25">
      <c r="N93" s="25">
        <v>44561</v>
      </c>
      <c r="O93" s="61">
        <v>130.91767832954599</v>
      </c>
      <c r="P93" s="16">
        <v>198.295860783037</v>
      </c>
      <c r="Q93" s="16">
        <v>175.470524704366</v>
      </c>
      <c r="R93" s="64">
        <v>284.67387547354002</v>
      </c>
      <c r="S93" s="61">
        <v>220.34563147663499</v>
      </c>
      <c r="T93" s="16">
        <v>362.53787327592499</v>
      </c>
      <c r="U93" s="16">
        <v>314.44473468537399</v>
      </c>
      <c r="V93" s="64">
        <v>502.51332219389798</v>
      </c>
      <c r="W93" s="61">
        <v>226.127775634643</v>
      </c>
      <c r="X93" s="16">
        <v>349.51755925884299</v>
      </c>
      <c r="Y93" s="16">
        <v>246.659636665747</v>
      </c>
      <c r="Z93" s="64">
        <v>403.020353014379</v>
      </c>
      <c r="AA93" s="61">
        <v>243.66481911201799</v>
      </c>
      <c r="AB93" s="16">
        <v>359.51036041857702</v>
      </c>
      <c r="AC93" s="16">
        <v>284.20016481763503</v>
      </c>
      <c r="AD93" s="64">
        <v>487.37734372605797</v>
      </c>
    </row>
    <row r="94" spans="14:30" x14ac:dyDescent="0.25">
      <c r="N94" s="25">
        <v>44651</v>
      </c>
      <c r="O94" s="61">
        <v>133.46563795594901</v>
      </c>
      <c r="P94" s="16">
        <v>206.29004299868899</v>
      </c>
      <c r="Q94" s="16">
        <v>179.45482076839801</v>
      </c>
      <c r="R94" s="64">
        <v>295.05580352076299</v>
      </c>
      <c r="S94" s="61">
        <v>220.360702175071</v>
      </c>
      <c r="T94" s="16">
        <v>385.211023936456</v>
      </c>
      <c r="U94" s="16">
        <v>321.68155852517998</v>
      </c>
      <c r="V94" s="64">
        <v>505.10690139852301</v>
      </c>
      <c r="W94" s="61">
        <v>232.97516996690899</v>
      </c>
      <c r="X94" s="16">
        <v>373.25180192615397</v>
      </c>
      <c r="Y94" s="16">
        <v>254.58538874573</v>
      </c>
      <c r="Z94" s="64">
        <v>424.03956232978499</v>
      </c>
      <c r="AA94" s="61">
        <v>247.60767302970299</v>
      </c>
      <c r="AB94" s="16">
        <v>379.1149723323</v>
      </c>
      <c r="AC94" s="16">
        <v>286.71901319895801</v>
      </c>
      <c r="AD94" s="64">
        <v>511.450042743685</v>
      </c>
    </row>
    <row r="95" spans="14:30" x14ac:dyDescent="0.25">
      <c r="N95" s="25">
        <v>44742</v>
      </c>
      <c r="O95" s="61">
        <v>136.35617384484701</v>
      </c>
      <c r="P95" s="16">
        <v>220.727503114531</v>
      </c>
      <c r="Q95" s="16">
        <v>180.75693697394101</v>
      </c>
      <c r="R95" s="64">
        <v>309.91398963254898</v>
      </c>
      <c r="S95" s="61">
        <v>231.046701574765</v>
      </c>
      <c r="T95" s="16">
        <v>406.76775791844699</v>
      </c>
      <c r="U95" s="16">
        <v>339.49129711645901</v>
      </c>
      <c r="V95" s="64">
        <v>522.08887256959395</v>
      </c>
      <c r="W95" s="61">
        <v>243.82099622880401</v>
      </c>
      <c r="X95" s="16">
        <v>402.64353818972398</v>
      </c>
      <c r="Y95" s="16">
        <v>260.78563043269298</v>
      </c>
      <c r="Z95" s="64">
        <v>454.42545513949102</v>
      </c>
      <c r="AA95" s="61">
        <v>256.43508154578302</v>
      </c>
      <c r="AB95" s="16">
        <v>405.79745754805901</v>
      </c>
      <c r="AC95" s="16">
        <v>296.308128852349</v>
      </c>
      <c r="AD95" s="64">
        <v>534.86853972342101</v>
      </c>
    </row>
    <row r="96" spans="14:30" x14ac:dyDescent="0.25">
      <c r="N96" s="25">
        <v>44834</v>
      </c>
      <c r="O96" s="61">
        <v>131.45325883588799</v>
      </c>
      <c r="P96" s="16">
        <v>225.09790711059901</v>
      </c>
      <c r="Q96" s="16">
        <v>177.26653514030301</v>
      </c>
      <c r="R96" s="64">
        <v>304.32133411321797</v>
      </c>
      <c r="S96" s="61">
        <v>242.869831795317</v>
      </c>
      <c r="T96" s="16">
        <v>413.18548768574499</v>
      </c>
      <c r="U96" s="16">
        <v>344.26171042172803</v>
      </c>
      <c r="V96" s="64">
        <v>513.75997131418796</v>
      </c>
      <c r="W96" s="61">
        <v>243.97118119834499</v>
      </c>
      <c r="X96" s="16">
        <v>402.53845509304301</v>
      </c>
      <c r="Y96" s="16">
        <v>260.91242648953698</v>
      </c>
      <c r="Z96" s="64">
        <v>452.12622078655602</v>
      </c>
      <c r="AA96" s="61">
        <v>254.506645170485</v>
      </c>
      <c r="AB96" s="16">
        <v>411.25598283416002</v>
      </c>
      <c r="AC96" s="16">
        <v>301.06152984388598</v>
      </c>
      <c r="AD96" s="64">
        <v>505.325014272918</v>
      </c>
    </row>
    <row r="97" spans="14:30" x14ac:dyDescent="0.25">
      <c r="N97" s="25">
        <v>44926</v>
      </c>
      <c r="O97" s="61">
        <v>124.830080895626</v>
      </c>
      <c r="P97" s="16">
        <v>219.79121224577699</v>
      </c>
      <c r="Q97" s="16">
        <v>174.93192607967899</v>
      </c>
      <c r="R97" s="64">
        <v>288.63941966586202</v>
      </c>
      <c r="S97" s="61">
        <v>237.74002641427199</v>
      </c>
      <c r="T97" s="16">
        <v>415.970204042864</v>
      </c>
      <c r="U97" s="16">
        <v>336.13874446964098</v>
      </c>
      <c r="V97" s="64">
        <v>490.15386802521903</v>
      </c>
      <c r="W97" s="61">
        <v>238.462108411674</v>
      </c>
      <c r="X97" s="16">
        <v>397.27478127285099</v>
      </c>
      <c r="Y97" s="16">
        <v>262.02750636508603</v>
      </c>
      <c r="Z97" s="64">
        <v>434.26724879949597</v>
      </c>
      <c r="AA97" s="61">
        <v>244.10875546756799</v>
      </c>
      <c r="AB97" s="16">
        <v>403.95386672884598</v>
      </c>
      <c r="AC97" s="16">
        <v>296.58095129093999</v>
      </c>
      <c r="AD97" s="64">
        <v>471.83385201994503</v>
      </c>
    </row>
    <row r="98" spans="14:30" x14ac:dyDescent="0.25">
      <c r="N98" s="25">
        <v>45016</v>
      </c>
      <c r="O98" s="61">
        <v>125.634994263214</v>
      </c>
      <c r="P98" s="16">
        <v>221.50803450792799</v>
      </c>
      <c r="Q98" s="16">
        <v>175.004981906599</v>
      </c>
      <c r="R98" s="64">
        <v>285.10970445172802</v>
      </c>
      <c r="S98" s="61">
        <v>221.050587050037</v>
      </c>
      <c r="T98" s="16">
        <v>421.27989271944898</v>
      </c>
      <c r="U98" s="16">
        <v>333.87385247934299</v>
      </c>
      <c r="V98" s="64">
        <v>486.98701326210602</v>
      </c>
      <c r="W98" s="61">
        <v>239.86555045069599</v>
      </c>
      <c r="X98" s="16">
        <v>419.69036458060498</v>
      </c>
      <c r="Y98" s="16">
        <v>267.40657773559099</v>
      </c>
      <c r="Z98" s="64">
        <v>429.28608197694302</v>
      </c>
      <c r="AA98" s="61">
        <v>241.79264504548601</v>
      </c>
      <c r="AB98" s="16">
        <v>406.71692041365498</v>
      </c>
      <c r="AC98" s="16">
        <v>291.08385119131799</v>
      </c>
      <c r="AD98" s="64">
        <v>467.46765631701402</v>
      </c>
    </row>
    <row r="99" spans="14:30" x14ac:dyDescent="0.25">
      <c r="N99" s="25">
        <v>45107</v>
      </c>
      <c r="O99" s="61">
        <v>129.482383251611</v>
      </c>
      <c r="P99" s="16">
        <v>229.76627232765699</v>
      </c>
      <c r="Q99" s="16">
        <v>180.85884108317799</v>
      </c>
      <c r="R99" s="64">
        <v>286.66978302997501</v>
      </c>
      <c r="S99" s="61">
        <v>218.00417787705399</v>
      </c>
      <c r="T99" s="16">
        <v>431.10797138284897</v>
      </c>
      <c r="U99" s="16">
        <v>337.16396661749502</v>
      </c>
      <c r="V99" s="64">
        <v>507.79262551927502</v>
      </c>
      <c r="W99" s="61">
        <v>244.27578955054801</v>
      </c>
      <c r="X99" s="16">
        <v>447.11299382140902</v>
      </c>
      <c r="Y99" s="16">
        <v>274.51979948006101</v>
      </c>
      <c r="Z99" s="64">
        <v>426.24441826332202</v>
      </c>
      <c r="AA99" s="61">
        <v>247.231770630471</v>
      </c>
      <c r="AB99" s="16">
        <v>415.34259761005302</v>
      </c>
      <c r="AC99" s="16">
        <v>291.03837754627301</v>
      </c>
      <c r="AD99" s="64">
        <v>464.77135795675201</v>
      </c>
    </row>
    <row r="100" spans="14:30" x14ac:dyDescent="0.25">
      <c r="N100" s="25">
        <v>45199</v>
      </c>
      <c r="O100" s="61">
        <v>128.35855354521399</v>
      </c>
      <c r="P100" s="16">
        <v>241.15146983972301</v>
      </c>
      <c r="Q100" s="16">
        <v>187.77779764285299</v>
      </c>
      <c r="R100" s="64">
        <v>288.23028556894099</v>
      </c>
      <c r="S100" s="61">
        <v>225.782922317138</v>
      </c>
      <c r="T100" s="16">
        <v>432.07438220612102</v>
      </c>
      <c r="U100" s="16">
        <v>341.91545157871701</v>
      </c>
      <c r="V100" s="64">
        <v>526.18463922856699</v>
      </c>
      <c r="W100" s="61">
        <v>241.315818794953</v>
      </c>
      <c r="X100" s="16">
        <v>453.884018176447</v>
      </c>
      <c r="Y100" s="16">
        <v>277.47786930219701</v>
      </c>
      <c r="Z100" s="64">
        <v>424.19391675775</v>
      </c>
      <c r="AA100" s="61">
        <v>245.30665173142401</v>
      </c>
      <c r="AB100" s="16">
        <v>419.61838165568503</v>
      </c>
      <c r="AC100" s="16">
        <v>299.04505417961599</v>
      </c>
      <c r="AD100" s="64">
        <v>458.73532606477801</v>
      </c>
    </row>
    <row r="101" spans="14:30" x14ac:dyDescent="0.25">
      <c r="N101" s="25">
        <v>45291</v>
      </c>
      <c r="O101" s="61">
        <v>123.352931858459</v>
      </c>
      <c r="P101" s="16">
        <v>250.00497498396001</v>
      </c>
      <c r="Q101" s="16">
        <v>185.90549455613001</v>
      </c>
      <c r="R101" s="64">
        <v>290.630248956917</v>
      </c>
      <c r="S101" s="61">
        <v>224.12389724116801</v>
      </c>
      <c r="T101" s="16">
        <v>421.90724955472803</v>
      </c>
      <c r="U101" s="16">
        <v>340.26954250313503</v>
      </c>
      <c r="V101" s="64">
        <v>523.66515687748301</v>
      </c>
      <c r="W101" s="61">
        <v>234.89037789732001</v>
      </c>
      <c r="X101" s="16">
        <v>453.05858237289698</v>
      </c>
      <c r="Y101" s="16">
        <v>277.52609400344198</v>
      </c>
      <c r="Z101" s="64">
        <v>419.693019578659</v>
      </c>
      <c r="AA101" s="61">
        <v>237.59072915578901</v>
      </c>
      <c r="AB101" s="16">
        <v>417.90688473061903</v>
      </c>
      <c r="AC101" s="16">
        <v>305.51486205522201</v>
      </c>
      <c r="AD101" s="64">
        <v>447.67945585305802</v>
      </c>
    </row>
    <row r="102" spans="14:30" x14ac:dyDescent="0.25">
      <c r="N102" s="25">
        <v>45382</v>
      </c>
      <c r="O102" s="61">
        <v>125.670689593981</v>
      </c>
      <c r="P102" s="16">
        <v>249.647548227518</v>
      </c>
      <c r="Q102" s="16">
        <v>182.51612866021799</v>
      </c>
      <c r="R102" s="64">
        <v>294.79641064850699</v>
      </c>
      <c r="S102" s="61">
        <v>220.54005678159601</v>
      </c>
      <c r="T102" s="16">
        <v>425.53153050117999</v>
      </c>
      <c r="U102" s="16">
        <v>336.48755831551398</v>
      </c>
      <c r="V102" s="64">
        <v>527.25931664056998</v>
      </c>
      <c r="W102" s="61">
        <v>238.67115460163001</v>
      </c>
      <c r="X102" s="16">
        <v>462.929180628018</v>
      </c>
      <c r="Y102" s="16">
        <v>281.69425888498699</v>
      </c>
      <c r="Z102" s="64">
        <v>414.95716498691399</v>
      </c>
      <c r="AA102" s="61">
        <v>234.30512480491601</v>
      </c>
      <c r="AB102" s="16">
        <v>415.94621561701598</v>
      </c>
      <c r="AC102" s="16">
        <v>307.00055521934001</v>
      </c>
      <c r="AD102" s="64">
        <v>430.03591370330003</v>
      </c>
    </row>
    <row r="103" spans="14:30" x14ac:dyDescent="0.25">
      <c r="N103" s="25">
        <v>45473</v>
      </c>
      <c r="O103" s="61">
        <v>132.71114368513801</v>
      </c>
      <c r="P103" s="16">
        <v>241.371686105083</v>
      </c>
      <c r="Q103" s="16">
        <v>181.86128836644599</v>
      </c>
      <c r="R103" s="64">
        <v>297.65936681701902</v>
      </c>
      <c r="S103" s="61">
        <v>215.94815002950901</v>
      </c>
      <c r="T103" s="16">
        <v>457.70467630238102</v>
      </c>
      <c r="U103" s="16">
        <v>348.38562120347802</v>
      </c>
      <c r="V103" s="64">
        <v>532.10269737201395</v>
      </c>
      <c r="W103" s="61">
        <v>246.05389792741099</v>
      </c>
      <c r="X103" s="16">
        <v>478.42449360305199</v>
      </c>
      <c r="Y103" s="16">
        <v>286.76345712263799</v>
      </c>
      <c r="Z103" s="64">
        <v>410.728749327061</v>
      </c>
      <c r="AA103" s="61">
        <v>228.48433448180501</v>
      </c>
      <c r="AB103" s="16">
        <v>415.19766238233501</v>
      </c>
      <c r="AC103" s="16">
        <v>304.06914124503902</v>
      </c>
      <c r="AD103" s="64">
        <v>408.906494690052</v>
      </c>
    </row>
    <row r="104" spans="14:30" x14ac:dyDescent="0.25">
      <c r="N104" s="25">
        <v>45565</v>
      </c>
      <c r="O104" s="61">
        <v>124.94937562957099</v>
      </c>
      <c r="P104" s="16">
        <v>238.10733051053001</v>
      </c>
      <c r="Q104" s="16">
        <v>183.33861253880201</v>
      </c>
      <c r="R104" s="64">
        <v>299.620483333793</v>
      </c>
      <c r="S104" s="61">
        <v>211.23659549082501</v>
      </c>
      <c r="T104" s="16">
        <v>485.93212280449802</v>
      </c>
      <c r="U104" s="16">
        <v>374.13131703109201</v>
      </c>
      <c r="V104" s="64">
        <v>514.251202704207</v>
      </c>
      <c r="W104" s="61">
        <v>241.01411878782</v>
      </c>
      <c r="X104" s="16">
        <v>492.14337662407098</v>
      </c>
      <c r="Y104" s="16">
        <v>286.26210327504498</v>
      </c>
      <c r="Z104" s="64">
        <v>405.90158366519898</v>
      </c>
      <c r="AA104" s="61">
        <v>225.510109965499</v>
      </c>
      <c r="AB104" s="16">
        <v>417.88168430488099</v>
      </c>
      <c r="AC104" s="16">
        <v>297.90357873513602</v>
      </c>
      <c r="AD104" s="64">
        <v>406.99344245159102</v>
      </c>
    </row>
    <row r="105" spans="14:30" x14ac:dyDescent="0.25">
      <c r="N105" s="25">
        <v>45657</v>
      </c>
      <c r="O105" s="61">
        <v>119.70128653596799</v>
      </c>
      <c r="P105" s="16">
        <v>244.74833678771901</v>
      </c>
      <c r="Q105" s="16">
        <v>186.64719545493901</v>
      </c>
      <c r="R105" s="64">
        <v>300.711620534688</v>
      </c>
      <c r="S105" s="61">
        <v>215.990478740757</v>
      </c>
      <c r="T105" s="16">
        <v>483.78488293098002</v>
      </c>
      <c r="U105" s="16">
        <v>375.40784728474398</v>
      </c>
      <c r="V105" s="64">
        <v>503.34245012405302</v>
      </c>
      <c r="W105" s="61">
        <v>239.571361994847</v>
      </c>
      <c r="X105" s="16">
        <v>494.55379445807398</v>
      </c>
      <c r="Y105" s="16">
        <v>284.082425555459</v>
      </c>
      <c r="Z105" s="64">
        <v>404.31675722466201</v>
      </c>
      <c r="AA105" s="61">
        <v>230.13997474282499</v>
      </c>
      <c r="AB105" s="16">
        <v>420.20696255306899</v>
      </c>
      <c r="AC105" s="16">
        <v>299.08001618683397</v>
      </c>
      <c r="AD105" s="64">
        <v>410.14529510742398</v>
      </c>
    </row>
    <row r="106" spans="14:30" x14ac:dyDescent="0.25">
      <c r="N106" s="25">
        <v>45747</v>
      </c>
      <c r="O106" s="61">
        <v>122.037967600991</v>
      </c>
      <c r="P106" s="16">
        <v>249.35351400690101</v>
      </c>
      <c r="Q106" s="16">
        <v>190.45925509263699</v>
      </c>
      <c r="R106" s="64">
        <v>300.12766299087599</v>
      </c>
      <c r="S106" s="61">
        <v>220.65403106268499</v>
      </c>
      <c r="T106" s="16">
        <v>482.92756919904099</v>
      </c>
      <c r="U106" s="16">
        <v>368.24083158248999</v>
      </c>
      <c r="V106" s="64">
        <v>508.22840251868098</v>
      </c>
      <c r="W106" s="61">
        <v>244.120818379166</v>
      </c>
      <c r="X106" s="16">
        <v>483.45404880286799</v>
      </c>
      <c r="Y106" s="16">
        <v>283.37657267451902</v>
      </c>
      <c r="Z106" s="64">
        <v>406.76877918470399</v>
      </c>
      <c r="AA106" s="61">
        <v>234.41926039273901</v>
      </c>
      <c r="AB106" s="16">
        <v>418.507573101101</v>
      </c>
      <c r="AC106" s="16">
        <v>306.36466374883003</v>
      </c>
      <c r="AD106" s="64">
        <v>402.65635970162998</v>
      </c>
    </row>
    <row r="107" spans="14:30" ht="30" x14ac:dyDescent="0.25">
      <c r="N107" s="165" t="s">
        <v>0</v>
      </c>
      <c r="O107" s="156" t="s">
        <v>21</v>
      </c>
      <c r="P107" s="157" t="s">
        <v>22</v>
      </c>
      <c r="Q107" s="157" t="s">
        <v>23</v>
      </c>
      <c r="R107" s="158" t="s">
        <v>24</v>
      </c>
      <c r="S107" s="156" t="s">
        <v>25</v>
      </c>
      <c r="T107" s="157" t="s">
        <v>26</v>
      </c>
      <c r="U107" s="157" t="s">
        <v>27</v>
      </c>
      <c r="V107" s="158" t="s">
        <v>28</v>
      </c>
      <c r="W107" s="156" t="s">
        <v>29</v>
      </c>
      <c r="X107" s="157" t="s">
        <v>30</v>
      </c>
      <c r="Y107" s="157" t="s">
        <v>31</v>
      </c>
      <c r="Z107" s="158" t="s">
        <v>32</v>
      </c>
      <c r="AA107" s="156" t="s">
        <v>33</v>
      </c>
      <c r="AB107" s="157" t="s">
        <v>34</v>
      </c>
      <c r="AC107" s="157" t="s">
        <v>35</v>
      </c>
      <c r="AD107" s="158" t="s">
        <v>36</v>
      </c>
    </row>
    <row r="108" spans="14:30" x14ac:dyDescent="0.25">
      <c r="N108" s="128" t="s">
        <v>134</v>
      </c>
      <c r="O108" s="166">
        <f>O102/O101-1</f>
        <v>1.8789644482722911E-2</v>
      </c>
      <c r="P108" s="166">
        <f t="shared" ref="O108:AD112" si="0">P102/P101-1</f>
        <v>-1.4296785752561103E-3</v>
      </c>
      <c r="Q108" s="166">
        <f t="shared" si="0"/>
        <v>-1.8231660683319273E-2</v>
      </c>
      <c r="R108" s="166">
        <f t="shared" si="0"/>
        <v>1.4334921112108878E-2</v>
      </c>
      <c r="S108" s="166">
        <f t="shared" si="0"/>
        <v>-1.5990443248966035E-2</v>
      </c>
      <c r="T108" s="166">
        <f t="shared" si="0"/>
        <v>8.5902315029593446E-3</v>
      </c>
      <c r="U108" s="166">
        <f t="shared" si="0"/>
        <v>-1.1114671503654194E-2</v>
      </c>
      <c r="V108" s="166">
        <f t="shared" si="0"/>
        <v>6.8634693675597713E-3</v>
      </c>
      <c r="W108" s="166">
        <f t="shared" si="0"/>
        <v>1.6095919884648202E-2</v>
      </c>
      <c r="X108" s="166">
        <f t="shared" si="0"/>
        <v>2.1786582660952458E-2</v>
      </c>
      <c r="Y108" s="166">
        <f t="shared" si="0"/>
        <v>1.5019001714099423E-2</v>
      </c>
      <c r="Z108" s="166">
        <f t="shared" si="0"/>
        <v>-1.1284091873864033E-2</v>
      </c>
      <c r="AA108" s="166">
        <f t="shared" si="0"/>
        <v>-1.3828840723488889E-2</v>
      </c>
      <c r="AB108" s="166">
        <f t="shared" si="0"/>
        <v>-4.6916410933667274E-3</v>
      </c>
      <c r="AC108" s="166">
        <f t="shared" si="0"/>
        <v>4.8629161741056137E-3</v>
      </c>
      <c r="AD108" s="167">
        <f t="shared" si="0"/>
        <v>-3.9411105243009281E-2</v>
      </c>
    </row>
    <row r="109" spans="14:30" x14ac:dyDescent="0.25">
      <c r="N109" s="128" t="s">
        <v>134</v>
      </c>
      <c r="O109" s="166">
        <f t="shared" si="0"/>
        <v>5.6023040168741378E-2</v>
      </c>
      <c r="P109" s="166">
        <f t="shared" si="0"/>
        <v>-3.3150183853969728E-2</v>
      </c>
      <c r="Q109" s="166">
        <f t="shared" si="0"/>
        <v>-3.5878489127449953E-3</v>
      </c>
      <c r="R109" s="166">
        <f t="shared" si="0"/>
        <v>9.7116384904889497E-3</v>
      </c>
      <c r="S109" s="166">
        <f t="shared" si="0"/>
        <v>-2.0821191483751278E-2</v>
      </c>
      <c r="T109" s="166">
        <f t="shared" si="0"/>
        <v>7.560696093027075E-2</v>
      </c>
      <c r="U109" s="166">
        <f t="shared" si="0"/>
        <v>3.5359592335380219E-2</v>
      </c>
      <c r="V109" s="166">
        <f t="shared" si="0"/>
        <v>9.1859557120841373E-3</v>
      </c>
      <c r="W109" s="166">
        <f t="shared" si="0"/>
        <v>3.0932700426675508E-2</v>
      </c>
      <c r="X109" s="166">
        <f t="shared" si="0"/>
        <v>3.3472318495914921E-2</v>
      </c>
      <c r="Y109" s="166">
        <f t="shared" si="0"/>
        <v>1.7995390668294364E-2</v>
      </c>
      <c r="Z109" s="166">
        <f t="shared" si="0"/>
        <v>-1.0190005177971417E-2</v>
      </c>
      <c r="AA109" s="166">
        <f t="shared" si="0"/>
        <v>-2.4842778526322995E-2</v>
      </c>
      <c r="AB109" s="166">
        <f t="shared" si="0"/>
        <v>-1.7996394884145506E-3</v>
      </c>
      <c r="AC109" s="166">
        <f t="shared" si="0"/>
        <v>-9.5485624519688894E-3</v>
      </c>
      <c r="AD109" s="167">
        <f t="shared" si="0"/>
        <v>-4.9134080061569274E-2</v>
      </c>
    </row>
    <row r="110" spans="14:30" x14ac:dyDescent="0.25">
      <c r="N110" s="128" t="s">
        <v>134</v>
      </c>
      <c r="O110" s="166">
        <f t="shared" si="0"/>
        <v>-5.8486181642606438E-2</v>
      </c>
      <c r="P110" s="166">
        <f t="shared" si="0"/>
        <v>-1.3524186068501143E-2</v>
      </c>
      <c r="Q110" s="166">
        <f t="shared" si="0"/>
        <v>8.1233570136116651E-3</v>
      </c>
      <c r="R110" s="166">
        <f t="shared" si="0"/>
        <v>6.5884589413225392E-3</v>
      </c>
      <c r="S110" s="166">
        <f t="shared" si="0"/>
        <v>-2.1817989818575301E-2</v>
      </c>
      <c r="T110" s="166">
        <f t="shared" si="0"/>
        <v>6.1671745917379894E-2</v>
      </c>
      <c r="U110" s="166">
        <f t="shared" si="0"/>
        <v>7.3899995466738755E-2</v>
      </c>
      <c r="V110" s="166">
        <f t="shared" si="0"/>
        <v>-3.354896480693137E-2</v>
      </c>
      <c r="W110" s="166">
        <f t="shared" si="0"/>
        <v>-2.0482419429412091E-2</v>
      </c>
      <c r="X110" s="166">
        <f t="shared" si="0"/>
        <v>2.8675126805697282E-2</v>
      </c>
      <c r="Y110" s="166">
        <f t="shared" si="0"/>
        <v>-1.7483184664586204E-3</v>
      </c>
      <c r="Z110" s="166">
        <f t="shared" si="0"/>
        <v>-1.1752685123139872E-2</v>
      </c>
      <c r="AA110" s="166">
        <f t="shared" si="0"/>
        <v>-1.3017192286077117E-2</v>
      </c>
      <c r="AB110" s="166">
        <f t="shared" si="0"/>
        <v>6.4644437233714047E-3</v>
      </c>
      <c r="AC110" s="166">
        <f t="shared" si="0"/>
        <v>-2.0276843893653695E-2</v>
      </c>
      <c r="AD110" s="167">
        <f t="shared" si="0"/>
        <v>-4.6784589222801376E-3</v>
      </c>
    </row>
    <row r="111" spans="14:30" x14ac:dyDescent="0.25">
      <c r="N111" s="128" t="s">
        <v>134</v>
      </c>
      <c r="O111" s="166">
        <f t="shared" si="0"/>
        <v>-4.2001723235189692E-2</v>
      </c>
      <c r="P111" s="166">
        <f t="shared" si="0"/>
        <v>2.7890809841720987E-2</v>
      </c>
      <c r="Q111" s="166">
        <f t="shared" si="0"/>
        <v>1.8046296251079008E-2</v>
      </c>
      <c r="R111" s="166">
        <f t="shared" si="0"/>
        <v>3.6417309950047549E-3</v>
      </c>
      <c r="S111" s="166">
        <f t="shared" si="0"/>
        <v>2.2505017366361013E-2</v>
      </c>
      <c r="T111" s="166">
        <f t="shared" si="0"/>
        <v>-4.418806192777458E-3</v>
      </c>
      <c r="U111" s="166">
        <f t="shared" si="0"/>
        <v>3.4119844972664293E-3</v>
      </c>
      <c r="V111" s="166">
        <f t="shared" si="0"/>
        <v>-2.1212886859165225E-2</v>
      </c>
      <c r="W111" s="166">
        <f t="shared" si="0"/>
        <v>-5.9861920132702195E-3</v>
      </c>
      <c r="X111" s="166">
        <f t="shared" si="0"/>
        <v>4.8977959442177976E-3</v>
      </c>
      <c r="Y111" s="166">
        <f t="shared" si="0"/>
        <v>-7.6142727054993031E-3</v>
      </c>
      <c r="Z111" s="166">
        <f t="shared" si="0"/>
        <v>-3.9044598600141978E-3</v>
      </c>
      <c r="AA111" s="166">
        <f t="shared" si="0"/>
        <v>2.05306306579085E-2</v>
      </c>
      <c r="AB111" s="166">
        <f t="shared" si="0"/>
        <v>5.5644416482525383E-3</v>
      </c>
      <c r="AC111" s="166">
        <f t="shared" si="0"/>
        <v>3.9490544447065012E-3</v>
      </c>
      <c r="AD111" s="167">
        <f t="shared" si="0"/>
        <v>7.7442344939202545E-3</v>
      </c>
    </row>
    <row r="112" spans="14:30" x14ac:dyDescent="0.25">
      <c r="N112" s="128" t="str">
        <f>"QTR "&amp;YEAR(N106)&amp;"Q"&amp;(MONTH(N106)/3)</f>
        <v>QTR 2025Q1</v>
      </c>
      <c r="O112" s="166">
        <f>O106/O105-1</f>
        <v>1.9520935260130878E-2</v>
      </c>
      <c r="P112" s="166">
        <f t="shared" si="0"/>
        <v>1.881596941423247E-2</v>
      </c>
      <c r="Q112" s="166">
        <f t="shared" si="0"/>
        <v>2.0423878475143153E-2</v>
      </c>
      <c r="R112" s="166">
        <f t="shared" si="0"/>
        <v>-1.9419187817673045E-3</v>
      </c>
      <c r="S112" s="166">
        <f t="shared" si="0"/>
        <v>2.1591471758926062E-2</v>
      </c>
      <c r="T112" s="166">
        <f t="shared" si="0"/>
        <v>-1.7720969839839507E-3</v>
      </c>
      <c r="U112" s="166">
        <f t="shared" si="0"/>
        <v>-1.9091278336592299E-2</v>
      </c>
      <c r="V112" s="166">
        <f t="shared" si="0"/>
        <v>9.7070143665087816E-3</v>
      </c>
      <c r="W112" s="166">
        <f t="shared" si="0"/>
        <v>1.8989984221974066E-2</v>
      </c>
      <c r="X112" s="166">
        <f t="shared" si="0"/>
        <v>-2.2443960150723252E-2</v>
      </c>
      <c r="Y112" s="166">
        <f t="shared" si="0"/>
        <v>-2.4846763384247517E-3</v>
      </c>
      <c r="Z112" s="166">
        <f t="shared" si="0"/>
        <v>6.0646063172680176E-3</v>
      </c>
      <c r="AA112" s="166">
        <f t="shared" si="0"/>
        <v>1.859427357066501E-2</v>
      </c>
      <c r="AB112" s="166">
        <f t="shared" si="0"/>
        <v>-4.0441725230894177E-3</v>
      </c>
      <c r="AC112" s="166">
        <f t="shared" si="0"/>
        <v>2.43568515706023E-2</v>
      </c>
      <c r="AD112" s="167">
        <f t="shared" si="0"/>
        <v>-1.8259225438225557E-2</v>
      </c>
    </row>
    <row r="113" spans="14:30" x14ac:dyDescent="0.25">
      <c r="N113" s="128" t="s">
        <v>139</v>
      </c>
      <c r="O113" s="168">
        <f>RANK(O112,$O112:$AD112)</f>
        <v>4</v>
      </c>
      <c r="P113" s="168">
        <f t="shared" ref="P113:AD113" si="1">RANK(P112,$O112:$AD112)</f>
        <v>6</v>
      </c>
      <c r="Q113" s="168">
        <f t="shared" si="1"/>
        <v>3</v>
      </c>
      <c r="R113" s="168">
        <f t="shared" si="1"/>
        <v>11</v>
      </c>
      <c r="S113" s="168">
        <f t="shared" si="1"/>
        <v>2</v>
      </c>
      <c r="T113" s="168">
        <f t="shared" si="1"/>
        <v>10</v>
      </c>
      <c r="U113" s="168">
        <f t="shared" si="1"/>
        <v>15</v>
      </c>
      <c r="V113" s="168">
        <f t="shared" si="1"/>
        <v>8</v>
      </c>
      <c r="W113" s="168">
        <f t="shared" si="1"/>
        <v>5</v>
      </c>
      <c r="X113" s="168">
        <f t="shared" si="1"/>
        <v>16</v>
      </c>
      <c r="Y113" s="168">
        <f t="shared" si="1"/>
        <v>12</v>
      </c>
      <c r="Z113" s="168">
        <f t="shared" si="1"/>
        <v>9</v>
      </c>
      <c r="AA113" s="168">
        <f t="shared" si="1"/>
        <v>7</v>
      </c>
      <c r="AB113" s="168">
        <f t="shared" si="1"/>
        <v>13</v>
      </c>
      <c r="AC113" s="168">
        <f t="shared" si="1"/>
        <v>1</v>
      </c>
      <c r="AD113" s="169">
        <f t="shared" si="1"/>
        <v>14</v>
      </c>
    </row>
    <row r="114" spans="14:30" x14ac:dyDescent="0.25">
      <c r="N114" s="128">
        <v>42825</v>
      </c>
      <c r="O114" s="170" t="s">
        <v>77</v>
      </c>
      <c r="P114" s="171" t="s">
        <v>77</v>
      </c>
      <c r="Q114" s="171" t="s">
        <v>77</v>
      </c>
      <c r="R114" s="172" t="s">
        <v>77</v>
      </c>
      <c r="S114" s="161" t="s">
        <v>77</v>
      </c>
      <c r="T114" s="162" t="s">
        <v>77</v>
      </c>
      <c r="U114" s="162" t="s">
        <v>77</v>
      </c>
      <c r="V114" s="164" t="s">
        <v>77</v>
      </c>
      <c r="W114" s="161" t="s">
        <v>77</v>
      </c>
      <c r="X114" s="162" t="s">
        <v>77</v>
      </c>
      <c r="Y114" s="162" t="s">
        <v>77</v>
      </c>
      <c r="Z114" s="164" t="s">
        <v>77</v>
      </c>
      <c r="AA114" s="161" t="s">
        <v>77</v>
      </c>
      <c r="AB114" s="162" t="s">
        <v>77</v>
      </c>
      <c r="AC114" s="162" t="s">
        <v>77</v>
      </c>
      <c r="AD114" s="164" t="s">
        <v>77</v>
      </c>
    </row>
    <row r="115" spans="14:30" x14ac:dyDescent="0.25">
      <c r="N115" s="128" t="s">
        <v>136</v>
      </c>
      <c r="O115" s="166">
        <f t="shared" ref="O115:AD119" si="2">O102/O98-1</f>
        <v>2.8411933296390579E-4</v>
      </c>
      <c r="P115" s="166">
        <f t="shared" si="2"/>
        <v>0.12703608599164773</v>
      </c>
      <c r="Q115" s="166">
        <f t="shared" si="2"/>
        <v>4.291961675484024E-2</v>
      </c>
      <c r="R115" s="166">
        <f t="shared" si="2"/>
        <v>3.3975364729891266E-2</v>
      </c>
      <c r="S115" s="166">
        <f t="shared" si="2"/>
        <v>-2.3095630518521482E-3</v>
      </c>
      <c r="T115" s="166">
        <f t="shared" si="2"/>
        <v>1.00921925190538E-2</v>
      </c>
      <c r="U115" s="166">
        <f t="shared" si="2"/>
        <v>7.8284232705305712E-3</v>
      </c>
      <c r="V115" s="166">
        <f t="shared" si="2"/>
        <v>8.269687339031484E-2</v>
      </c>
      <c r="W115" s="166">
        <f t="shared" si="2"/>
        <v>-4.979438884916032E-3</v>
      </c>
      <c r="X115" s="166">
        <f t="shared" si="2"/>
        <v>0.10302551522864101</v>
      </c>
      <c r="Y115" s="166">
        <f t="shared" si="2"/>
        <v>5.3430552346111382E-2</v>
      </c>
      <c r="Z115" s="166">
        <f t="shared" si="2"/>
        <v>-3.3378480206117223E-2</v>
      </c>
      <c r="AA115" s="166">
        <f t="shared" si="2"/>
        <v>-3.0966699748710136E-2</v>
      </c>
      <c r="AB115" s="166">
        <f t="shared" si="2"/>
        <v>2.2692184023163531E-2</v>
      </c>
      <c r="AC115" s="166">
        <f t="shared" si="2"/>
        <v>5.4680821223437093E-2</v>
      </c>
      <c r="AD115" s="167">
        <f t="shared" si="2"/>
        <v>-8.0073438467643587E-2</v>
      </c>
    </row>
    <row r="116" spans="14:30" x14ac:dyDescent="0.25">
      <c r="N116" s="128" t="s">
        <v>136</v>
      </c>
      <c r="O116" s="166">
        <f t="shared" si="2"/>
        <v>2.4935905197642771E-2</v>
      </c>
      <c r="P116" s="166">
        <f t="shared" si="2"/>
        <v>5.0509649044034433E-2</v>
      </c>
      <c r="Q116" s="166">
        <f t="shared" si="2"/>
        <v>5.542705445109819E-3</v>
      </c>
      <c r="R116" s="166">
        <f t="shared" si="2"/>
        <v>3.8335340651842964E-2</v>
      </c>
      <c r="S116" s="166">
        <f t="shared" si="2"/>
        <v>-9.4311396578119489E-3</v>
      </c>
      <c r="T116" s="166">
        <f t="shared" si="2"/>
        <v>6.1693837008438557E-2</v>
      </c>
      <c r="U116" s="166">
        <f t="shared" si="2"/>
        <v>3.3282484776060661E-2</v>
      </c>
      <c r="V116" s="166">
        <f t="shared" si="2"/>
        <v>4.7874015160970673E-2</v>
      </c>
      <c r="W116" s="166">
        <f t="shared" si="2"/>
        <v>7.2791019533069434E-3</v>
      </c>
      <c r="X116" s="166">
        <f t="shared" si="2"/>
        <v>7.0030395480185303E-2</v>
      </c>
      <c r="Y116" s="166">
        <f t="shared" si="2"/>
        <v>4.4600271695398375E-2</v>
      </c>
      <c r="Z116" s="166">
        <f t="shared" si="2"/>
        <v>-3.6400873000232203E-2</v>
      </c>
      <c r="AA116" s="166">
        <f>AA103/AA99-1</f>
        <v>-7.5829397252860198E-2</v>
      </c>
      <c r="AB116" s="166">
        <f t="shared" si="2"/>
        <v>-3.4895343880447793E-4</v>
      </c>
      <c r="AC116" s="166">
        <f t="shared" si="2"/>
        <v>4.4773351915398996E-2</v>
      </c>
      <c r="AD116" s="167">
        <f t="shared" si="2"/>
        <v>-0.1201985929431959</v>
      </c>
    </row>
    <row r="117" spans="14:30" x14ac:dyDescent="0.25">
      <c r="N117" s="128" t="s">
        <v>136</v>
      </c>
      <c r="O117" s="166">
        <f t="shared" si="2"/>
        <v>-2.6559803156726347E-2</v>
      </c>
      <c r="P117" s="166">
        <f t="shared" si="2"/>
        <v>-1.2623349678176243E-2</v>
      </c>
      <c r="Q117" s="166">
        <f t="shared" si="2"/>
        <v>-2.3640628230682248E-2</v>
      </c>
      <c r="R117" s="166">
        <f t="shared" si="2"/>
        <v>3.9517699336725665E-2</v>
      </c>
      <c r="S117" s="166">
        <f t="shared" si="2"/>
        <v>-6.4426160654794784E-2</v>
      </c>
      <c r="T117" s="166">
        <f t="shared" si="2"/>
        <v>0.12464923359581226</v>
      </c>
      <c r="U117" s="166">
        <f t="shared" si="2"/>
        <v>9.4221730265846571E-2</v>
      </c>
      <c r="V117" s="166">
        <f t="shared" si="2"/>
        <v>-2.2679180718493508E-2</v>
      </c>
      <c r="W117" s="166">
        <f t="shared" si="2"/>
        <v>-1.2502288852823673E-3</v>
      </c>
      <c r="X117" s="166">
        <f t="shared" si="2"/>
        <v>8.4293248749619298E-2</v>
      </c>
      <c r="Y117" s="166">
        <f t="shared" si="2"/>
        <v>3.1657421887153037E-2</v>
      </c>
      <c r="Z117" s="166">
        <f t="shared" si="2"/>
        <v>-4.3122572884508048E-2</v>
      </c>
      <c r="AA117" s="166">
        <f t="shared" si="2"/>
        <v>-8.0701202459032451E-2</v>
      </c>
      <c r="AB117" s="166">
        <f t="shared" si="2"/>
        <v>-4.138754226999164E-3</v>
      </c>
      <c r="AC117" s="166">
        <f t="shared" si="2"/>
        <v>-3.8170684601737115E-3</v>
      </c>
      <c r="AD117" s="167">
        <f t="shared" si="2"/>
        <v>-0.11279245498063195</v>
      </c>
    </row>
    <row r="118" spans="14:30" x14ac:dyDescent="0.25">
      <c r="N118" s="128" t="s">
        <v>136</v>
      </c>
      <c r="O118" s="166">
        <f t="shared" si="2"/>
        <v>-2.9603230887783605E-2</v>
      </c>
      <c r="P118" s="166">
        <f t="shared" si="2"/>
        <v>-2.1026134366239124E-2</v>
      </c>
      <c r="Q118" s="166">
        <f t="shared" si="2"/>
        <v>3.9896663655902831E-3</v>
      </c>
      <c r="R118" s="166">
        <f t="shared" si="2"/>
        <v>3.4687963878341721E-2</v>
      </c>
      <c r="S118" s="166">
        <f t="shared" si="2"/>
        <v>-3.6289831653511961E-2</v>
      </c>
      <c r="T118" s="166">
        <f t="shared" si="2"/>
        <v>0.14666169742652291</v>
      </c>
      <c r="U118" s="166">
        <f t="shared" si="2"/>
        <v>0.10326608876927379</v>
      </c>
      <c r="V118" s="166">
        <f t="shared" si="2"/>
        <v>-3.8808590731165826E-2</v>
      </c>
      <c r="W118" s="166">
        <f t="shared" si="2"/>
        <v>1.9928377396426278E-2</v>
      </c>
      <c r="X118" s="166">
        <f t="shared" si="2"/>
        <v>9.1589065298897099E-2</v>
      </c>
      <c r="Y118" s="166">
        <f t="shared" si="2"/>
        <v>2.362419856612008E-2</v>
      </c>
      <c r="Z118" s="166">
        <f t="shared" si="2"/>
        <v>-3.6636926602767073E-2</v>
      </c>
      <c r="AA118" s="166">
        <f t="shared" si="2"/>
        <v>-3.1359617605611789E-2</v>
      </c>
      <c r="AB118" s="166">
        <f t="shared" si="2"/>
        <v>5.5038045710411598E-3</v>
      </c>
      <c r="AC118" s="166">
        <f t="shared" si="2"/>
        <v>-2.106230061968295E-2</v>
      </c>
      <c r="AD118" s="167">
        <f t="shared" si="2"/>
        <v>-8.3841597497728126E-2</v>
      </c>
    </row>
    <row r="119" spans="14:30" x14ac:dyDescent="0.25">
      <c r="N119" s="128" t="str">
        <f>"Y/Y "&amp;RIGHT(N112,4)</f>
        <v>Y/Y 25Q1</v>
      </c>
      <c r="O119" s="166">
        <f>O106/O102-1</f>
        <v>-2.8906676685921395E-2</v>
      </c>
      <c r="P119" s="166">
        <f t="shared" si="2"/>
        <v>-1.1777973495218363E-3</v>
      </c>
      <c r="Q119" s="166">
        <f t="shared" si="2"/>
        <v>4.3520134306630931E-2</v>
      </c>
      <c r="R119" s="166">
        <f t="shared" si="2"/>
        <v>1.8084522571496287E-2</v>
      </c>
      <c r="S119" s="166">
        <f t="shared" si="2"/>
        <v>5.167962806948978E-4</v>
      </c>
      <c r="T119" s="166">
        <f t="shared" si="2"/>
        <v>0.13488081278080943</v>
      </c>
      <c r="U119" s="166">
        <f t="shared" si="2"/>
        <v>9.4366856908278063E-2</v>
      </c>
      <c r="V119" s="166">
        <f t="shared" si="2"/>
        <v>-3.6094031003841454E-2</v>
      </c>
      <c r="W119" s="166">
        <f t="shared" si="2"/>
        <v>2.2833357414439703E-2</v>
      </c>
      <c r="X119" s="166">
        <f t="shared" si="2"/>
        <v>4.4336950518015783E-2</v>
      </c>
      <c r="Y119" s="166">
        <f t="shared" si="2"/>
        <v>5.9721266460701639E-3</v>
      </c>
      <c r="Z119" s="166">
        <f t="shared" si="2"/>
        <v>-1.9733086913846232E-2</v>
      </c>
      <c r="AA119" s="166">
        <f t="shared" si="2"/>
        <v>4.8712373627357586E-4</v>
      </c>
      <c r="AB119" s="166">
        <f t="shared" si="2"/>
        <v>6.1579054885390061E-3</v>
      </c>
      <c r="AC119" s="166">
        <f t="shared" si="2"/>
        <v>-2.0713039755112517E-3</v>
      </c>
      <c r="AD119" s="167">
        <f t="shared" si="2"/>
        <v>-6.3668063827246657E-2</v>
      </c>
    </row>
    <row r="120" spans="14:30" x14ac:dyDescent="0.25">
      <c r="N120" s="128" t="s">
        <v>139</v>
      </c>
      <c r="O120" s="168">
        <f>RANK(O119,$O119:$AD119)</f>
        <v>14</v>
      </c>
      <c r="P120" s="168">
        <f t="shared" ref="P120:AD120" si="3">RANK(P119,$O119:$AD119)</f>
        <v>11</v>
      </c>
      <c r="Q120" s="168">
        <f t="shared" si="3"/>
        <v>4</v>
      </c>
      <c r="R120" s="168">
        <f t="shared" si="3"/>
        <v>6</v>
      </c>
      <c r="S120" s="168">
        <f t="shared" si="3"/>
        <v>9</v>
      </c>
      <c r="T120" s="168">
        <f t="shared" si="3"/>
        <v>1</v>
      </c>
      <c r="U120" s="168">
        <f t="shared" si="3"/>
        <v>2</v>
      </c>
      <c r="V120" s="168">
        <f t="shared" si="3"/>
        <v>15</v>
      </c>
      <c r="W120" s="168">
        <f t="shared" si="3"/>
        <v>5</v>
      </c>
      <c r="X120" s="168">
        <f t="shared" si="3"/>
        <v>3</v>
      </c>
      <c r="Y120" s="168">
        <f t="shared" si="3"/>
        <v>8</v>
      </c>
      <c r="Z120" s="168">
        <f t="shared" si="3"/>
        <v>13</v>
      </c>
      <c r="AA120" s="168">
        <f t="shared" si="3"/>
        <v>10</v>
      </c>
      <c r="AB120" s="168">
        <f t="shared" si="3"/>
        <v>7</v>
      </c>
      <c r="AC120" s="168">
        <f t="shared" si="3"/>
        <v>12</v>
      </c>
      <c r="AD120" s="169">
        <f t="shared" si="3"/>
        <v>16</v>
      </c>
    </row>
    <row r="121" spans="14:30" x14ac:dyDescent="0.25">
      <c r="N121" s="25">
        <v>47118</v>
      </c>
      <c r="O121" s="61" t="s">
        <v>77</v>
      </c>
      <c r="P121" s="16" t="s">
        <v>77</v>
      </c>
      <c r="Q121" s="16" t="s">
        <v>77</v>
      </c>
      <c r="R121" s="64" t="s">
        <v>77</v>
      </c>
      <c r="S121" s="61" t="s">
        <v>77</v>
      </c>
      <c r="T121" s="16" t="s">
        <v>77</v>
      </c>
      <c r="U121" s="16" t="s">
        <v>77</v>
      </c>
      <c r="V121" s="64" t="s">
        <v>77</v>
      </c>
      <c r="W121" s="61" t="s">
        <v>77</v>
      </c>
      <c r="X121" s="16" t="s">
        <v>77</v>
      </c>
      <c r="Y121" s="16" t="s">
        <v>77</v>
      </c>
      <c r="Z121" s="64" t="s">
        <v>77</v>
      </c>
      <c r="AA121" s="61" t="s">
        <v>77</v>
      </c>
      <c r="AB121" s="16" t="s">
        <v>77</v>
      </c>
      <c r="AC121" s="16" t="s">
        <v>77</v>
      </c>
      <c r="AD121" s="64" t="s">
        <v>77</v>
      </c>
    </row>
    <row r="122" spans="14:30" x14ac:dyDescent="0.25">
      <c r="N122" s="25">
        <v>47208</v>
      </c>
      <c r="O122" s="61" t="s">
        <v>77</v>
      </c>
      <c r="P122" s="16" t="s">
        <v>77</v>
      </c>
      <c r="Q122" s="16" t="s">
        <v>77</v>
      </c>
      <c r="R122" s="64" t="s">
        <v>77</v>
      </c>
      <c r="S122" s="61" t="s">
        <v>77</v>
      </c>
      <c r="T122" s="16" t="s">
        <v>77</v>
      </c>
      <c r="U122" s="16" t="s">
        <v>77</v>
      </c>
      <c r="V122" s="64" t="s">
        <v>77</v>
      </c>
      <c r="W122" s="61" t="s">
        <v>77</v>
      </c>
      <c r="X122" s="16" t="s">
        <v>77</v>
      </c>
      <c r="Y122" s="16" t="s">
        <v>77</v>
      </c>
      <c r="Z122" s="64" t="s">
        <v>77</v>
      </c>
      <c r="AA122" s="61" t="s">
        <v>77</v>
      </c>
      <c r="AB122" s="16" t="s">
        <v>77</v>
      </c>
      <c r="AC122" s="16" t="s">
        <v>77</v>
      </c>
      <c r="AD122" s="64" t="s">
        <v>77</v>
      </c>
    </row>
    <row r="123" spans="14:30" x14ac:dyDescent="0.25">
      <c r="N123" s="25">
        <v>47299</v>
      </c>
      <c r="O123" s="61" t="s">
        <v>77</v>
      </c>
      <c r="P123" s="16" t="s">
        <v>77</v>
      </c>
      <c r="Q123" s="16" t="s">
        <v>77</v>
      </c>
      <c r="R123" s="64" t="s">
        <v>77</v>
      </c>
      <c r="S123" s="61" t="s">
        <v>77</v>
      </c>
      <c r="T123" s="16" t="s">
        <v>77</v>
      </c>
      <c r="U123" s="16" t="s">
        <v>77</v>
      </c>
      <c r="V123" s="64" t="s">
        <v>77</v>
      </c>
      <c r="W123" s="61" t="s">
        <v>77</v>
      </c>
      <c r="X123" s="16" t="s">
        <v>77</v>
      </c>
      <c r="Y123" s="16" t="s">
        <v>77</v>
      </c>
      <c r="Z123" s="64" t="s">
        <v>77</v>
      </c>
      <c r="AA123" s="61" t="s">
        <v>77</v>
      </c>
      <c r="AB123" s="16" t="s">
        <v>77</v>
      </c>
      <c r="AC123" s="16" t="s">
        <v>77</v>
      </c>
      <c r="AD123" s="64" t="s">
        <v>77</v>
      </c>
    </row>
    <row r="124" spans="14:30" x14ac:dyDescent="0.25">
      <c r="N124" s="25">
        <v>47391</v>
      </c>
      <c r="O124" s="61" t="s">
        <v>77</v>
      </c>
      <c r="P124" s="16" t="s">
        <v>77</v>
      </c>
      <c r="Q124" s="16" t="s">
        <v>77</v>
      </c>
      <c r="R124" s="64" t="s">
        <v>77</v>
      </c>
      <c r="S124" s="61" t="s">
        <v>77</v>
      </c>
      <c r="T124" s="16" t="s">
        <v>77</v>
      </c>
      <c r="U124" s="16" t="s">
        <v>77</v>
      </c>
      <c r="V124" s="64" t="s">
        <v>77</v>
      </c>
      <c r="W124" s="61" t="s">
        <v>77</v>
      </c>
      <c r="X124" s="16" t="s">
        <v>77</v>
      </c>
      <c r="Y124" s="16" t="s">
        <v>77</v>
      </c>
      <c r="Z124" s="64" t="s">
        <v>77</v>
      </c>
      <c r="AA124" s="61" t="s">
        <v>77</v>
      </c>
      <c r="AB124" s="16" t="s">
        <v>77</v>
      </c>
      <c r="AC124" s="16" t="s">
        <v>77</v>
      </c>
      <c r="AD124" s="64" t="s">
        <v>77</v>
      </c>
    </row>
    <row r="125" spans="14:30" x14ac:dyDescent="0.25">
      <c r="N125" s="25">
        <v>47483</v>
      </c>
      <c r="O125" s="61" t="s">
        <v>77</v>
      </c>
      <c r="P125" s="16" t="s">
        <v>77</v>
      </c>
      <c r="Q125" s="16" t="s">
        <v>77</v>
      </c>
      <c r="R125" s="64" t="s">
        <v>77</v>
      </c>
      <c r="S125" s="61" t="s">
        <v>77</v>
      </c>
      <c r="T125" s="16" t="s">
        <v>77</v>
      </c>
      <c r="U125" s="16" t="s">
        <v>77</v>
      </c>
      <c r="V125" s="64" t="s">
        <v>77</v>
      </c>
      <c r="W125" s="61" t="s">
        <v>77</v>
      </c>
      <c r="X125" s="16" t="s">
        <v>77</v>
      </c>
      <c r="Y125" s="16" t="s">
        <v>77</v>
      </c>
      <c r="Z125" s="64" t="s">
        <v>77</v>
      </c>
      <c r="AA125" s="61" t="s">
        <v>77</v>
      </c>
      <c r="AB125" s="16" t="s">
        <v>77</v>
      </c>
      <c r="AC125" s="16" t="s">
        <v>77</v>
      </c>
      <c r="AD125" s="64" t="s">
        <v>77</v>
      </c>
    </row>
    <row r="126" spans="14:30" x14ac:dyDescent="0.25">
      <c r="N126" s="25">
        <v>47573</v>
      </c>
      <c r="O126" s="61" t="s">
        <v>77</v>
      </c>
      <c r="P126" s="16" t="s">
        <v>77</v>
      </c>
      <c r="Q126" s="16" t="s">
        <v>77</v>
      </c>
      <c r="R126" s="64" t="s">
        <v>77</v>
      </c>
      <c r="S126" s="61" t="s">
        <v>77</v>
      </c>
      <c r="T126" s="16" t="s">
        <v>77</v>
      </c>
      <c r="U126" s="16" t="s">
        <v>77</v>
      </c>
      <c r="V126" s="64" t="s">
        <v>77</v>
      </c>
      <c r="W126" s="61" t="s">
        <v>77</v>
      </c>
      <c r="X126" s="16" t="s">
        <v>77</v>
      </c>
      <c r="Y126" s="16" t="s">
        <v>77</v>
      </c>
      <c r="Z126" s="64" t="s">
        <v>77</v>
      </c>
      <c r="AA126" s="61" t="s">
        <v>77</v>
      </c>
      <c r="AB126" s="16" t="s">
        <v>77</v>
      </c>
      <c r="AC126" s="16" t="s">
        <v>77</v>
      </c>
      <c r="AD126" s="64" t="s">
        <v>77</v>
      </c>
    </row>
    <row r="127" spans="14:30" x14ac:dyDescent="0.25">
      <c r="N127" s="25">
        <v>47664</v>
      </c>
      <c r="O127" s="61" t="s">
        <v>77</v>
      </c>
      <c r="P127" s="16" t="s">
        <v>77</v>
      </c>
      <c r="Q127" s="16" t="s">
        <v>77</v>
      </c>
      <c r="R127" s="64" t="s">
        <v>77</v>
      </c>
      <c r="S127" s="61" t="s">
        <v>77</v>
      </c>
      <c r="T127" s="16" t="s">
        <v>77</v>
      </c>
      <c r="U127" s="16" t="s">
        <v>77</v>
      </c>
      <c r="V127" s="64" t="s">
        <v>77</v>
      </c>
      <c r="W127" s="61" t="s">
        <v>77</v>
      </c>
      <c r="X127" s="16" t="s">
        <v>77</v>
      </c>
      <c r="Y127" s="16" t="s">
        <v>77</v>
      </c>
      <c r="Z127" s="64" t="s">
        <v>77</v>
      </c>
      <c r="AA127" s="61" t="s">
        <v>77</v>
      </c>
      <c r="AB127" s="16" t="s">
        <v>77</v>
      </c>
      <c r="AC127" s="16" t="s">
        <v>77</v>
      </c>
      <c r="AD127" s="64" t="s">
        <v>77</v>
      </c>
    </row>
    <row r="128" spans="14:30" x14ac:dyDescent="0.25">
      <c r="N128" s="25">
        <v>47756</v>
      </c>
      <c r="O128" s="61" t="s">
        <v>77</v>
      </c>
      <c r="P128" s="16" t="s">
        <v>77</v>
      </c>
      <c r="Q128" s="16" t="s">
        <v>77</v>
      </c>
      <c r="R128" s="64" t="s">
        <v>77</v>
      </c>
      <c r="S128" s="61" t="s">
        <v>77</v>
      </c>
      <c r="T128" s="16" t="s">
        <v>77</v>
      </c>
      <c r="U128" s="16" t="s">
        <v>77</v>
      </c>
      <c r="V128" s="64" t="s">
        <v>77</v>
      </c>
      <c r="W128" s="61" t="s">
        <v>77</v>
      </c>
      <c r="X128" s="16" t="s">
        <v>77</v>
      </c>
      <c r="Y128" s="16" t="s">
        <v>77</v>
      </c>
      <c r="Z128" s="64" t="s">
        <v>77</v>
      </c>
      <c r="AA128" s="61" t="s">
        <v>77</v>
      </c>
      <c r="AB128" s="16" t="s">
        <v>77</v>
      </c>
      <c r="AC128" s="16" t="s">
        <v>77</v>
      </c>
      <c r="AD128" s="64" t="s">
        <v>77</v>
      </c>
    </row>
    <row r="129" spans="14:30" x14ac:dyDescent="0.25">
      <c r="N129" s="25">
        <v>47848</v>
      </c>
      <c r="O129" s="61" t="s">
        <v>77</v>
      </c>
      <c r="P129" s="16" t="s">
        <v>77</v>
      </c>
      <c r="Q129" s="16" t="s">
        <v>77</v>
      </c>
      <c r="R129" s="64" t="s">
        <v>77</v>
      </c>
      <c r="S129" s="61" t="s">
        <v>77</v>
      </c>
      <c r="T129" s="16" t="s">
        <v>77</v>
      </c>
      <c r="U129" s="16" t="s">
        <v>77</v>
      </c>
      <c r="V129" s="64" t="s">
        <v>77</v>
      </c>
      <c r="W129" s="61" t="s">
        <v>77</v>
      </c>
      <c r="X129" s="16" t="s">
        <v>77</v>
      </c>
      <c r="Y129" s="16" t="s">
        <v>77</v>
      </c>
      <c r="Z129" s="64" t="s">
        <v>77</v>
      </c>
      <c r="AA129" s="61" t="s">
        <v>77</v>
      </c>
      <c r="AB129" s="16" t="s">
        <v>77</v>
      </c>
      <c r="AC129" s="16" t="s">
        <v>77</v>
      </c>
      <c r="AD129" s="64" t="s">
        <v>77</v>
      </c>
    </row>
    <row r="130" spans="14:30" x14ac:dyDescent="0.25">
      <c r="N130" s="25">
        <v>47938</v>
      </c>
      <c r="O130" s="61" t="s">
        <v>77</v>
      </c>
      <c r="P130" s="16" t="s">
        <v>77</v>
      </c>
      <c r="Q130" s="16" t="s">
        <v>77</v>
      </c>
      <c r="R130" s="64" t="s">
        <v>77</v>
      </c>
      <c r="S130" s="61" t="s">
        <v>77</v>
      </c>
      <c r="T130" s="16" t="s">
        <v>77</v>
      </c>
      <c r="U130" s="16" t="s">
        <v>77</v>
      </c>
      <c r="V130" s="64" t="s">
        <v>77</v>
      </c>
      <c r="W130" s="61" t="s">
        <v>77</v>
      </c>
      <c r="X130" s="16" t="s">
        <v>77</v>
      </c>
      <c r="Y130" s="16" t="s">
        <v>77</v>
      </c>
      <c r="Z130" s="64" t="s">
        <v>77</v>
      </c>
      <c r="AA130" s="61" t="s">
        <v>77</v>
      </c>
      <c r="AB130" s="16" t="s">
        <v>77</v>
      </c>
      <c r="AC130" s="16" t="s">
        <v>77</v>
      </c>
      <c r="AD130" s="64" t="s">
        <v>77</v>
      </c>
    </row>
    <row r="131" spans="14:30" x14ac:dyDescent="0.25">
      <c r="N131" s="25">
        <v>48029</v>
      </c>
      <c r="O131" s="61" t="s">
        <v>77</v>
      </c>
      <c r="P131" s="16" t="s">
        <v>77</v>
      </c>
      <c r="Q131" s="16" t="s">
        <v>77</v>
      </c>
      <c r="R131" s="64" t="s">
        <v>77</v>
      </c>
      <c r="S131" s="61" t="s">
        <v>77</v>
      </c>
      <c r="T131" s="16" t="s">
        <v>77</v>
      </c>
      <c r="U131" s="16" t="s">
        <v>77</v>
      </c>
      <c r="V131" s="64" t="s">
        <v>77</v>
      </c>
      <c r="W131" s="61" t="s">
        <v>77</v>
      </c>
      <c r="X131" s="16" t="s">
        <v>77</v>
      </c>
      <c r="Y131" s="16" t="s">
        <v>77</v>
      </c>
      <c r="Z131" s="64" t="s">
        <v>77</v>
      </c>
      <c r="AA131" s="61" t="s">
        <v>77</v>
      </c>
      <c r="AB131" s="16" t="s">
        <v>77</v>
      </c>
      <c r="AC131" s="16" t="s">
        <v>77</v>
      </c>
      <c r="AD131" s="64" t="s">
        <v>77</v>
      </c>
    </row>
    <row r="132" spans="14:30" x14ac:dyDescent="0.25">
      <c r="N132" s="25">
        <v>48121</v>
      </c>
      <c r="O132" s="61" t="s">
        <v>77</v>
      </c>
      <c r="P132" s="16" t="s">
        <v>77</v>
      </c>
      <c r="Q132" s="16" t="s">
        <v>77</v>
      </c>
      <c r="R132" s="64" t="s">
        <v>77</v>
      </c>
      <c r="S132" s="61" t="s">
        <v>77</v>
      </c>
      <c r="T132" s="16" t="s">
        <v>77</v>
      </c>
      <c r="U132" s="16" t="s">
        <v>77</v>
      </c>
      <c r="V132" s="64" t="s">
        <v>77</v>
      </c>
      <c r="W132" s="61" t="s">
        <v>77</v>
      </c>
      <c r="X132" s="16" t="s">
        <v>77</v>
      </c>
      <c r="Y132" s="16" t="s">
        <v>77</v>
      </c>
      <c r="Z132" s="64" t="s">
        <v>77</v>
      </c>
      <c r="AA132" s="61" t="s">
        <v>77</v>
      </c>
      <c r="AB132" s="16" t="s">
        <v>77</v>
      </c>
      <c r="AC132" s="16" t="s">
        <v>77</v>
      </c>
      <c r="AD132" s="64" t="s">
        <v>77</v>
      </c>
    </row>
    <row r="133" spans="14:30" x14ac:dyDescent="0.25">
      <c r="N133" s="25">
        <v>48213</v>
      </c>
      <c r="O133" s="61" t="s">
        <v>77</v>
      </c>
      <c r="P133" s="16" t="s">
        <v>77</v>
      </c>
      <c r="Q133" s="16" t="s">
        <v>77</v>
      </c>
      <c r="R133" s="64" t="s">
        <v>77</v>
      </c>
      <c r="S133" s="61" t="s">
        <v>77</v>
      </c>
      <c r="T133" s="16" t="s">
        <v>77</v>
      </c>
      <c r="U133" s="16" t="s">
        <v>77</v>
      </c>
      <c r="V133" s="64" t="s">
        <v>77</v>
      </c>
      <c r="W133" s="61" t="s">
        <v>77</v>
      </c>
      <c r="X133" s="16" t="s">
        <v>77</v>
      </c>
      <c r="Y133" s="16" t="s">
        <v>77</v>
      </c>
      <c r="Z133" s="64" t="s">
        <v>77</v>
      </c>
      <c r="AA133" s="61" t="s">
        <v>77</v>
      </c>
      <c r="AB133" s="16" t="s">
        <v>77</v>
      </c>
      <c r="AC133" s="16" t="s">
        <v>77</v>
      </c>
      <c r="AD133" s="64" t="s">
        <v>77</v>
      </c>
    </row>
    <row r="134" spans="14:30" x14ac:dyDescent="0.25">
      <c r="N134" s="25">
        <v>48304</v>
      </c>
      <c r="O134" s="61" t="s">
        <v>77</v>
      </c>
      <c r="P134" s="16" t="s">
        <v>77</v>
      </c>
      <c r="Q134" s="16" t="s">
        <v>77</v>
      </c>
      <c r="R134" s="64" t="s">
        <v>77</v>
      </c>
      <c r="S134" s="61" t="s">
        <v>77</v>
      </c>
      <c r="T134" s="16" t="s">
        <v>77</v>
      </c>
      <c r="U134" s="16" t="s">
        <v>77</v>
      </c>
      <c r="V134" s="64" t="s">
        <v>77</v>
      </c>
      <c r="W134" s="61" t="s">
        <v>77</v>
      </c>
      <c r="X134" s="16" t="s">
        <v>77</v>
      </c>
      <c r="Y134" s="16" t="s">
        <v>77</v>
      </c>
      <c r="Z134" s="64" t="s">
        <v>77</v>
      </c>
      <c r="AA134" s="61" t="s">
        <v>77</v>
      </c>
      <c r="AB134" s="16" t="s">
        <v>77</v>
      </c>
      <c r="AC134" s="16" t="s">
        <v>77</v>
      </c>
      <c r="AD134" s="64" t="s">
        <v>77</v>
      </c>
    </row>
    <row r="135" spans="14:30" x14ac:dyDescent="0.25">
      <c r="N135" s="25">
        <v>48395</v>
      </c>
      <c r="O135" s="61" t="s">
        <v>77</v>
      </c>
      <c r="P135" s="16" t="s">
        <v>77</v>
      </c>
      <c r="Q135" s="16" t="s">
        <v>77</v>
      </c>
      <c r="R135" s="64" t="s">
        <v>77</v>
      </c>
      <c r="S135" s="61" t="s">
        <v>77</v>
      </c>
      <c r="T135" s="16" t="s">
        <v>77</v>
      </c>
      <c r="U135" s="16" t="s">
        <v>77</v>
      </c>
      <c r="V135" s="64" t="s">
        <v>77</v>
      </c>
      <c r="W135" s="61" t="s">
        <v>77</v>
      </c>
      <c r="X135" s="16" t="s">
        <v>77</v>
      </c>
      <c r="Y135" s="16" t="s">
        <v>77</v>
      </c>
      <c r="Z135" s="64" t="s">
        <v>77</v>
      </c>
      <c r="AA135" s="61" t="s">
        <v>77</v>
      </c>
      <c r="AB135" s="16" t="s">
        <v>77</v>
      </c>
      <c r="AC135" s="16" t="s">
        <v>77</v>
      </c>
      <c r="AD135" s="64" t="s">
        <v>77</v>
      </c>
    </row>
    <row r="136" spans="14:30" x14ac:dyDescent="0.25">
      <c r="N136" s="25">
        <v>48487</v>
      </c>
      <c r="O136" s="61" t="s">
        <v>77</v>
      </c>
      <c r="P136" s="16" t="s">
        <v>77</v>
      </c>
      <c r="Q136" s="16" t="s">
        <v>77</v>
      </c>
      <c r="R136" s="64" t="s">
        <v>77</v>
      </c>
      <c r="S136" s="61" t="s">
        <v>77</v>
      </c>
      <c r="T136" s="16" t="s">
        <v>77</v>
      </c>
      <c r="U136" s="16" t="s">
        <v>77</v>
      </c>
      <c r="V136" s="64" t="s">
        <v>77</v>
      </c>
      <c r="W136" s="61" t="s">
        <v>77</v>
      </c>
      <c r="X136" s="16" t="s">
        <v>77</v>
      </c>
      <c r="Y136" s="16" t="s">
        <v>77</v>
      </c>
      <c r="Z136" s="64" t="s">
        <v>77</v>
      </c>
      <c r="AA136" s="61" t="s">
        <v>77</v>
      </c>
      <c r="AB136" s="16" t="s">
        <v>77</v>
      </c>
      <c r="AC136" s="16" t="s">
        <v>77</v>
      </c>
      <c r="AD136" s="64" t="s">
        <v>77</v>
      </c>
    </row>
    <row r="137" spans="14:30" x14ac:dyDescent="0.25">
      <c r="N137" s="25">
        <v>48579</v>
      </c>
      <c r="O137" s="61" t="s">
        <v>77</v>
      </c>
      <c r="P137" s="16" t="s">
        <v>77</v>
      </c>
      <c r="Q137" s="16" t="s">
        <v>77</v>
      </c>
      <c r="R137" s="64" t="s">
        <v>77</v>
      </c>
      <c r="S137" s="61" t="s">
        <v>77</v>
      </c>
      <c r="T137" s="16" t="s">
        <v>77</v>
      </c>
      <c r="U137" s="16" t="s">
        <v>77</v>
      </c>
      <c r="V137" s="64" t="s">
        <v>77</v>
      </c>
      <c r="W137" s="61" t="s">
        <v>77</v>
      </c>
      <c r="X137" s="16" t="s">
        <v>77</v>
      </c>
      <c r="Y137" s="16" t="s">
        <v>77</v>
      </c>
      <c r="Z137" s="64" t="s">
        <v>77</v>
      </c>
      <c r="AA137" s="61" t="s">
        <v>77</v>
      </c>
      <c r="AB137" s="16" t="s">
        <v>77</v>
      </c>
      <c r="AC137" s="16" t="s">
        <v>77</v>
      </c>
      <c r="AD137" s="64" t="s">
        <v>77</v>
      </c>
    </row>
    <row r="138" spans="14:30" x14ac:dyDescent="0.25">
      <c r="N138" s="25">
        <v>48669</v>
      </c>
      <c r="O138" s="61" t="s">
        <v>77</v>
      </c>
      <c r="P138" s="16" t="s">
        <v>77</v>
      </c>
      <c r="Q138" s="16" t="s">
        <v>77</v>
      </c>
      <c r="R138" s="64" t="s">
        <v>77</v>
      </c>
      <c r="S138" s="61" t="s">
        <v>77</v>
      </c>
      <c r="T138" s="16" t="s">
        <v>77</v>
      </c>
      <c r="U138" s="16" t="s">
        <v>77</v>
      </c>
      <c r="V138" s="64" t="s">
        <v>77</v>
      </c>
      <c r="W138" s="61" t="s">
        <v>77</v>
      </c>
      <c r="X138" s="16" t="s">
        <v>77</v>
      </c>
      <c r="Y138" s="16" t="s">
        <v>77</v>
      </c>
      <c r="Z138" s="64" t="s">
        <v>77</v>
      </c>
      <c r="AA138" s="61" t="s">
        <v>77</v>
      </c>
      <c r="AB138" s="16" t="s">
        <v>77</v>
      </c>
      <c r="AC138" s="16" t="s">
        <v>77</v>
      </c>
      <c r="AD138" s="64" t="s">
        <v>77</v>
      </c>
    </row>
    <row r="139" spans="14:30" x14ac:dyDescent="0.25">
      <c r="N139" s="25">
        <v>48760</v>
      </c>
      <c r="O139" s="61" t="s">
        <v>77</v>
      </c>
      <c r="P139" s="16" t="s">
        <v>77</v>
      </c>
      <c r="Q139" s="16" t="s">
        <v>77</v>
      </c>
      <c r="R139" s="64" t="s">
        <v>77</v>
      </c>
      <c r="S139" s="61" t="s">
        <v>77</v>
      </c>
      <c r="T139" s="16" t="s">
        <v>77</v>
      </c>
      <c r="U139" s="16" t="s">
        <v>77</v>
      </c>
      <c r="V139" s="64" t="s">
        <v>77</v>
      </c>
      <c r="W139" s="61" t="s">
        <v>77</v>
      </c>
      <c r="X139" s="16" t="s">
        <v>77</v>
      </c>
      <c r="Y139" s="16" t="s">
        <v>77</v>
      </c>
      <c r="Z139" s="64" t="s">
        <v>77</v>
      </c>
      <c r="AA139" s="61" t="s">
        <v>77</v>
      </c>
      <c r="AB139" s="16" t="s">
        <v>77</v>
      </c>
      <c r="AC139" s="16" t="s">
        <v>77</v>
      </c>
      <c r="AD139" s="64" t="s">
        <v>77</v>
      </c>
    </row>
    <row r="140" spans="14:30" x14ac:dyDescent="0.25">
      <c r="N140" s="25">
        <v>48852</v>
      </c>
      <c r="O140" s="61" t="s">
        <v>77</v>
      </c>
      <c r="P140" s="16" t="s">
        <v>77</v>
      </c>
      <c r="Q140" s="16" t="s">
        <v>77</v>
      </c>
      <c r="R140" s="64" t="s">
        <v>77</v>
      </c>
      <c r="S140" s="61" t="s">
        <v>77</v>
      </c>
      <c r="T140" s="16" t="s">
        <v>77</v>
      </c>
      <c r="U140" s="16" t="s">
        <v>77</v>
      </c>
      <c r="V140" s="64" t="s">
        <v>77</v>
      </c>
      <c r="W140" s="61" t="s">
        <v>77</v>
      </c>
      <c r="X140" s="16" t="s">
        <v>77</v>
      </c>
      <c r="Y140" s="16" t="s">
        <v>77</v>
      </c>
      <c r="Z140" s="64" t="s">
        <v>77</v>
      </c>
      <c r="AA140" s="61" t="s">
        <v>77</v>
      </c>
      <c r="AB140" s="16" t="s">
        <v>77</v>
      </c>
      <c r="AC140" s="16" t="s">
        <v>77</v>
      </c>
      <c r="AD140" s="64" t="s">
        <v>77</v>
      </c>
    </row>
    <row r="141" spans="14:30" x14ac:dyDescent="0.25">
      <c r="N141" s="25">
        <v>48944</v>
      </c>
      <c r="O141" s="61" t="s">
        <v>77</v>
      </c>
      <c r="P141" s="16" t="s">
        <v>77</v>
      </c>
      <c r="Q141" s="16" t="s">
        <v>77</v>
      </c>
      <c r="R141" s="64" t="s">
        <v>77</v>
      </c>
      <c r="S141" s="61" t="s">
        <v>77</v>
      </c>
      <c r="T141" s="16" t="s">
        <v>77</v>
      </c>
      <c r="U141" s="16" t="s">
        <v>77</v>
      </c>
      <c r="V141" s="64" t="s">
        <v>77</v>
      </c>
      <c r="W141" s="61" t="s">
        <v>77</v>
      </c>
      <c r="X141" s="16" t="s">
        <v>77</v>
      </c>
      <c r="Y141" s="16" t="s">
        <v>77</v>
      </c>
      <c r="Z141" s="64" t="s">
        <v>77</v>
      </c>
      <c r="AA141" s="61" t="s">
        <v>77</v>
      </c>
      <c r="AB141" s="16" t="s">
        <v>77</v>
      </c>
      <c r="AC141" s="16" t="s">
        <v>77</v>
      </c>
      <c r="AD141" s="64" t="s">
        <v>77</v>
      </c>
    </row>
    <row r="142" spans="14:30" x14ac:dyDescent="0.25">
      <c r="N142" s="25">
        <v>49034</v>
      </c>
      <c r="O142" s="61" t="s">
        <v>77</v>
      </c>
      <c r="P142" s="16" t="s">
        <v>77</v>
      </c>
      <c r="Q142" s="16" t="s">
        <v>77</v>
      </c>
      <c r="R142" s="64" t="s">
        <v>77</v>
      </c>
      <c r="S142" s="61" t="s">
        <v>77</v>
      </c>
      <c r="T142" s="16" t="s">
        <v>77</v>
      </c>
      <c r="U142" s="16" t="s">
        <v>77</v>
      </c>
      <c r="V142" s="64" t="s">
        <v>77</v>
      </c>
      <c r="W142" s="61" t="s">
        <v>77</v>
      </c>
      <c r="X142" s="16" t="s">
        <v>77</v>
      </c>
      <c r="Y142" s="16" t="s">
        <v>77</v>
      </c>
      <c r="Z142" s="64" t="s">
        <v>77</v>
      </c>
      <c r="AA142" s="61" t="s">
        <v>77</v>
      </c>
      <c r="AB142" s="16" t="s">
        <v>77</v>
      </c>
      <c r="AC142" s="16" t="s">
        <v>77</v>
      </c>
      <c r="AD142" s="64" t="s">
        <v>77</v>
      </c>
    </row>
    <row r="143" spans="14:30" x14ac:dyDescent="0.25">
      <c r="N143" s="25">
        <v>49125</v>
      </c>
      <c r="O143" s="61" t="s">
        <v>77</v>
      </c>
      <c r="P143" s="16" t="s">
        <v>77</v>
      </c>
      <c r="Q143" s="16" t="s">
        <v>77</v>
      </c>
      <c r="R143" s="64" t="s">
        <v>77</v>
      </c>
      <c r="S143" s="61" t="s">
        <v>77</v>
      </c>
      <c r="T143" s="16" t="s">
        <v>77</v>
      </c>
      <c r="U143" s="16" t="s">
        <v>77</v>
      </c>
      <c r="V143" s="64" t="s">
        <v>77</v>
      </c>
      <c r="W143" s="61" t="s">
        <v>77</v>
      </c>
      <c r="X143" s="16" t="s">
        <v>77</v>
      </c>
      <c r="Y143" s="16" t="s">
        <v>77</v>
      </c>
      <c r="Z143" s="64" t="s">
        <v>77</v>
      </c>
      <c r="AA143" s="61" t="s">
        <v>77</v>
      </c>
      <c r="AB143" s="16" t="s">
        <v>77</v>
      </c>
      <c r="AC143" s="16" t="s">
        <v>77</v>
      </c>
      <c r="AD143" s="64" t="s">
        <v>77</v>
      </c>
    </row>
    <row r="144" spans="14:30" x14ac:dyDescent="0.25">
      <c r="N144" s="25">
        <v>49217</v>
      </c>
      <c r="O144" s="61" t="s">
        <v>77</v>
      </c>
      <c r="P144" s="16" t="s">
        <v>77</v>
      </c>
      <c r="Q144" s="16" t="s">
        <v>77</v>
      </c>
      <c r="R144" s="64" t="s">
        <v>77</v>
      </c>
      <c r="S144" s="61" t="s">
        <v>77</v>
      </c>
      <c r="T144" s="16" t="s">
        <v>77</v>
      </c>
      <c r="U144" s="16" t="s">
        <v>77</v>
      </c>
      <c r="V144" s="64" t="s">
        <v>77</v>
      </c>
      <c r="W144" s="61" t="s">
        <v>77</v>
      </c>
      <c r="X144" s="16" t="s">
        <v>77</v>
      </c>
      <c r="Y144" s="16" t="s">
        <v>77</v>
      </c>
      <c r="Z144" s="64" t="s">
        <v>77</v>
      </c>
      <c r="AA144" s="61" t="s">
        <v>77</v>
      </c>
      <c r="AB144" s="16" t="s">
        <v>77</v>
      </c>
      <c r="AC144" s="16" t="s">
        <v>77</v>
      </c>
      <c r="AD144" s="64" t="s">
        <v>77</v>
      </c>
    </row>
    <row r="145" spans="14:30" x14ac:dyDescent="0.25">
      <c r="N145" s="25">
        <v>49309</v>
      </c>
      <c r="O145" s="61" t="s">
        <v>77</v>
      </c>
      <c r="P145" s="16" t="s">
        <v>77</v>
      </c>
      <c r="Q145" s="16" t="s">
        <v>77</v>
      </c>
      <c r="R145" s="64" t="s">
        <v>77</v>
      </c>
      <c r="S145" s="61" t="s">
        <v>77</v>
      </c>
      <c r="T145" s="16" t="s">
        <v>77</v>
      </c>
      <c r="U145" s="16" t="s">
        <v>77</v>
      </c>
      <c r="V145" s="64" t="s">
        <v>77</v>
      </c>
      <c r="W145" s="61" t="s">
        <v>77</v>
      </c>
      <c r="X145" s="16" t="s">
        <v>77</v>
      </c>
      <c r="Y145" s="16" t="s">
        <v>77</v>
      </c>
      <c r="Z145" s="64" t="s">
        <v>77</v>
      </c>
      <c r="AA145" s="61" t="s">
        <v>77</v>
      </c>
      <c r="AB145" s="16" t="s">
        <v>77</v>
      </c>
      <c r="AC145" s="16" t="s">
        <v>77</v>
      </c>
      <c r="AD145" s="64" t="s">
        <v>77</v>
      </c>
    </row>
    <row r="146" spans="14:30" x14ac:dyDescent="0.25">
      <c r="N146" s="25">
        <v>49399</v>
      </c>
      <c r="O146" s="61" t="s">
        <v>77</v>
      </c>
      <c r="P146" s="16" t="s">
        <v>77</v>
      </c>
      <c r="Q146" s="16" t="s">
        <v>77</v>
      </c>
      <c r="R146" s="64" t="s">
        <v>77</v>
      </c>
      <c r="S146" s="61" t="s">
        <v>77</v>
      </c>
      <c r="T146" s="16" t="s">
        <v>77</v>
      </c>
      <c r="U146" s="16" t="s">
        <v>77</v>
      </c>
      <c r="V146" s="64" t="s">
        <v>77</v>
      </c>
      <c r="W146" s="61" t="s">
        <v>77</v>
      </c>
      <c r="X146" s="16" t="s">
        <v>77</v>
      </c>
      <c r="Y146" s="16" t="s">
        <v>77</v>
      </c>
      <c r="Z146" s="64" t="s">
        <v>77</v>
      </c>
      <c r="AA146" s="61" t="s">
        <v>77</v>
      </c>
      <c r="AB146" s="16" t="s">
        <v>77</v>
      </c>
      <c r="AC146" s="16" t="s">
        <v>77</v>
      </c>
      <c r="AD146" s="64" t="s">
        <v>77</v>
      </c>
    </row>
    <row r="147" spans="14:30" x14ac:dyDescent="0.25">
      <c r="N147" s="25">
        <v>49490</v>
      </c>
      <c r="O147" s="61" t="s">
        <v>77</v>
      </c>
      <c r="P147" s="16" t="s">
        <v>77</v>
      </c>
      <c r="Q147" s="16" t="s">
        <v>77</v>
      </c>
      <c r="R147" s="64" t="s">
        <v>77</v>
      </c>
      <c r="S147" s="61" t="s">
        <v>77</v>
      </c>
      <c r="T147" s="16" t="s">
        <v>77</v>
      </c>
      <c r="U147" s="16" t="s">
        <v>77</v>
      </c>
      <c r="V147" s="64" t="s">
        <v>77</v>
      </c>
      <c r="W147" s="61" t="s">
        <v>77</v>
      </c>
      <c r="X147" s="16" t="s">
        <v>77</v>
      </c>
      <c r="Y147" s="16" t="s">
        <v>77</v>
      </c>
      <c r="Z147" s="64" t="s">
        <v>77</v>
      </c>
      <c r="AA147" s="61" t="s">
        <v>77</v>
      </c>
      <c r="AB147" s="16" t="s">
        <v>77</v>
      </c>
      <c r="AC147" s="16" t="s">
        <v>77</v>
      </c>
      <c r="AD147" s="64" t="s">
        <v>77</v>
      </c>
    </row>
    <row r="148" spans="14:30" x14ac:dyDescent="0.25">
      <c r="N148" s="25">
        <v>49582</v>
      </c>
      <c r="O148" s="61" t="s">
        <v>77</v>
      </c>
      <c r="P148" s="16" t="s">
        <v>77</v>
      </c>
      <c r="Q148" s="16" t="s">
        <v>77</v>
      </c>
      <c r="R148" s="64" t="s">
        <v>77</v>
      </c>
      <c r="S148" s="61" t="s">
        <v>77</v>
      </c>
      <c r="T148" s="16" t="s">
        <v>77</v>
      </c>
      <c r="U148" s="16" t="s">
        <v>77</v>
      </c>
      <c r="V148" s="64" t="s">
        <v>77</v>
      </c>
      <c r="W148" s="61" t="s">
        <v>77</v>
      </c>
      <c r="X148" s="16" t="s">
        <v>77</v>
      </c>
      <c r="Y148" s="16" t="s">
        <v>77</v>
      </c>
      <c r="Z148" s="64" t="s">
        <v>77</v>
      </c>
      <c r="AA148" s="61" t="s">
        <v>77</v>
      </c>
      <c r="AB148" s="16" t="s">
        <v>77</v>
      </c>
      <c r="AC148" s="16" t="s">
        <v>77</v>
      </c>
      <c r="AD148" s="64" t="s">
        <v>77</v>
      </c>
    </row>
    <row r="149" spans="14:30" x14ac:dyDescent="0.25">
      <c r="N149" s="25">
        <v>49674</v>
      </c>
      <c r="O149" s="61" t="s">
        <v>77</v>
      </c>
      <c r="P149" s="16" t="s">
        <v>77</v>
      </c>
      <c r="Q149" s="16" t="s">
        <v>77</v>
      </c>
      <c r="R149" s="64" t="s">
        <v>77</v>
      </c>
      <c r="S149" s="61" t="s">
        <v>77</v>
      </c>
      <c r="T149" s="16" t="s">
        <v>77</v>
      </c>
      <c r="U149" s="16" t="s">
        <v>77</v>
      </c>
      <c r="V149" s="64" t="s">
        <v>77</v>
      </c>
      <c r="W149" s="61" t="s">
        <v>77</v>
      </c>
      <c r="X149" s="16" t="s">
        <v>77</v>
      </c>
      <c r="Y149" s="16" t="s">
        <v>77</v>
      </c>
      <c r="Z149" s="64" t="s">
        <v>77</v>
      </c>
      <c r="AA149" s="61" t="s">
        <v>77</v>
      </c>
      <c r="AB149" s="16" t="s">
        <v>77</v>
      </c>
      <c r="AC149" s="16" t="s">
        <v>77</v>
      </c>
      <c r="AD149" s="64" t="s">
        <v>77</v>
      </c>
    </row>
    <row r="150" spans="14:30" x14ac:dyDescent="0.25">
      <c r="N150" s="25">
        <v>49765</v>
      </c>
      <c r="O150" s="61" t="s">
        <v>77</v>
      </c>
      <c r="P150" s="16" t="s">
        <v>77</v>
      </c>
      <c r="Q150" s="16" t="s">
        <v>77</v>
      </c>
      <c r="R150" s="64" t="s">
        <v>77</v>
      </c>
      <c r="S150" s="61" t="s">
        <v>77</v>
      </c>
      <c r="T150" s="16" t="s">
        <v>77</v>
      </c>
      <c r="U150" s="16" t="s">
        <v>77</v>
      </c>
      <c r="V150" s="64" t="s">
        <v>77</v>
      </c>
      <c r="W150" s="61" t="s">
        <v>77</v>
      </c>
      <c r="X150" s="16" t="s">
        <v>77</v>
      </c>
      <c r="Y150" s="16" t="s">
        <v>77</v>
      </c>
      <c r="Z150" s="64" t="s">
        <v>77</v>
      </c>
      <c r="AA150" s="61" t="s">
        <v>77</v>
      </c>
      <c r="AB150" s="16" t="s">
        <v>77</v>
      </c>
      <c r="AC150" s="16" t="s">
        <v>77</v>
      </c>
      <c r="AD150" s="64" t="s">
        <v>77</v>
      </c>
    </row>
    <row r="151" spans="14:30" x14ac:dyDescent="0.25">
      <c r="N151" s="25">
        <v>49856</v>
      </c>
      <c r="O151" s="61" t="s">
        <v>77</v>
      </c>
      <c r="P151" s="16" t="s">
        <v>77</v>
      </c>
      <c r="Q151" s="16" t="s">
        <v>77</v>
      </c>
      <c r="R151" s="64" t="s">
        <v>77</v>
      </c>
      <c r="S151" s="61" t="s">
        <v>77</v>
      </c>
      <c r="T151" s="16" t="s">
        <v>77</v>
      </c>
      <c r="U151" s="16" t="s">
        <v>77</v>
      </c>
      <c r="V151" s="64" t="s">
        <v>77</v>
      </c>
      <c r="W151" s="61" t="s">
        <v>77</v>
      </c>
      <c r="X151" s="16" t="s">
        <v>77</v>
      </c>
      <c r="Y151" s="16" t="s">
        <v>77</v>
      </c>
      <c r="Z151" s="64" t="s">
        <v>77</v>
      </c>
      <c r="AA151" s="61" t="s">
        <v>77</v>
      </c>
      <c r="AB151" s="16" t="s">
        <v>77</v>
      </c>
      <c r="AC151" s="16" t="s">
        <v>77</v>
      </c>
      <c r="AD151" s="64" t="s">
        <v>77</v>
      </c>
    </row>
    <row r="152" spans="14:30" x14ac:dyDescent="0.25">
      <c r="N152" s="25">
        <v>49948</v>
      </c>
      <c r="O152" s="61" t="s">
        <v>77</v>
      </c>
      <c r="P152" s="16" t="s">
        <v>77</v>
      </c>
      <c r="Q152" s="16" t="s">
        <v>77</v>
      </c>
      <c r="R152" s="64" t="s">
        <v>77</v>
      </c>
      <c r="S152" s="61" t="s">
        <v>77</v>
      </c>
      <c r="T152" s="16" t="s">
        <v>77</v>
      </c>
      <c r="U152" s="16" t="s">
        <v>77</v>
      </c>
      <c r="V152" s="64" t="s">
        <v>77</v>
      </c>
      <c r="W152" s="61" t="s">
        <v>77</v>
      </c>
      <c r="X152" s="16" t="s">
        <v>77</v>
      </c>
      <c r="Y152" s="16" t="s">
        <v>77</v>
      </c>
      <c r="Z152" s="64" t="s">
        <v>77</v>
      </c>
      <c r="AA152" s="61" t="s">
        <v>77</v>
      </c>
      <c r="AB152" s="16" t="s">
        <v>77</v>
      </c>
      <c r="AC152" s="16" t="s">
        <v>77</v>
      </c>
      <c r="AD152" s="64" t="s">
        <v>77</v>
      </c>
    </row>
    <row r="153" spans="14:30" x14ac:dyDescent="0.25">
      <c r="N153" s="25">
        <v>50040</v>
      </c>
      <c r="O153" s="61" t="s">
        <v>77</v>
      </c>
      <c r="P153" s="16" t="s">
        <v>77</v>
      </c>
      <c r="Q153" s="16" t="s">
        <v>77</v>
      </c>
      <c r="R153" s="64" t="s">
        <v>77</v>
      </c>
      <c r="S153" s="61" t="s">
        <v>77</v>
      </c>
      <c r="T153" s="16" t="s">
        <v>77</v>
      </c>
      <c r="U153" s="16" t="s">
        <v>77</v>
      </c>
      <c r="V153" s="64" t="s">
        <v>77</v>
      </c>
      <c r="W153" s="61" t="s">
        <v>77</v>
      </c>
      <c r="X153" s="16" t="s">
        <v>77</v>
      </c>
      <c r="Y153" s="16" t="s">
        <v>77</v>
      </c>
      <c r="Z153" s="64" t="s">
        <v>77</v>
      </c>
      <c r="AA153" s="61" t="s">
        <v>77</v>
      </c>
      <c r="AB153" s="16" t="s">
        <v>77</v>
      </c>
      <c r="AC153" s="16" t="s">
        <v>77</v>
      </c>
      <c r="AD153" s="64" t="s">
        <v>77</v>
      </c>
    </row>
    <row r="154" spans="14:30" x14ac:dyDescent="0.25">
      <c r="N154" s="25">
        <v>50130</v>
      </c>
      <c r="O154" s="61" t="s">
        <v>77</v>
      </c>
      <c r="P154" s="16" t="s">
        <v>77</v>
      </c>
      <c r="Q154" s="16" t="s">
        <v>77</v>
      </c>
      <c r="R154" s="64" t="s">
        <v>77</v>
      </c>
      <c r="S154" s="61" t="s">
        <v>77</v>
      </c>
      <c r="T154" s="16" t="s">
        <v>77</v>
      </c>
      <c r="U154" s="16" t="s">
        <v>77</v>
      </c>
      <c r="V154" s="64" t="s">
        <v>77</v>
      </c>
      <c r="W154" s="61" t="s">
        <v>77</v>
      </c>
      <c r="X154" s="16" t="s">
        <v>77</v>
      </c>
      <c r="Y154" s="16" t="s">
        <v>77</v>
      </c>
      <c r="Z154" s="64" t="s">
        <v>77</v>
      </c>
      <c r="AA154" s="61" t="s">
        <v>77</v>
      </c>
      <c r="AB154" s="16" t="s">
        <v>77</v>
      </c>
      <c r="AC154" s="16" t="s">
        <v>77</v>
      </c>
      <c r="AD154" s="64" t="s">
        <v>77</v>
      </c>
    </row>
    <row r="155" spans="14:30" x14ac:dyDescent="0.25">
      <c r="N155" s="25">
        <v>50221</v>
      </c>
      <c r="O155" s="61" t="s">
        <v>77</v>
      </c>
      <c r="P155" s="16" t="s">
        <v>77</v>
      </c>
      <c r="Q155" s="16" t="s">
        <v>77</v>
      </c>
      <c r="R155" s="64" t="s">
        <v>77</v>
      </c>
      <c r="S155" s="61" t="s">
        <v>77</v>
      </c>
      <c r="T155" s="16" t="s">
        <v>77</v>
      </c>
      <c r="U155" s="16" t="s">
        <v>77</v>
      </c>
      <c r="V155" s="64" t="s">
        <v>77</v>
      </c>
      <c r="W155" s="61" t="s">
        <v>77</v>
      </c>
      <c r="X155" s="16" t="s">
        <v>77</v>
      </c>
      <c r="Y155" s="16" t="s">
        <v>77</v>
      </c>
      <c r="Z155" s="64" t="s">
        <v>77</v>
      </c>
      <c r="AA155" s="61" t="s">
        <v>77</v>
      </c>
      <c r="AB155" s="16" t="s">
        <v>77</v>
      </c>
      <c r="AC155" s="16" t="s">
        <v>77</v>
      </c>
      <c r="AD155" s="64" t="s">
        <v>77</v>
      </c>
    </row>
    <row r="156" spans="14:30" x14ac:dyDescent="0.25">
      <c r="N156" s="25">
        <v>50313</v>
      </c>
      <c r="O156" s="61" t="s">
        <v>77</v>
      </c>
      <c r="P156" s="16" t="s">
        <v>77</v>
      </c>
      <c r="Q156" s="16" t="s">
        <v>77</v>
      </c>
      <c r="R156" s="64" t="s">
        <v>77</v>
      </c>
      <c r="S156" s="61" t="s">
        <v>77</v>
      </c>
      <c r="T156" s="16" t="s">
        <v>77</v>
      </c>
      <c r="U156" s="16" t="s">
        <v>77</v>
      </c>
      <c r="V156" s="64" t="s">
        <v>77</v>
      </c>
      <c r="W156" s="61" t="s">
        <v>77</v>
      </c>
      <c r="X156" s="16" t="s">
        <v>77</v>
      </c>
      <c r="Y156" s="16" t="s">
        <v>77</v>
      </c>
      <c r="Z156" s="64" t="s">
        <v>77</v>
      </c>
      <c r="AA156" s="61" t="s">
        <v>77</v>
      </c>
      <c r="AB156" s="16" t="s">
        <v>77</v>
      </c>
      <c r="AC156" s="16" t="s">
        <v>77</v>
      </c>
      <c r="AD156" s="64" t="s">
        <v>77</v>
      </c>
    </row>
    <row r="157" spans="14:30" x14ac:dyDescent="0.25">
      <c r="N157" s="25">
        <v>50405</v>
      </c>
      <c r="O157" s="61" t="s">
        <v>77</v>
      </c>
      <c r="P157" s="16" t="s">
        <v>77</v>
      </c>
      <c r="Q157" s="16" t="s">
        <v>77</v>
      </c>
      <c r="R157" s="64" t="s">
        <v>77</v>
      </c>
      <c r="S157" s="61" t="s">
        <v>77</v>
      </c>
      <c r="T157" s="16" t="s">
        <v>77</v>
      </c>
      <c r="U157" s="16" t="s">
        <v>77</v>
      </c>
      <c r="V157" s="64" t="s">
        <v>77</v>
      </c>
      <c r="W157" s="61" t="s">
        <v>77</v>
      </c>
      <c r="X157" s="16" t="s">
        <v>77</v>
      </c>
      <c r="Y157" s="16" t="s">
        <v>77</v>
      </c>
      <c r="Z157" s="64" t="s">
        <v>77</v>
      </c>
      <c r="AA157" s="61" t="s">
        <v>77</v>
      </c>
      <c r="AB157" s="16" t="s">
        <v>77</v>
      </c>
      <c r="AC157" s="16" t="s">
        <v>77</v>
      </c>
      <c r="AD157" s="64" t="s">
        <v>77</v>
      </c>
    </row>
    <row r="158" spans="14:30" x14ac:dyDescent="0.25">
      <c r="N158" s="25">
        <v>50495</v>
      </c>
      <c r="O158" s="61" t="s">
        <v>77</v>
      </c>
      <c r="P158" s="16" t="s">
        <v>77</v>
      </c>
      <c r="Q158" s="16" t="s">
        <v>77</v>
      </c>
      <c r="R158" s="64" t="s">
        <v>77</v>
      </c>
      <c r="S158" s="61" t="s">
        <v>77</v>
      </c>
      <c r="T158" s="16" t="s">
        <v>77</v>
      </c>
      <c r="U158" s="16" t="s">
        <v>77</v>
      </c>
      <c r="V158" s="64" t="s">
        <v>77</v>
      </c>
      <c r="W158" s="61" t="s">
        <v>77</v>
      </c>
      <c r="X158" s="16" t="s">
        <v>77</v>
      </c>
      <c r="Y158" s="16" t="s">
        <v>77</v>
      </c>
      <c r="Z158" s="64" t="s">
        <v>77</v>
      </c>
      <c r="AA158" s="61" t="s">
        <v>77</v>
      </c>
      <c r="AB158" s="16" t="s">
        <v>77</v>
      </c>
      <c r="AC158" s="16" t="s">
        <v>77</v>
      </c>
      <c r="AD158" s="64" t="s">
        <v>77</v>
      </c>
    </row>
    <row r="159" spans="14:30" x14ac:dyDescent="0.25">
      <c r="N159" s="25">
        <v>50586</v>
      </c>
      <c r="O159" s="61" t="s">
        <v>77</v>
      </c>
      <c r="P159" s="16" t="s">
        <v>77</v>
      </c>
      <c r="Q159" s="16" t="s">
        <v>77</v>
      </c>
      <c r="R159" s="64" t="s">
        <v>77</v>
      </c>
      <c r="S159" s="61" t="s">
        <v>77</v>
      </c>
      <c r="T159" s="16" t="s">
        <v>77</v>
      </c>
      <c r="U159" s="16" t="s">
        <v>77</v>
      </c>
      <c r="V159" s="64" t="s">
        <v>77</v>
      </c>
      <c r="W159" s="61" t="s">
        <v>77</v>
      </c>
      <c r="X159" s="16" t="s">
        <v>77</v>
      </c>
      <c r="Y159" s="16" t="s">
        <v>77</v>
      </c>
      <c r="Z159" s="64" t="s">
        <v>77</v>
      </c>
      <c r="AA159" s="61" t="s">
        <v>77</v>
      </c>
      <c r="AB159" s="16" t="s">
        <v>77</v>
      </c>
      <c r="AC159" s="16" t="s">
        <v>77</v>
      </c>
      <c r="AD159" s="64" t="s">
        <v>77</v>
      </c>
    </row>
    <row r="160" spans="14:30" x14ac:dyDescent="0.25">
      <c r="N160" s="25">
        <v>50678</v>
      </c>
      <c r="O160" s="61" t="s">
        <v>77</v>
      </c>
      <c r="P160" s="16" t="s">
        <v>77</v>
      </c>
      <c r="Q160" s="16" t="s">
        <v>77</v>
      </c>
      <c r="R160" s="64" t="s">
        <v>77</v>
      </c>
      <c r="S160" s="61" t="s">
        <v>77</v>
      </c>
      <c r="T160" s="16" t="s">
        <v>77</v>
      </c>
      <c r="U160" s="16" t="s">
        <v>77</v>
      </c>
      <c r="V160" s="64" t="s">
        <v>77</v>
      </c>
      <c r="W160" s="61" t="s">
        <v>77</v>
      </c>
      <c r="X160" s="16" t="s">
        <v>77</v>
      </c>
      <c r="Y160" s="16" t="s">
        <v>77</v>
      </c>
      <c r="Z160" s="64" t="s">
        <v>77</v>
      </c>
      <c r="AA160" s="61" t="s">
        <v>77</v>
      </c>
      <c r="AB160" s="16" t="s">
        <v>77</v>
      </c>
      <c r="AC160" s="16" t="s">
        <v>77</v>
      </c>
      <c r="AD160" s="64" t="s">
        <v>77</v>
      </c>
    </row>
    <row r="161" spans="14:30" x14ac:dyDescent="0.25">
      <c r="N161" s="25">
        <v>50770</v>
      </c>
      <c r="O161" s="61" t="s">
        <v>77</v>
      </c>
      <c r="P161" s="16" t="s">
        <v>77</v>
      </c>
      <c r="Q161" s="16" t="s">
        <v>77</v>
      </c>
      <c r="R161" s="64" t="s">
        <v>77</v>
      </c>
      <c r="S161" s="61" t="s">
        <v>77</v>
      </c>
      <c r="T161" s="16" t="s">
        <v>77</v>
      </c>
      <c r="U161" s="16" t="s">
        <v>77</v>
      </c>
      <c r="V161" s="64" t="s">
        <v>77</v>
      </c>
      <c r="W161" s="61" t="s">
        <v>77</v>
      </c>
      <c r="X161" s="16" t="s">
        <v>77</v>
      </c>
      <c r="Y161" s="16" t="s">
        <v>77</v>
      </c>
      <c r="Z161" s="64" t="s">
        <v>77</v>
      </c>
      <c r="AA161" s="61" t="s">
        <v>77</v>
      </c>
      <c r="AB161" s="16" t="s">
        <v>77</v>
      </c>
      <c r="AC161" s="16" t="s">
        <v>77</v>
      </c>
      <c r="AD161" s="64" t="s">
        <v>77</v>
      </c>
    </row>
    <row r="162" spans="14:30" x14ac:dyDescent="0.25">
      <c r="N162" s="25">
        <v>50860</v>
      </c>
      <c r="O162" s="61" t="s">
        <v>77</v>
      </c>
      <c r="P162" s="16" t="s">
        <v>77</v>
      </c>
      <c r="Q162" s="16" t="s">
        <v>77</v>
      </c>
      <c r="R162" s="64" t="s">
        <v>77</v>
      </c>
      <c r="S162" s="61" t="s">
        <v>77</v>
      </c>
      <c r="T162" s="16" t="s">
        <v>77</v>
      </c>
      <c r="U162" s="16" t="s">
        <v>77</v>
      </c>
      <c r="V162" s="64" t="s">
        <v>77</v>
      </c>
      <c r="W162" s="61" t="s">
        <v>77</v>
      </c>
      <c r="X162" s="16" t="s">
        <v>77</v>
      </c>
      <c r="Y162" s="16" t="s">
        <v>77</v>
      </c>
      <c r="Z162" s="64" t="s">
        <v>77</v>
      </c>
      <c r="AA162" s="61" t="s">
        <v>77</v>
      </c>
      <c r="AB162" s="16" t="s">
        <v>77</v>
      </c>
      <c r="AC162" s="16" t="s">
        <v>77</v>
      </c>
      <c r="AD162" s="64" t="s">
        <v>77</v>
      </c>
    </row>
    <row r="163" spans="14:30" x14ac:dyDescent="0.25">
      <c r="N163" s="25">
        <v>50951</v>
      </c>
      <c r="O163" s="61" t="s">
        <v>77</v>
      </c>
      <c r="P163" s="16" t="s">
        <v>77</v>
      </c>
      <c r="Q163" s="16" t="s">
        <v>77</v>
      </c>
      <c r="R163" s="64" t="s">
        <v>77</v>
      </c>
      <c r="S163" s="61" t="s">
        <v>77</v>
      </c>
      <c r="T163" s="16" t="s">
        <v>77</v>
      </c>
      <c r="U163" s="16" t="s">
        <v>77</v>
      </c>
      <c r="V163" s="64" t="s">
        <v>77</v>
      </c>
      <c r="W163" s="61" t="s">
        <v>77</v>
      </c>
      <c r="X163" s="16" t="s">
        <v>77</v>
      </c>
      <c r="Y163" s="16" t="s">
        <v>77</v>
      </c>
      <c r="Z163" s="64" t="s">
        <v>77</v>
      </c>
      <c r="AA163" s="61" t="s">
        <v>77</v>
      </c>
      <c r="AB163" s="16" t="s">
        <v>77</v>
      </c>
      <c r="AC163" s="16" t="s">
        <v>77</v>
      </c>
      <c r="AD163" s="64" t="s">
        <v>77</v>
      </c>
    </row>
    <row r="164" spans="14:30" x14ac:dyDescent="0.25">
      <c r="N164" s="25">
        <v>51043</v>
      </c>
      <c r="O164" s="61" t="s">
        <v>77</v>
      </c>
      <c r="P164" s="16" t="s">
        <v>77</v>
      </c>
      <c r="Q164" s="16" t="s">
        <v>77</v>
      </c>
      <c r="R164" s="64" t="s">
        <v>77</v>
      </c>
      <c r="S164" s="61" t="s">
        <v>77</v>
      </c>
      <c r="T164" s="16" t="s">
        <v>77</v>
      </c>
      <c r="U164" s="16" t="s">
        <v>77</v>
      </c>
      <c r="V164" s="64" t="s">
        <v>77</v>
      </c>
      <c r="W164" s="61" t="s">
        <v>77</v>
      </c>
      <c r="X164" s="16" t="s">
        <v>77</v>
      </c>
      <c r="Y164" s="16" t="s">
        <v>77</v>
      </c>
      <c r="Z164" s="64" t="s">
        <v>77</v>
      </c>
      <c r="AA164" s="61" t="s">
        <v>77</v>
      </c>
      <c r="AB164" s="16" t="s">
        <v>77</v>
      </c>
      <c r="AC164" s="16" t="s">
        <v>77</v>
      </c>
      <c r="AD164" s="64" t="s">
        <v>77</v>
      </c>
    </row>
    <row r="165" spans="14:30" x14ac:dyDescent="0.25">
      <c r="N165" s="25">
        <v>51135</v>
      </c>
      <c r="O165" s="61" t="s">
        <v>77</v>
      </c>
      <c r="P165" s="16" t="s">
        <v>77</v>
      </c>
      <c r="Q165" s="16" t="s">
        <v>77</v>
      </c>
      <c r="R165" s="64" t="s">
        <v>77</v>
      </c>
      <c r="S165" s="61" t="s">
        <v>77</v>
      </c>
      <c r="T165" s="16" t="s">
        <v>77</v>
      </c>
      <c r="U165" s="16" t="s">
        <v>77</v>
      </c>
      <c r="V165" s="64" t="s">
        <v>77</v>
      </c>
      <c r="W165" s="61" t="s">
        <v>77</v>
      </c>
      <c r="X165" s="16" t="s">
        <v>77</v>
      </c>
      <c r="Y165" s="16" t="s">
        <v>77</v>
      </c>
      <c r="Z165" s="64" t="s">
        <v>77</v>
      </c>
      <c r="AA165" s="61" t="s">
        <v>77</v>
      </c>
      <c r="AB165" s="16" t="s">
        <v>77</v>
      </c>
      <c r="AC165" s="16" t="s">
        <v>77</v>
      </c>
      <c r="AD165" s="64" t="s">
        <v>77</v>
      </c>
    </row>
    <row r="166" spans="14:30" x14ac:dyDescent="0.25">
      <c r="N166" s="25">
        <v>51226</v>
      </c>
      <c r="O166" s="61" t="s">
        <v>77</v>
      </c>
      <c r="P166" s="16" t="s">
        <v>77</v>
      </c>
      <c r="Q166" s="16" t="s">
        <v>77</v>
      </c>
      <c r="R166" s="64" t="s">
        <v>77</v>
      </c>
      <c r="S166" s="61" t="s">
        <v>77</v>
      </c>
      <c r="T166" s="16" t="s">
        <v>77</v>
      </c>
      <c r="U166" s="16" t="s">
        <v>77</v>
      </c>
      <c r="V166" s="64" t="s">
        <v>77</v>
      </c>
      <c r="W166" s="61" t="s">
        <v>77</v>
      </c>
      <c r="X166" s="16" t="s">
        <v>77</v>
      </c>
      <c r="Y166" s="16" t="s">
        <v>77</v>
      </c>
      <c r="Z166" s="64" t="s">
        <v>77</v>
      </c>
      <c r="AA166" s="61" t="s">
        <v>77</v>
      </c>
      <c r="AB166" s="16" t="s">
        <v>77</v>
      </c>
      <c r="AC166" s="16" t="s">
        <v>77</v>
      </c>
      <c r="AD166" s="64" t="s">
        <v>77</v>
      </c>
    </row>
    <row r="167" spans="14:30" x14ac:dyDescent="0.25">
      <c r="N167" s="25">
        <v>51317</v>
      </c>
      <c r="O167" s="61" t="s">
        <v>77</v>
      </c>
      <c r="P167" s="16" t="s">
        <v>77</v>
      </c>
      <c r="Q167" s="16" t="s">
        <v>77</v>
      </c>
      <c r="R167" s="64" t="s">
        <v>77</v>
      </c>
      <c r="S167" s="61" t="s">
        <v>77</v>
      </c>
      <c r="T167" s="16" t="s">
        <v>77</v>
      </c>
      <c r="U167" s="16" t="s">
        <v>77</v>
      </c>
      <c r="V167" s="64" t="s">
        <v>77</v>
      </c>
      <c r="W167" s="61" t="s">
        <v>77</v>
      </c>
      <c r="X167" s="16" t="s">
        <v>77</v>
      </c>
      <c r="Y167" s="16" t="s">
        <v>77</v>
      </c>
      <c r="Z167" s="64" t="s">
        <v>77</v>
      </c>
      <c r="AA167" s="61" t="s">
        <v>77</v>
      </c>
      <c r="AB167" s="16" t="s">
        <v>77</v>
      </c>
      <c r="AC167" s="16" t="s">
        <v>77</v>
      </c>
      <c r="AD167" s="64" t="s">
        <v>77</v>
      </c>
    </row>
    <row r="168" spans="14:30" x14ac:dyDescent="0.25">
      <c r="N168" s="25">
        <v>51409</v>
      </c>
      <c r="O168" s="61" t="s">
        <v>77</v>
      </c>
      <c r="P168" s="16" t="s">
        <v>77</v>
      </c>
      <c r="Q168" s="16" t="s">
        <v>77</v>
      </c>
      <c r="R168" s="64" t="s">
        <v>77</v>
      </c>
      <c r="S168" s="61" t="s">
        <v>77</v>
      </c>
      <c r="T168" s="16" t="s">
        <v>77</v>
      </c>
      <c r="U168" s="16" t="s">
        <v>77</v>
      </c>
      <c r="V168" s="64" t="s">
        <v>77</v>
      </c>
      <c r="W168" s="61" t="s">
        <v>77</v>
      </c>
      <c r="X168" s="16" t="s">
        <v>77</v>
      </c>
      <c r="Y168" s="16" t="s">
        <v>77</v>
      </c>
      <c r="Z168" s="64" t="s">
        <v>77</v>
      </c>
      <c r="AA168" s="61" t="s">
        <v>77</v>
      </c>
      <c r="AB168" s="16" t="s">
        <v>77</v>
      </c>
      <c r="AC168" s="16" t="s">
        <v>77</v>
      </c>
      <c r="AD168" s="64" t="s">
        <v>77</v>
      </c>
    </row>
    <row r="169" spans="14:30" x14ac:dyDescent="0.25">
      <c r="N169" s="25">
        <v>51501</v>
      </c>
      <c r="O169" s="61" t="s">
        <v>77</v>
      </c>
      <c r="P169" s="16" t="s">
        <v>77</v>
      </c>
      <c r="Q169" s="16" t="s">
        <v>77</v>
      </c>
      <c r="R169" s="64" t="s">
        <v>77</v>
      </c>
      <c r="S169" s="61" t="s">
        <v>77</v>
      </c>
      <c r="T169" s="16" t="s">
        <v>77</v>
      </c>
      <c r="U169" s="16" t="s">
        <v>77</v>
      </c>
      <c r="V169" s="64" t="s">
        <v>77</v>
      </c>
      <c r="W169" s="61" t="s">
        <v>77</v>
      </c>
      <c r="X169" s="16" t="s">
        <v>77</v>
      </c>
      <c r="Y169" s="16" t="s">
        <v>77</v>
      </c>
      <c r="Z169" s="64" t="s">
        <v>77</v>
      </c>
      <c r="AA169" s="61" t="s">
        <v>77</v>
      </c>
      <c r="AB169" s="16" t="s">
        <v>77</v>
      </c>
      <c r="AC169" s="16" t="s">
        <v>77</v>
      </c>
      <c r="AD169" s="64" t="s">
        <v>77</v>
      </c>
    </row>
    <row r="170" spans="14:30" x14ac:dyDescent="0.25">
      <c r="N170" s="25">
        <v>51591</v>
      </c>
      <c r="O170" s="61" t="s">
        <v>77</v>
      </c>
      <c r="P170" s="16" t="s">
        <v>77</v>
      </c>
      <c r="Q170" s="16" t="s">
        <v>77</v>
      </c>
      <c r="R170" s="64" t="s">
        <v>77</v>
      </c>
      <c r="S170" s="61" t="s">
        <v>77</v>
      </c>
      <c r="T170" s="16" t="s">
        <v>77</v>
      </c>
      <c r="U170" s="16" t="s">
        <v>77</v>
      </c>
      <c r="V170" s="64" t="s">
        <v>77</v>
      </c>
      <c r="W170" s="61" t="s">
        <v>77</v>
      </c>
      <c r="X170" s="16" t="s">
        <v>77</v>
      </c>
      <c r="Y170" s="16" t="s">
        <v>77</v>
      </c>
      <c r="Z170" s="64" t="s">
        <v>77</v>
      </c>
      <c r="AA170" s="61" t="s">
        <v>77</v>
      </c>
      <c r="AB170" s="16" t="s">
        <v>77</v>
      </c>
      <c r="AC170" s="16" t="s">
        <v>77</v>
      </c>
      <c r="AD170" s="64" t="s">
        <v>77</v>
      </c>
    </row>
    <row r="171" spans="14:30" x14ac:dyDescent="0.25">
      <c r="N171" s="25">
        <v>51682</v>
      </c>
      <c r="O171" s="61" t="s">
        <v>77</v>
      </c>
      <c r="P171" s="16" t="s">
        <v>77</v>
      </c>
      <c r="Q171" s="16" t="s">
        <v>77</v>
      </c>
      <c r="R171" s="64" t="s">
        <v>77</v>
      </c>
      <c r="S171" s="61" t="s">
        <v>77</v>
      </c>
      <c r="T171" s="16" t="s">
        <v>77</v>
      </c>
      <c r="U171" s="16" t="s">
        <v>77</v>
      </c>
      <c r="V171" s="64" t="s">
        <v>77</v>
      </c>
      <c r="W171" s="61" t="s">
        <v>77</v>
      </c>
      <c r="X171" s="16" t="s">
        <v>77</v>
      </c>
      <c r="Y171" s="16" t="s">
        <v>77</v>
      </c>
      <c r="Z171" s="64" t="s">
        <v>77</v>
      </c>
      <c r="AA171" s="61" t="s">
        <v>77</v>
      </c>
      <c r="AB171" s="16" t="s">
        <v>77</v>
      </c>
      <c r="AC171" s="16" t="s">
        <v>77</v>
      </c>
      <c r="AD171" s="64" t="s">
        <v>77</v>
      </c>
    </row>
    <row r="172" spans="14:30" x14ac:dyDescent="0.25">
      <c r="N172" s="25">
        <v>51774</v>
      </c>
      <c r="O172" s="61" t="s">
        <v>77</v>
      </c>
      <c r="P172" s="16" t="s">
        <v>77</v>
      </c>
      <c r="Q172" s="16" t="s">
        <v>77</v>
      </c>
      <c r="R172" s="64" t="s">
        <v>77</v>
      </c>
      <c r="S172" s="61" t="s">
        <v>77</v>
      </c>
      <c r="T172" s="16" t="s">
        <v>77</v>
      </c>
      <c r="U172" s="16" t="s">
        <v>77</v>
      </c>
      <c r="V172" s="64" t="s">
        <v>77</v>
      </c>
      <c r="W172" s="61" t="s">
        <v>77</v>
      </c>
      <c r="X172" s="16" t="s">
        <v>77</v>
      </c>
      <c r="Y172" s="16" t="s">
        <v>77</v>
      </c>
      <c r="Z172" s="64" t="s">
        <v>77</v>
      </c>
      <c r="AA172" s="61" t="s">
        <v>77</v>
      </c>
      <c r="AB172" s="16" t="s">
        <v>77</v>
      </c>
      <c r="AC172" s="16" t="s">
        <v>77</v>
      </c>
      <c r="AD172" s="64" t="s">
        <v>77</v>
      </c>
    </row>
    <row r="173" spans="14:30" x14ac:dyDescent="0.25">
      <c r="N173" s="25">
        <v>51866</v>
      </c>
      <c r="O173" s="61" t="s">
        <v>77</v>
      </c>
      <c r="P173" s="16" t="s">
        <v>77</v>
      </c>
      <c r="Q173" s="16" t="s">
        <v>77</v>
      </c>
      <c r="R173" s="64" t="s">
        <v>77</v>
      </c>
      <c r="S173" s="61" t="s">
        <v>77</v>
      </c>
      <c r="T173" s="16" t="s">
        <v>77</v>
      </c>
      <c r="U173" s="16" t="s">
        <v>77</v>
      </c>
      <c r="V173" s="64" t="s">
        <v>77</v>
      </c>
      <c r="W173" s="61" t="s">
        <v>77</v>
      </c>
      <c r="X173" s="16" t="s">
        <v>77</v>
      </c>
      <c r="Y173" s="16" t="s">
        <v>77</v>
      </c>
      <c r="Z173" s="64" t="s">
        <v>77</v>
      </c>
      <c r="AA173" s="61" t="s">
        <v>77</v>
      </c>
      <c r="AB173" s="16" t="s">
        <v>77</v>
      </c>
      <c r="AC173" s="16" t="s">
        <v>77</v>
      </c>
      <c r="AD173" s="64" t="s">
        <v>77</v>
      </c>
    </row>
    <row r="174" spans="14:30" x14ac:dyDescent="0.25">
      <c r="N174" s="25">
        <v>51956</v>
      </c>
      <c r="O174" s="61" t="s">
        <v>77</v>
      </c>
      <c r="P174" s="16" t="s">
        <v>77</v>
      </c>
      <c r="Q174" s="16" t="s">
        <v>77</v>
      </c>
      <c r="R174" s="64" t="s">
        <v>77</v>
      </c>
      <c r="S174" s="61" t="s">
        <v>77</v>
      </c>
      <c r="T174" s="16" t="s">
        <v>77</v>
      </c>
      <c r="U174" s="16" t="s">
        <v>77</v>
      </c>
      <c r="V174" s="64" t="s">
        <v>77</v>
      </c>
      <c r="W174" s="61" t="s">
        <v>77</v>
      </c>
      <c r="X174" s="16" t="s">
        <v>77</v>
      </c>
      <c r="Y174" s="16" t="s">
        <v>77</v>
      </c>
      <c r="Z174" s="64" t="s">
        <v>77</v>
      </c>
      <c r="AA174" s="61" t="s">
        <v>77</v>
      </c>
      <c r="AB174" s="16" t="s">
        <v>77</v>
      </c>
      <c r="AC174" s="16" t="s">
        <v>77</v>
      </c>
      <c r="AD174" s="64" t="s">
        <v>77</v>
      </c>
    </row>
    <row r="175" spans="14:30" x14ac:dyDescent="0.25">
      <c r="N175" s="25">
        <v>52047</v>
      </c>
      <c r="O175" s="61" t="s">
        <v>77</v>
      </c>
      <c r="P175" s="16" t="s">
        <v>77</v>
      </c>
      <c r="Q175" s="16" t="s">
        <v>77</v>
      </c>
      <c r="R175" s="64" t="s">
        <v>77</v>
      </c>
      <c r="S175" s="61" t="s">
        <v>77</v>
      </c>
      <c r="T175" s="16" t="s">
        <v>77</v>
      </c>
      <c r="U175" s="16" t="s">
        <v>77</v>
      </c>
      <c r="V175" s="64" t="s">
        <v>77</v>
      </c>
      <c r="W175" s="61" t="s">
        <v>77</v>
      </c>
      <c r="X175" s="16" t="s">
        <v>77</v>
      </c>
      <c r="Y175" s="16" t="s">
        <v>77</v>
      </c>
      <c r="Z175" s="64" t="s">
        <v>77</v>
      </c>
      <c r="AA175" s="61" t="s">
        <v>77</v>
      </c>
      <c r="AB175" s="16" t="s">
        <v>77</v>
      </c>
      <c r="AC175" s="16" t="s">
        <v>77</v>
      </c>
      <c r="AD175" s="64" t="s">
        <v>77</v>
      </c>
    </row>
    <row r="176" spans="14:30" x14ac:dyDescent="0.25">
      <c r="N176" s="25">
        <v>52139</v>
      </c>
      <c r="O176" s="61" t="s">
        <v>77</v>
      </c>
      <c r="P176" s="16" t="s">
        <v>77</v>
      </c>
      <c r="Q176" s="16" t="s">
        <v>77</v>
      </c>
      <c r="R176" s="64" t="s">
        <v>77</v>
      </c>
      <c r="S176" s="61" t="s">
        <v>77</v>
      </c>
      <c r="T176" s="16" t="s">
        <v>77</v>
      </c>
      <c r="U176" s="16" t="s">
        <v>77</v>
      </c>
      <c r="V176" s="64" t="s">
        <v>77</v>
      </c>
      <c r="W176" s="61" t="s">
        <v>77</v>
      </c>
      <c r="X176" s="16" t="s">
        <v>77</v>
      </c>
      <c r="Y176" s="16" t="s">
        <v>77</v>
      </c>
      <c r="Z176" s="64" t="s">
        <v>77</v>
      </c>
      <c r="AA176" s="61" t="s">
        <v>77</v>
      </c>
      <c r="AB176" s="16" t="s">
        <v>77</v>
      </c>
      <c r="AC176" s="16" t="s">
        <v>77</v>
      </c>
      <c r="AD176" s="64" t="s">
        <v>77</v>
      </c>
    </row>
    <row r="177" spans="14:30" x14ac:dyDescent="0.25">
      <c r="N177" s="25">
        <v>52231</v>
      </c>
      <c r="O177" s="61" t="s">
        <v>77</v>
      </c>
      <c r="P177" s="16" t="s">
        <v>77</v>
      </c>
      <c r="Q177" s="16" t="s">
        <v>77</v>
      </c>
      <c r="R177" s="64" t="s">
        <v>77</v>
      </c>
      <c r="S177" s="61" t="s">
        <v>77</v>
      </c>
      <c r="T177" s="16" t="s">
        <v>77</v>
      </c>
      <c r="U177" s="16" t="s">
        <v>77</v>
      </c>
      <c r="V177" s="64" t="s">
        <v>77</v>
      </c>
      <c r="W177" s="61" t="s">
        <v>77</v>
      </c>
      <c r="X177" s="16" t="s">
        <v>77</v>
      </c>
      <c r="Y177" s="16" t="s">
        <v>77</v>
      </c>
      <c r="Z177" s="64" t="s">
        <v>77</v>
      </c>
      <c r="AA177" s="61" t="s">
        <v>77</v>
      </c>
      <c r="AB177" s="16" t="s">
        <v>77</v>
      </c>
      <c r="AC177" s="16" t="s">
        <v>77</v>
      </c>
      <c r="AD177" s="64" t="s">
        <v>77</v>
      </c>
    </row>
    <row r="178" spans="14:30" x14ac:dyDescent="0.25">
      <c r="N178" s="25">
        <v>52321</v>
      </c>
      <c r="O178" s="61" t="s">
        <v>77</v>
      </c>
      <c r="P178" s="16" t="s">
        <v>77</v>
      </c>
      <c r="Q178" s="16" t="s">
        <v>77</v>
      </c>
      <c r="R178" s="64" t="s">
        <v>77</v>
      </c>
      <c r="S178" s="61" t="s">
        <v>77</v>
      </c>
      <c r="T178" s="16" t="s">
        <v>77</v>
      </c>
      <c r="U178" s="16" t="s">
        <v>77</v>
      </c>
      <c r="V178" s="64" t="s">
        <v>77</v>
      </c>
      <c r="W178" s="61" t="s">
        <v>77</v>
      </c>
      <c r="X178" s="16" t="s">
        <v>77</v>
      </c>
      <c r="Y178" s="16" t="s">
        <v>77</v>
      </c>
      <c r="Z178" s="64" t="s">
        <v>77</v>
      </c>
      <c r="AA178" s="61" t="s">
        <v>77</v>
      </c>
      <c r="AB178" s="16" t="s">
        <v>77</v>
      </c>
      <c r="AC178" s="16" t="s">
        <v>77</v>
      </c>
      <c r="AD178" s="64" t="s">
        <v>77</v>
      </c>
    </row>
    <row r="179" spans="14:30" x14ac:dyDescent="0.25">
      <c r="N179" s="25">
        <v>52412</v>
      </c>
      <c r="O179" s="61" t="s">
        <v>77</v>
      </c>
      <c r="P179" s="16" t="s">
        <v>77</v>
      </c>
      <c r="Q179" s="16" t="s">
        <v>77</v>
      </c>
      <c r="R179" s="64" t="s">
        <v>77</v>
      </c>
      <c r="S179" s="61" t="s">
        <v>77</v>
      </c>
      <c r="T179" s="16" t="s">
        <v>77</v>
      </c>
      <c r="U179" s="16" t="s">
        <v>77</v>
      </c>
      <c r="V179" s="64" t="s">
        <v>77</v>
      </c>
      <c r="W179" s="61" t="s">
        <v>77</v>
      </c>
      <c r="X179" s="16" t="s">
        <v>77</v>
      </c>
      <c r="Y179" s="16" t="s">
        <v>77</v>
      </c>
      <c r="Z179" s="64" t="s">
        <v>77</v>
      </c>
      <c r="AA179" s="61" t="s">
        <v>77</v>
      </c>
      <c r="AB179" s="16" t="s">
        <v>77</v>
      </c>
      <c r="AC179" s="16" t="s">
        <v>77</v>
      </c>
      <c r="AD179" s="64" t="s">
        <v>77</v>
      </c>
    </row>
    <row r="180" spans="14:30" x14ac:dyDescent="0.25">
      <c r="N180" s="25">
        <v>52504</v>
      </c>
      <c r="O180" s="61" t="s">
        <v>77</v>
      </c>
      <c r="P180" s="16" t="s">
        <v>77</v>
      </c>
      <c r="Q180" s="16" t="s">
        <v>77</v>
      </c>
      <c r="R180" s="64" t="s">
        <v>77</v>
      </c>
      <c r="S180" s="61" t="s">
        <v>77</v>
      </c>
      <c r="T180" s="16" t="s">
        <v>77</v>
      </c>
      <c r="U180" s="16" t="s">
        <v>77</v>
      </c>
      <c r="V180" s="64" t="s">
        <v>77</v>
      </c>
      <c r="W180" s="61" t="s">
        <v>77</v>
      </c>
      <c r="X180" s="16" t="s">
        <v>77</v>
      </c>
      <c r="Y180" s="16" t="s">
        <v>77</v>
      </c>
      <c r="Z180" s="64" t="s">
        <v>77</v>
      </c>
      <c r="AA180" s="61" t="s">
        <v>77</v>
      </c>
      <c r="AB180" s="16" t="s">
        <v>77</v>
      </c>
      <c r="AC180" s="16" t="s">
        <v>77</v>
      </c>
      <c r="AD180" s="64" t="s">
        <v>77</v>
      </c>
    </row>
    <row r="181" spans="14:30" x14ac:dyDescent="0.25">
      <c r="N181" s="25">
        <v>52596</v>
      </c>
      <c r="O181" s="61" t="s">
        <v>77</v>
      </c>
      <c r="P181" s="16" t="s">
        <v>77</v>
      </c>
      <c r="Q181" s="16" t="s">
        <v>77</v>
      </c>
      <c r="R181" s="64" t="s">
        <v>77</v>
      </c>
      <c r="S181" s="61" t="s">
        <v>77</v>
      </c>
      <c r="T181" s="16" t="s">
        <v>77</v>
      </c>
      <c r="U181" s="16" t="s">
        <v>77</v>
      </c>
      <c r="V181" s="64" t="s">
        <v>77</v>
      </c>
      <c r="W181" s="61" t="s">
        <v>77</v>
      </c>
      <c r="X181" s="16" t="s">
        <v>77</v>
      </c>
      <c r="Y181" s="16" t="s">
        <v>77</v>
      </c>
      <c r="Z181" s="64" t="s">
        <v>77</v>
      </c>
      <c r="AA181" s="61" t="s">
        <v>77</v>
      </c>
      <c r="AB181" s="16" t="s">
        <v>77</v>
      </c>
      <c r="AC181" s="16" t="s">
        <v>77</v>
      </c>
      <c r="AD181" s="64" t="s">
        <v>77</v>
      </c>
    </row>
    <row r="182" spans="14:30" x14ac:dyDescent="0.25">
      <c r="N182" s="25">
        <v>52687</v>
      </c>
      <c r="O182" s="61" t="s">
        <v>77</v>
      </c>
      <c r="P182" s="16" t="s">
        <v>77</v>
      </c>
      <c r="Q182" s="16" t="s">
        <v>77</v>
      </c>
      <c r="R182" s="64" t="s">
        <v>77</v>
      </c>
      <c r="S182" s="61" t="s">
        <v>77</v>
      </c>
      <c r="T182" s="16" t="s">
        <v>77</v>
      </c>
      <c r="U182" s="16" t="s">
        <v>77</v>
      </c>
      <c r="V182" s="64" t="s">
        <v>77</v>
      </c>
      <c r="W182" s="61" t="s">
        <v>77</v>
      </c>
      <c r="X182" s="16" t="s">
        <v>77</v>
      </c>
      <c r="Y182" s="16" t="s">
        <v>77</v>
      </c>
      <c r="Z182" s="64" t="s">
        <v>77</v>
      </c>
      <c r="AA182" s="61" t="s">
        <v>77</v>
      </c>
      <c r="AB182" s="16" t="s">
        <v>77</v>
      </c>
      <c r="AC182" s="16" t="s">
        <v>77</v>
      </c>
      <c r="AD182" s="64" t="s">
        <v>77</v>
      </c>
    </row>
    <row r="183" spans="14:30" x14ac:dyDescent="0.25">
      <c r="N183" s="25">
        <v>52778</v>
      </c>
      <c r="O183" s="61" t="s">
        <v>77</v>
      </c>
      <c r="P183" s="16" t="s">
        <v>77</v>
      </c>
      <c r="Q183" s="16" t="s">
        <v>77</v>
      </c>
      <c r="R183" s="64" t="s">
        <v>77</v>
      </c>
      <c r="S183" s="61" t="s">
        <v>77</v>
      </c>
      <c r="T183" s="16" t="s">
        <v>77</v>
      </c>
      <c r="U183" s="16" t="s">
        <v>77</v>
      </c>
      <c r="V183" s="64" t="s">
        <v>77</v>
      </c>
      <c r="W183" s="61" t="s">
        <v>77</v>
      </c>
      <c r="X183" s="16" t="s">
        <v>77</v>
      </c>
      <c r="Y183" s="16" t="s">
        <v>77</v>
      </c>
      <c r="Z183" s="64" t="s">
        <v>77</v>
      </c>
      <c r="AA183" s="61" t="s">
        <v>77</v>
      </c>
      <c r="AB183" s="16" t="s">
        <v>77</v>
      </c>
      <c r="AC183" s="16" t="s">
        <v>77</v>
      </c>
      <c r="AD183" s="64" t="s">
        <v>77</v>
      </c>
    </row>
    <row r="184" spans="14:30" x14ac:dyDescent="0.25">
      <c r="N184" s="25">
        <v>52870</v>
      </c>
      <c r="O184" s="61" t="s">
        <v>77</v>
      </c>
      <c r="P184" s="16" t="s">
        <v>77</v>
      </c>
      <c r="Q184" s="16" t="s">
        <v>77</v>
      </c>
      <c r="R184" s="64" t="s">
        <v>77</v>
      </c>
      <c r="S184" s="61" t="s">
        <v>77</v>
      </c>
      <c r="T184" s="16" t="s">
        <v>77</v>
      </c>
      <c r="U184" s="16" t="s">
        <v>77</v>
      </c>
      <c r="V184" s="64" t="s">
        <v>77</v>
      </c>
      <c r="W184" s="61" t="s">
        <v>77</v>
      </c>
      <c r="X184" s="16" t="s">
        <v>77</v>
      </c>
      <c r="Y184" s="16" t="s">
        <v>77</v>
      </c>
      <c r="Z184" s="64" t="s">
        <v>77</v>
      </c>
      <c r="AA184" s="61" t="s">
        <v>77</v>
      </c>
      <c r="AB184" s="16" t="s">
        <v>77</v>
      </c>
      <c r="AC184" s="16" t="s">
        <v>77</v>
      </c>
      <c r="AD184" s="64" t="s">
        <v>77</v>
      </c>
    </row>
    <row r="185" spans="14:30" x14ac:dyDescent="0.25">
      <c r="N185" s="25">
        <v>52962</v>
      </c>
      <c r="O185" s="61" t="s">
        <v>77</v>
      </c>
      <c r="P185" s="16" t="s">
        <v>77</v>
      </c>
      <c r="Q185" s="16" t="s">
        <v>77</v>
      </c>
      <c r="R185" s="64" t="s">
        <v>77</v>
      </c>
      <c r="S185" s="61" t="s">
        <v>77</v>
      </c>
      <c r="T185" s="16" t="s">
        <v>77</v>
      </c>
      <c r="U185" s="16" t="s">
        <v>77</v>
      </c>
      <c r="V185" s="64" t="s">
        <v>77</v>
      </c>
      <c r="W185" s="61" t="s">
        <v>77</v>
      </c>
      <c r="X185" s="16" t="s">
        <v>77</v>
      </c>
      <c r="Y185" s="16" t="s">
        <v>77</v>
      </c>
      <c r="Z185" s="64" t="s">
        <v>77</v>
      </c>
      <c r="AA185" s="61" t="s">
        <v>77</v>
      </c>
      <c r="AB185" s="16" t="s">
        <v>77</v>
      </c>
      <c r="AC185" s="16" t="s">
        <v>77</v>
      </c>
      <c r="AD185" s="64" t="s">
        <v>77</v>
      </c>
    </row>
    <row r="186" spans="14:30" x14ac:dyDescent="0.25">
      <c r="N186" s="25">
        <v>53052</v>
      </c>
      <c r="O186" s="61" t="s">
        <v>77</v>
      </c>
      <c r="P186" s="16" t="s">
        <v>77</v>
      </c>
      <c r="Q186" s="16" t="s">
        <v>77</v>
      </c>
      <c r="R186" s="64" t="s">
        <v>77</v>
      </c>
      <c r="S186" s="61" t="s">
        <v>77</v>
      </c>
      <c r="T186" s="16" t="s">
        <v>77</v>
      </c>
      <c r="U186" s="16" t="s">
        <v>77</v>
      </c>
      <c r="V186" s="64" t="s">
        <v>77</v>
      </c>
      <c r="W186" s="61" t="s">
        <v>77</v>
      </c>
      <c r="X186" s="16" t="s">
        <v>77</v>
      </c>
      <c r="Y186" s="16" t="s">
        <v>77</v>
      </c>
      <c r="Z186" s="64" t="s">
        <v>77</v>
      </c>
      <c r="AA186" s="61" t="s">
        <v>77</v>
      </c>
      <c r="AB186" s="16" t="s">
        <v>77</v>
      </c>
      <c r="AC186" s="16" t="s">
        <v>77</v>
      </c>
      <c r="AD186" s="64" t="s">
        <v>77</v>
      </c>
    </row>
    <row r="187" spans="14:30" x14ac:dyDescent="0.25">
      <c r="N187" s="25">
        <v>53143</v>
      </c>
      <c r="O187" s="61" t="s">
        <v>77</v>
      </c>
      <c r="P187" s="16" t="s">
        <v>77</v>
      </c>
      <c r="Q187" s="16" t="s">
        <v>77</v>
      </c>
      <c r="R187" s="64" t="s">
        <v>77</v>
      </c>
      <c r="S187" s="61" t="s">
        <v>77</v>
      </c>
      <c r="T187" s="16" t="s">
        <v>77</v>
      </c>
      <c r="U187" s="16" t="s">
        <v>77</v>
      </c>
      <c r="V187" s="64" t="s">
        <v>77</v>
      </c>
      <c r="W187" s="61" t="s">
        <v>77</v>
      </c>
      <c r="X187" s="16" t="s">
        <v>77</v>
      </c>
      <c r="Y187" s="16" t="s">
        <v>77</v>
      </c>
      <c r="Z187" s="64" t="s">
        <v>77</v>
      </c>
      <c r="AA187" s="61" t="s">
        <v>77</v>
      </c>
      <c r="AB187" s="16" t="s">
        <v>77</v>
      </c>
      <c r="AC187" s="16" t="s">
        <v>77</v>
      </c>
      <c r="AD187" s="64" t="s">
        <v>77</v>
      </c>
    </row>
    <row r="188" spans="14:30" x14ac:dyDescent="0.25">
      <c r="N188" s="25">
        <v>53235</v>
      </c>
      <c r="O188" s="61" t="s">
        <v>77</v>
      </c>
      <c r="P188" s="16" t="s">
        <v>77</v>
      </c>
      <c r="Q188" s="16" t="s">
        <v>77</v>
      </c>
      <c r="R188" s="64" t="s">
        <v>77</v>
      </c>
      <c r="S188" s="61" t="s">
        <v>77</v>
      </c>
      <c r="T188" s="16" t="s">
        <v>77</v>
      </c>
      <c r="U188" s="16" t="s">
        <v>77</v>
      </c>
      <c r="V188" s="64" t="s">
        <v>77</v>
      </c>
      <c r="W188" s="61" t="s">
        <v>77</v>
      </c>
      <c r="X188" s="16" t="s">
        <v>77</v>
      </c>
      <c r="Y188" s="16" t="s">
        <v>77</v>
      </c>
      <c r="Z188" s="64" t="s">
        <v>77</v>
      </c>
      <c r="AA188" s="61" t="s">
        <v>77</v>
      </c>
      <c r="AB188" s="16" t="s">
        <v>77</v>
      </c>
      <c r="AC188" s="16" t="s">
        <v>77</v>
      </c>
      <c r="AD188" s="64" t="s">
        <v>77</v>
      </c>
    </row>
    <row r="189" spans="14:30" x14ac:dyDescent="0.25">
      <c r="N189" s="25">
        <v>53327</v>
      </c>
      <c r="O189" s="61" t="s">
        <v>77</v>
      </c>
      <c r="P189" s="16" t="s">
        <v>77</v>
      </c>
      <c r="Q189" s="16" t="s">
        <v>77</v>
      </c>
      <c r="R189" s="64" t="s">
        <v>77</v>
      </c>
      <c r="S189" s="61" t="s">
        <v>77</v>
      </c>
      <c r="T189" s="16" t="s">
        <v>77</v>
      </c>
      <c r="U189" s="16" t="s">
        <v>77</v>
      </c>
      <c r="V189" s="64" t="s">
        <v>77</v>
      </c>
      <c r="W189" s="61" t="s">
        <v>77</v>
      </c>
      <c r="X189" s="16" t="s">
        <v>77</v>
      </c>
      <c r="Y189" s="16" t="s">
        <v>77</v>
      </c>
      <c r="Z189" s="64" t="s">
        <v>77</v>
      </c>
      <c r="AA189" s="61" t="s">
        <v>77</v>
      </c>
      <c r="AB189" s="16" t="s">
        <v>77</v>
      </c>
      <c r="AC189" s="16" t="s">
        <v>77</v>
      </c>
      <c r="AD189" s="64" t="s">
        <v>77</v>
      </c>
    </row>
    <row r="190" spans="14:30" x14ac:dyDescent="0.25">
      <c r="N190" s="25">
        <v>53417</v>
      </c>
      <c r="O190" s="61" t="s">
        <v>77</v>
      </c>
      <c r="P190" s="16" t="s">
        <v>77</v>
      </c>
      <c r="Q190" s="16" t="s">
        <v>77</v>
      </c>
      <c r="R190" s="64" t="s">
        <v>77</v>
      </c>
      <c r="S190" s="61" t="s">
        <v>77</v>
      </c>
      <c r="T190" s="16" t="s">
        <v>77</v>
      </c>
      <c r="U190" s="16" t="s">
        <v>77</v>
      </c>
      <c r="V190" s="64" t="s">
        <v>77</v>
      </c>
      <c r="W190" s="61" t="s">
        <v>77</v>
      </c>
      <c r="X190" s="16" t="s">
        <v>77</v>
      </c>
      <c r="Y190" s="16" t="s">
        <v>77</v>
      </c>
      <c r="Z190" s="64" t="s">
        <v>77</v>
      </c>
      <c r="AA190" s="61" t="s">
        <v>77</v>
      </c>
      <c r="AB190" s="16" t="s">
        <v>77</v>
      </c>
      <c r="AC190" s="16" t="s">
        <v>77</v>
      </c>
      <c r="AD190" s="64" t="s">
        <v>77</v>
      </c>
    </row>
    <row r="191" spans="14:30" x14ac:dyDescent="0.25">
      <c r="N191" s="25">
        <v>53508</v>
      </c>
      <c r="O191" s="61" t="s">
        <v>77</v>
      </c>
      <c r="P191" s="16" t="s">
        <v>77</v>
      </c>
      <c r="Q191" s="16" t="s">
        <v>77</v>
      </c>
      <c r="R191" s="64" t="s">
        <v>77</v>
      </c>
      <c r="S191" s="61" t="s">
        <v>77</v>
      </c>
      <c r="T191" s="16" t="s">
        <v>77</v>
      </c>
      <c r="U191" s="16" t="s">
        <v>77</v>
      </c>
      <c r="V191" s="64" t="s">
        <v>77</v>
      </c>
      <c r="W191" s="61" t="s">
        <v>77</v>
      </c>
      <c r="X191" s="16" t="s">
        <v>77</v>
      </c>
      <c r="Y191" s="16" t="s">
        <v>77</v>
      </c>
      <c r="Z191" s="64" t="s">
        <v>77</v>
      </c>
      <c r="AA191" s="61" t="s">
        <v>77</v>
      </c>
      <c r="AB191" s="16" t="s">
        <v>77</v>
      </c>
      <c r="AC191" s="16" t="s">
        <v>77</v>
      </c>
      <c r="AD191" s="64" t="s">
        <v>77</v>
      </c>
    </row>
    <row r="192" spans="14:30" x14ac:dyDescent="0.25">
      <c r="N192" s="25">
        <v>53600</v>
      </c>
      <c r="O192" s="61" t="s">
        <v>77</v>
      </c>
      <c r="P192" s="16" t="s">
        <v>77</v>
      </c>
      <c r="Q192" s="16" t="s">
        <v>77</v>
      </c>
      <c r="R192" s="64" t="s">
        <v>77</v>
      </c>
      <c r="S192" s="61" t="s">
        <v>77</v>
      </c>
      <c r="T192" s="16" t="s">
        <v>77</v>
      </c>
      <c r="U192" s="16" t="s">
        <v>77</v>
      </c>
      <c r="V192" s="64" t="s">
        <v>77</v>
      </c>
      <c r="W192" s="61" t="s">
        <v>77</v>
      </c>
      <c r="X192" s="16" t="s">
        <v>77</v>
      </c>
      <c r="Y192" s="16" t="s">
        <v>77</v>
      </c>
      <c r="Z192" s="64" t="s">
        <v>77</v>
      </c>
      <c r="AA192" s="61" t="s">
        <v>77</v>
      </c>
      <c r="AB192" s="16" t="s">
        <v>77</v>
      </c>
      <c r="AC192" s="16" t="s">
        <v>77</v>
      </c>
      <c r="AD192" s="64" t="s">
        <v>77</v>
      </c>
    </row>
    <row r="193" spans="14:30" x14ac:dyDescent="0.25">
      <c r="N193" s="25">
        <v>53692</v>
      </c>
      <c r="O193" s="61" t="s">
        <v>77</v>
      </c>
      <c r="P193" s="16" t="s">
        <v>77</v>
      </c>
      <c r="Q193" s="16" t="s">
        <v>77</v>
      </c>
      <c r="R193" s="64" t="s">
        <v>77</v>
      </c>
      <c r="S193" s="61" t="s">
        <v>77</v>
      </c>
      <c r="T193" s="16" t="s">
        <v>77</v>
      </c>
      <c r="U193" s="16" t="s">
        <v>77</v>
      </c>
      <c r="V193" s="64" t="s">
        <v>77</v>
      </c>
      <c r="W193" s="61" t="s">
        <v>77</v>
      </c>
      <c r="X193" s="16" t="s">
        <v>77</v>
      </c>
      <c r="Y193" s="16" t="s">
        <v>77</v>
      </c>
      <c r="Z193" s="64" t="s">
        <v>77</v>
      </c>
      <c r="AA193" s="61" t="s">
        <v>77</v>
      </c>
      <c r="AB193" s="16" t="s">
        <v>77</v>
      </c>
      <c r="AC193" s="16" t="s">
        <v>77</v>
      </c>
      <c r="AD193" s="64" t="s">
        <v>77</v>
      </c>
    </row>
    <row r="194" spans="14:30" x14ac:dyDescent="0.25">
      <c r="N194" s="25">
        <v>53782</v>
      </c>
      <c r="O194" s="61" t="s">
        <v>77</v>
      </c>
      <c r="P194" s="16" t="s">
        <v>77</v>
      </c>
      <c r="Q194" s="16" t="s">
        <v>77</v>
      </c>
      <c r="R194" s="64" t="s">
        <v>77</v>
      </c>
      <c r="S194" s="61" t="s">
        <v>77</v>
      </c>
      <c r="T194" s="16" t="s">
        <v>77</v>
      </c>
      <c r="U194" s="16" t="s">
        <v>77</v>
      </c>
      <c r="V194" s="64" t="s">
        <v>77</v>
      </c>
      <c r="W194" s="61" t="s">
        <v>77</v>
      </c>
      <c r="X194" s="16" t="s">
        <v>77</v>
      </c>
      <c r="Y194" s="16" t="s">
        <v>77</v>
      </c>
      <c r="Z194" s="64" t="s">
        <v>77</v>
      </c>
      <c r="AA194" s="61" t="s">
        <v>77</v>
      </c>
      <c r="AB194" s="16" t="s">
        <v>77</v>
      </c>
      <c r="AC194" s="16" t="s">
        <v>77</v>
      </c>
      <c r="AD194" s="64" t="s">
        <v>77</v>
      </c>
    </row>
    <row r="195" spans="14:30" x14ac:dyDescent="0.25">
      <c r="N195" s="25">
        <v>53873</v>
      </c>
      <c r="O195" s="61" t="s">
        <v>77</v>
      </c>
      <c r="P195" s="16" t="s">
        <v>77</v>
      </c>
      <c r="Q195" s="16" t="s">
        <v>77</v>
      </c>
      <c r="R195" s="64" t="s">
        <v>77</v>
      </c>
      <c r="S195" s="61" t="s">
        <v>77</v>
      </c>
      <c r="T195" s="16" t="s">
        <v>77</v>
      </c>
      <c r="U195" s="16" t="s">
        <v>77</v>
      </c>
      <c r="V195" s="64" t="s">
        <v>77</v>
      </c>
      <c r="W195" s="61" t="s">
        <v>77</v>
      </c>
      <c r="X195" s="16" t="s">
        <v>77</v>
      </c>
      <c r="Y195" s="16" t="s">
        <v>77</v>
      </c>
      <c r="Z195" s="64" t="s">
        <v>77</v>
      </c>
      <c r="AA195" s="61" t="s">
        <v>77</v>
      </c>
      <c r="AB195" s="16" t="s">
        <v>77</v>
      </c>
      <c r="AC195" s="16" t="s">
        <v>77</v>
      </c>
      <c r="AD195" s="64" t="s">
        <v>77</v>
      </c>
    </row>
    <row r="196" spans="14:30" x14ac:dyDescent="0.25">
      <c r="N196" s="25">
        <v>53965</v>
      </c>
      <c r="O196" s="61" t="s">
        <v>77</v>
      </c>
      <c r="P196" s="16" t="s">
        <v>77</v>
      </c>
      <c r="Q196" s="16" t="s">
        <v>77</v>
      </c>
      <c r="R196" s="64" t="s">
        <v>77</v>
      </c>
      <c r="S196" s="61" t="s">
        <v>77</v>
      </c>
      <c r="T196" s="16" t="s">
        <v>77</v>
      </c>
      <c r="U196" s="16" t="s">
        <v>77</v>
      </c>
      <c r="V196" s="64" t="s">
        <v>77</v>
      </c>
      <c r="W196" s="61" t="s">
        <v>77</v>
      </c>
      <c r="X196" s="16" t="s">
        <v>77</v>
      </c>
      <c r="Y196" s="16" t="s">
        <v>77</v>
      </c>
      <c r="Z196" s="64" t="s">
        <v>77</v>
      </c>
      <c r="AA196" s="61" t="s">
        <v>77</v>
      </c>
      <c r="AB196" s="16" t="s">
        <v>77</v>
      </c>
      <c r="AC196" s="16" t="s">
        <v>77</v>
      </c>
      <c r="AD196" s="64" t="s">
        <v>77</v>
      </c>
    </row>
    <row r="197" spans="14:30" x14ac:dyDescent="0.25">
      <c r="N197" s="25">
        <v>54057</v>
      </c>
      <c r="O197" s="61" t="s">
        <v>77</v>
      </c>
      <c r="P197" s="16" t="s">
        <v>77</v>
      </c>
      <c r="Q197" s="16" t="s">
        <v>77</v>
      </c>
      <c r="R197" s="64" t="s">
        <v>77</v>
      </c>
      <c r="S197" s="61" t="s">
        <v>77</v>
      </c>
      <c r="T197" s="16" t="s">
        <v>77</v>
      </c>
      <c r="U197" s="16" t="s">
        <v>77</v>
      </c>
      <c r="V197" s="64" t="s">
        <v>77</v>
      </c>
      <c r="W197" s="61" t="s">
        <v>77</v>
      </c>
      <c r="X197" s="16" t="s">
        <v>77</v>
      </c>
      <c r="Y197" s="16" t="s">
        <v>77</v>
      </c>
      <c r="Z197" s="64" t="s">
        <v>77</v>
      </c>
      <c r="AA197" s="61" t="s">
        <v>77</v>
      </c>
      <c r="AB197" s="16" t="s">
        <v>77</v>
      </c>
      <c r="AC197" s="16" t="s">
        <v>77</v>
      </c>
      <c r="AD197" s="64" t="s">
        <v>77</v>
      </c>
    </row>
    <row r="198" spans="14:30" x14ac:dyDescent="0.25">
      <c r="N198" s="25">
        <v>54148</v>
      </c>
      <c r="O198" s="61" t="s">
        <v>77</v>
      </c>
      <c r="P198" s="16" t="s">
        <v>77</v>
      </c>
      <c r="Q198" s="16" t="s">
        <v>77</v>
      </c>
      <c r="R198" s="64" t="s">
        <v>77</v>
      </c>
      <c r="S198" s="61" t="s">
        <v>77</v>
      </c>
      <c r="T198" s="16" t="s">
        <v>77</v>
      </c>
      <c r="U198" s="16" t="s">
        <v>77</v>
      </c>
      <c r="V198" s="64" t="s">
        <v>77</v>
      </c>
      <c r="W198" s="61" t="s">
        <v>77</v>
      </c>
      <c r="X198" s="16" t="s">
        <v>77</v>
      </c>
      <c r="Y198" s="16" t="s">
        <v>77</v>
      </c>
      <c r="Z198" s="64" t="s">
        <v>77</v>
      </c>
      <c r="AA198" s="61" t="s">
        <v>77</v>
      </c>
      <c r="AB198" s="16" t="s">
        <v>77</v>
      </c>
      <c r="AC198" s="16" t="s">
        <v>77</v>
      </c>
      <c r="AD198" s="64" t="s">
        <v>77</v>
      </c>
    </row>
    <row r="199" spans="14:30" x14ac:dyDescent="0.25">
      <c r="N199" s="25">
        <v>54239</v>
      </c>
      <c r="O199" s="61" t="s">
        <v>77</v>
      </c>
      <c r="P199" s="16" t="s">
        <v>77</v>
      </c>
      <c r="Q199" s="16" t="s">
        <v>77</v>
      </c>
      <c r="R199" s="64" t="s">
        <v>77</v>
      </c>
      <c r="S199" s="61" t="s">
        <v>77</v>
      </c>
      <c r="T199" s="16" t="s">
        <v>77</v>
      </c>
      <c r="U199" s="16" t="s">
        <v>77</v>
      </c>
      <c r="V199" s="64" t="s">
        <v>77</v>
      </c>
      <c r="W199" s="61" t="s">
        <v>77</v>
      </c>
      <c r="X199" s="16" t="s">
        <v>77</v>
      </c>
      <c r="Y199" s="16" t="s">
        <v>77</v>
      </c>
      <c r="Z199" s="64" t="s">
        <v>77</v>
      </c>
      <c r="AA199" s="61" t="s">
        <v>77</v>
      </c>
      <c r="AB199" s="16" t="s">
        <v>77</v>
      </c>
      <c r="AC199" s="16" t="s">
        <v>77</v>
      </c>
      <c r="AD199" s="64" t="s">
        <v>77</v>
      </c>
    </row>
    <row r="200" spans="14:30" x14ac:dyDescent="0.25">
      <c r="N200" s="25">
        <v>54331</v>
      </c>
      <c r="O200" s="61" t="s">
        <v>77</v>
      </c>
      <c r="P200" s="16" t="s">
        <v>77</v>
      </c>
      <c r="Q200" s="16" t="s">
        <v>77</v>
      </c>
      <c r="R200" s="64" t="s">
        <v>77</v>
      </c>
      <c r="S200" s="61" t="s">
        <v>77</v>
      </c>
      <c r="T200" s="16" t="s">
        <v>77</v>
      </c>
      <c r="U200" s="16" t="s">
        <v>77</v>
      </c>
      <c r="V200" s="64" t="s">
        <v>77</v>
      </c>
      <c r="W200" s="61" t="s">
        <v>77</v>
      </c>
      <c r="X200" s="16" t="s">
        <v>77</v>
      </c>
      <c r="Y200" s="16" t="s">
        <v>77</v>
      </c>
      <c r="Z200" s="64" t="s">
        <v>77</v>
      </c>
      <c r="AA200" s="61" t="s">
        <v>77</v>
      </c>
      <c r="AB200" s="16" t="s">
        <v>77</v>
      </c>
      <c r="AC200" s="16" t="s">
        <v>77</v>
      </c>
      <c r="AD200" s="64" t="s">
        <v>77</v>
      </c>
    </row>
    <row r="201" spans="14:30" x14ac:dyDescent="0.25">
      <c r="N201" s="25">
        <v>54423</v>
      </c>
      <c r="O201" s="61" t="s">
        <v>77</v>
      </c>
      <c r="P201" s="16" t="s">
        <v>77</v>
      </c>
      <c r="Q201" s="16" t="s">
        <v>77</v>
      </c>
      <c r="R201" s="64" t="s">
        <v>77</v>
      </c>
      <c r="S201" s="61" t="s">
        <v>77</v>
      </c>
      <c r="T201" s="16" t="s">
        <v>77</v>
      </c>
      <c r="U201" s="16" t="s">
        <v>77</v>
      </c>
      <c r="V201" s="64" t="s">
        <v>77</v>
      </c>
      <c r="W201" s="61" t="s">
        <v>77</v>
      </c>
      <c r="X201" s="16" t="s">
        <v>77</v>
      </c>
      <c r="Y201" s="16" t="s">
        <v>77</v>
      </c>
      <c r="Z201" s="64" t="s">
        <v>77</v>
      </c>
      <c r="AA201" s="61" t="s">
        <v>77</v>
      </c>
      <c r="AB201" s="16" t="s">
        <v>77</v>
      </c>
      <c r="AC201" s="16" t="s">
        <v>77</v>
      </c>
      <c r="AD201" s="64" t="s">
        <v>77</v>
      </c>
    </row>
    <row r="202" spans="14:30" x14ac:dyDescent="0.25">
      <c r="N202" s="25">
        <v>54513</v>
      </c>
      <c r="O202" s="61" t="s">
        <v>77</v>
      </c>
      <c r="P202" s="16" t="s">
        <v>77</v>
      </c>
      <c r="Q202" s="16" t="s">
        <v>77</v>
      </c>
      <c r="R202" s="64" t="s">
        <v>77</v>
      </c>
      <c r="S202" s="61" t="s">
        <v>77</v>
      </c>
      <c r="T202" s="16" t="s">
        <v>77</v>
      </c>
      <c r="U202" s="16" t="s">
        <v>77</v>
      </c>
      <c r="V202" s="64" t="s">
        <v>77</v>
      </c>
      <c r="W202" s="61" t="s">
        <v>77</v>
      </c>
      <c r="X202" s="16" t="s">
        <v>77</v>
      </c>
      <c r="Y202" s="16" t="s">
        <v>77</v>
      </c>
      <c r="Z202" s="64" t="s">
        <v>77</v>
      </c>
      <c r="AA202" s="61" t="s">
        <v>77</v>
      </c>
      <c r="AB202" s="16" t="s">
        <v>77</v>
      </c>
      <c r="AC202" s="16" t="s">
        <v>77</v>
      </c>
      <c r="AD202" s="64" t="s">
        <v>77</v>
      </c>
    </row>
    <row r="203" spans="14:30" x14ac:dyDescent="0.25">
      <c r="N203" s="25">
        <v>54604</v>
      </c>
      <c r="O203" s="61" t="s">
        <v>77</v>
      </c>
      <c r="P203" s="16" t="s">
        <v>77</v>
      </c>
      <c r="Q203" s="16" t="s">
        <v>77</v>
      </c>
      <c r="R203" s="64" t="s">
        <v>77</v>
      </c>
      <c r="S203" s="61" t="s">
        <v>77</v>
      </c>
      <c r="T203" s="16" t="s">
        <v>77</v>
      </c>
      <c r="U203" s="16" t="s">
        <v>77</v>
      </c>
      <c r="V203" s="64" t="s">
        <v>77</v>
      </c>
      <c r="W203" s="61" t="s">
        <v>77</v>
      </c>
      <c r="X203" s="16" t="s">
        <v>77</v>
      </c>
      <c r="Y203" s="16" t="s">
        <v>77</v>
      </c>
      <c r="Z203" s="64" t="s">
        <v>77</v>
      </c>
      <c r="AA203" s="61" t="s">
        <v>77</v>
      </c>
      <c r="AB203" s="16" t="s">
        <v>77</v>
      </c>
      <c r="AC203" s="16" t="s">
        <v>77</v>
      </c>
      <c r="AD203" s="64" t="s">
        <v>77</v>
      </c>
    </row>
    <row r="204" spans="14:30" x14ac:dyDescent="0.25">
      <c r="N204" s="25">
        <v>54696</v>
      </c>
      <c r="O204" s="61" t="s">
        <v>77</v>
      </c>
      <c r="P204" s="16" t="s">
        <v>77</v>
      </c>
      <c r="Q204" s="16" t="s">
        <v>77</v>
      </c>
      <c r="R204" s="64" t="s">
        <v>77</v>
      </c>
      <c r="S204" s="61" t="s">
        <v>77</v>
      </c>
      <c r="T204" s="16" t="s">
        <v>77</v>
      </c>
      <c r="U204" s="16" t="s">
        <v>77</v>
      </c>
      <c r="V204" s="64" t="s">
        <v>77</v>
      </c>
      <c r="W204" s="61" t="s">
        <v>77</v>
      </c>
      <c r="X204" s="16" t="s">
        <v>77</v>
      </c>
      <c r="Y204" s="16" t="s">
        <v>77</v>
      </c>
      <c r="Z204" s="64" t="s">
        <v>77</v>
      </c>
      <c r="AA204" s="61" t="s">
        <v>77</v>
      </c>
      <c r="AB204" s="16" t="s">
        <v>77</v>
      </c>
      <c r="AC204" s="16" t="s">
        <v>77</v>
      </c>
      <c r="AD204" s="64" t="s">
        <v>77</v>
      </c>
    </row>
    <row r="205" spans="14:30" x14ac:dyDescent="0.25">
      <c r="N205" s="25">
        <v>54788</v>
      </c>
      <c r="O205" s="61" t="s">
        <v>77</v>
      </c>
      <c r="P205" s="16" t="s">
        <v>77</v>
      </c>
      <c r="Q205" s="16" t="s">
        <v>77</v>
      </c>
      <c r="R205" s="64" t="s">
        <v>77</v>
      </c>
      <c r="S205" s="61" t="s">
        <v>77</v>
      </c>
      <c r="T205" s="16" t="s">
        <v>77</v>
      </c>
      <c r="U205" s="16" t="s">
        <v>77</v>
      </c>
      <c r="V205" s="64" t="s">
        <v>77</v>
      </c>
      <c r="W205" s="61" t="s">
        <v>77</v>
      </c>
      <c r="X205" s="16" t="s">
        <v>77</v>
      </c>
      <c r="Y205" s="16" t="s">
        <v>77</v>
      </c>
      <c r="Z205" s="64" t="s">
        <v>77</v>
      </c>
      <c r="AA205" s="61" t="s">
        <v>77</v>
      </c>
      <c r="AB205" s="16" t="s">
        <v>77</v>
      </c>
      <c r="AC205" s="16" t="s">
        <v>77</v>
      </c>
      <c r="AD205" s="64" t="s">
        <v>77</v>
      </c>
    </row>
    <row r="206" spans="14:30" x14ac:dyDescent="0.25">
      <c r="N206" s="25">
        <v>54878</v>
      </c>
      <c r="O206" s="61" t="s">
        <v>77</v>
      </c>
      <c r="P206" s="16" t="s">
        <v>77</v>
      </c>
      <c r="Q206" s="16" t="s">
        <v>77</v>
      </c>
      <c r="R206" s="64" t="s">
        <v>77</v>
      </c>
      <c r="S206" s="61" t="s">
        <v>77</v>
      </c>
      <c r="T206" s="16" t="s">
        <v>77</v>
      </c>
      <c r="U206" s="16" t="s">
        <v>77</v>
      </c>
      <c r="V206" s="64" t="s">
        <v>77</v>
      </c>
      <c r="W206" s="61" t="s">
        <v>77</v>
      </c>
      <c r="X206" s="16" t="s">
        <v>77</v>
      </c>
      <c r="Y206" s="16" t="s">
        <v>77</v>
      </c>
      <c r="Z206" s="64" t="s">
        <v>77</v>
      </c>
      <c r="AA206" s="61" t="s">
        <v>77</v>
      </c>
      <c r="AB206" s="16" t="s">
        <v>77</v>
      </c>
      <c r="AC206" s="16" t="s">
        <v>77</v>
      </c>
      <c r="AD206" s="64" t="s">
        <v>77</v>
      </c>
    </row>
    <row r="207" spans="14:30" x14ac:dyDescent="0.25">
      <c r="N207" s="25">
        <v>54969</v>
      </c>
      <c r="O207" s="61" t="s">
        <v>77</v>
      </c>
      <c r="P207" s="16" t="s">
        <v>77</v>
      </c>
      <c r="Q207" s="16" t="s">
        <v>77</v>
      </c>
      <c r="R207" s="64" t="s">
        <v>77</v>
      </c>
      <c r="S207" s="61" t="s">
        <v>77</v>
      </c>
      <c r="T207" s="16" t="s">
        <v>77</v>
      </c>
      <c r="U207" s="16" t="s">
        <v>77</v>
      </c>
      <c r="V207" s="64" t="s">
        <v>77</v>
      </c>
      <c r="W207" s="61" t="s">
        <v>77</v>
      </c>
      <c r="X207" s="16" t="s">
        <v>77</v>
      </c>
      <c r="Y207" s="16" t="s">
        <v>77</v>
      </c>
      <c r="Z207" s="64" t="s">
        <v>77</v>
      </c>
      <c r="AA207" s="61" t="s">
        <v>77</v>
      </c>
      <c r="AB207" s="16" t="s">
        <v>77</v>
      </c>
      <c r="AC207" s="16" t="s">
        <v>77</v>
      </c>
      <c r="AD207" s="64" t="s">
        <v>77</v>
      </c>
    </row>
    <row r="208" spans="14:30" x14ac:dyDescent="0.25">
      <c r="N208" s="25">
        <v>55061</v>
      </c>
      <c r="O208" s="61" t="s">
        <v>77</v>
      </c>
      <c r="P208" s="16" t="s">
        <v>77</v>
      </c>
      <c r="Q208" s="16" t="s">
        <v>77</v>
      </c>
      <c r="R208" s="64" t="s">
        <v>77</v>
      </c>
      <c r="S208" s="61" t="s">
        <v>77</v>
      </c>
      <c r="T208" s="16" t="s">
        <v>77</v>
      </c>
      <c r="U208" s="16" t="s">
        <v>77</v>
      </c>
      <c r="V208" s="64" t="s">
        <v>77</v>
      </c>
      <c r="W208" s="61" t="s">
        <v>77</v>
      </c>
      <c r="X208" s="16" t="s">
        <v>77</v>
      </c>
      <c r="Y208" s="16" t="s">
        <v>77</v>
      </c>
      <c r="Z208" s="64" t="s">
        <v>77</v>
      </c>
      <c r="AA208" s="61" t="s">
        <v>77</v>
      </c>
      <c r="AB208" s="16" t="s">
        <v>77</v>
      </c>
      <c r="AC208" s="16" t="s">
        <v>77</v>
      </c>
      <c r="AD208" s="64" t="s">
        <v>77</v>
      </c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  <row r="411" spans="14:14" x14ac:dyDescent="0.25">
      <c r="N411" s="25"/>
    </row>
    <row r="412" spans="14:14" x14ac:dyDescent="0.25">
      <c r="N412" s="25"/>
    </row>
    <row r="413" spans="14:14" x14ac:dyDescent="0.25">
      <c r="N413" s="25"/>
    </row>
    <row r="414" spans="14:14" x14ac:dyDescent="0.25">
      <c r="N414" s="25"/>
    </row>
    <row r="415" spans="14:14" x14ac:dyDescent="0.25">
      <c r="N415" s="25"/>
    </row>
    <row r="416" spans="14:14" x14ac:dyDescent="0.25">
      <c r="N416" s="25"/>
    </row>
    <row r="417" spans="14:14" x14ac:dyDescent="0.25">
      <c r="N417" s="25"/>
    </row>
    <row r="418" spans="14:14" x14ac:dyDescent="0.25">
      <c r="N418" s="25"/>
    </row>
    <row r="419" spans="14:14" x14ac:dyDescent="0.25">
      <c r="N419" s="25"/>
    </row>
    <row r="420" spans="14:14" x14ac:dyDescent="0.25">
      <c r="N420" s="25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106">
    <cfRule type="expression" dxfId="5" priority="2">
      <formula>$O6=""</formula>
    </cfRule>
  </conditionalFormatting>
  <conditionalFormatting sqref="N108:N208">
    <cfRule type="expression" dxfId="4" priority="1">
      <formula>$O108=""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27EC4-39CB-47DB-9585-3046490C4DC0}">
  <sheetPr codeName="Sheet6"/>
  <dimension ref="A1:V167"/>
  <sheetViews>
    <sheetView topLeftCell="A101" workbookViewId="0">
      <selection activeCell="AA140" sqref="AA140"/>
    </sheetView>
  </sheetViews>
  <sheetFormatPr defaultColWidth="9.140625" defaultRowHeight="15" x14ac:dyDescent="0.25"/>
  <cols>
    <col min="1" max="13" width="13.7109375" style="24" customWidth="1"/>
    <col min="14" max="14" width="23.85546875" style="29" bestFit="1" customWidth="1"/>
    <col min="15" max="15" width="13.7109375" style="14" customWidth="1"/>
    <col min="16" max="16" width="20" style="14" customWidth="1"/>
    <col min="17" max="17" width="18.7109375" style="14" customWidth="1"/>
    <col min="18" max="18" width="20.42578125" style="14" customWidth="1"/>
    <col min="19" max="22" width="16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8"/>
      <c r="T3" s="48"/>
      <c r="U3" s="48"/>
      <c r="V3" s="48"/>
    </row>
    <row r="4" spans="1:22" s="53" customFormat="1" ht="15.95" customHeight="1" x14ac:dyDescent="0.25">
      <c r="O4" s="47"/>
      <c r="P4" s="48"/>
      <c r="Q4" s="48"/>
      <c r="R4" s="49"/>
      <c r="S4" s="48"/>
      <c r="T4" s="48"/>
      <c r="U4" s="48"/>
      <c r="V4" s="48"/>
    </row>
    <row r="5" spans="1:22" s="55" customFormat="1" ht="35.1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N5" s="56" t="s">
        <v>0</v>
      </c>
      <c r="O5" s="57" t="s">
        <v>37</v>
      </c>
      <c r="P5" s="23" t="s">
        <v>38</v>
      </c>
      <c r="Q5" s="23" t="s">
        <v>39</v>
      </c>
      <c r="R5" s="58" t="s">
        <v>40</v>
      </c>
      <c r="S5" s="57" t="s">
        <v>9</v>
      </c>
      <c r="T5" s="23" t="s">
        <v>10</v>
      </c>
      <c r="U5" s="23" t="s">
        <v>11</v>
      </c>
      <c r="V5" s="58" t="s">
        <v>12</v>
      </c>
    </row>
    <row r="6" spans="1:22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N6" s="15">
        <v>35155</v>
      </c>
      <c r="O6" s="77" t="s">
        <v>15</v>
      </c>
      <c r="P6" s="62" t="s">
        <v>15</v>
      </c>
      <c r="Q6" s="62" t="s">
        <v>15</v>
      </c>
      <c r="R6" s="63" t="s">
        <v>15</v>
      </c>
      <c r="S6" s="61">
        <v>58.516623073104199</v>
      </c>
      <c r="T6" s="16">
        <v>68.023250860899196</v>
      </c>
      <c r="U6" s="16">
        <v>68.796561150251506</v>
      </c>
      <c r="V6" s="64">
        <v>62.291839820153299</v>
      </c>
    </row>
    <row r="7" spans="1:22" x14ac:dyDescent="0.25">
      <c r="A7" s="193" t="s">
        <v>87</v>
      </c>
      <c r="B7" s="193"/>
      <c r="C7" s="193"/>
      <c r="D7" s="193"/>
      <c r="E7" s="193"/>
      <c r="F7" s="193"/>
      <c r="G7" s="76"/>
      <c r="H7" s="193" t="s">
        <v>88</v>
      </c>
      <c r="I7" s="193"/>
      <c r="J7" s="193"/>
      <c r="K7" s="193"/>
      <c r="L7" s="193"/>
      <c r="M7" s="193"/>
      <c r="N7" s="15">
        <v>35246</v>
      </c>
      <c r="O7" s="77" t="s">
        <v>15</v>
      </c>
      <c r="P7" s="62" t="s">
        <v>15</v>
      </c>
      <c r="Q7" s="62" t="s">
        <v>15</v>
      </c>
      <c r="R7" s="63" t="s">
        <v>15</v>
      </c>
      <c r="S7" s="61">
        <v>62.2161043114831</v>
      </c>
      <c r="T7" s="16">
        <v>70.251540799484403</v>
      </c>
      <c r="U7" s="16">
        <v>67.850480638097196</v>
      </c>
      <c r="V7" s="64">
        <v>63.129568294624796</v>
      </c>
    </row>
    <row r="8" spans="1:22" x14ac:dyDescent="0.25">
      <c r="A8" s="193" t="s">
        <v>74</v>
      </c>
      <c r="B8" s="193"/>
      <c r="C8" s="193"/>
      <c r="D8" s="193"/>
      <c r="E8" s="193"/>
      <c r="F8" s="193"/>
      <c r="H8" s="193" t="s">
        <v>74</v>
      </c>
      <c r="I8" s="193"/>
      <c r="J8" s="193"/>
      <c r="K8" s="193"/>
      <c r="L8" s="193"/>
      <c r="M8" s="193"/>
      <c r="N8" s="15">
        <v>35338</v>
      </c>
      <c r="O8" s="77" t="s">
        <v>15</v>
      </c>
      <c r="P8" s="62" t="s">
        <v>15</v>
      </c>
      <c r="Q8" s="62" t="s">
        <v>15</v>
      </c>
      <c r="R8" s="63" t="s">
        <v>15</v>
      </c>
      <c r="S8" s="61">
        <v>65.759262847703596</v>
      </c>
      <c r="T8" s="16">
        <v>71.823117120359498</v>
      </c>
      <c r="U8" s="16">
        <v>69.719565898505607</v>
      </c>
      <c r="V8" s="64">
        <v>64.2097444302117</v>
      </c>
    </row>
    <row r="9" spans="1:22" x14ac:dyDescent="0.25">
      <c r="N9" s="15">
        <v>35430</v>
      </c>
      <c r="O9" s="77" t="s">
        <v>15</v>
      </c>
      <c r="P9" s="62" t="s">
        <v>15</v>
      </c>
      <c r="Q9" s="62" t="s">
        <v>15</v>
      </c>
      <c r="R9" s="63" t="s">
        <v>15</v>
      </c>
      <c r="S9" s="61">
        <v>65.398569076550501</v>
      </c>
      <c r="T9" s="16">
        <v>70.590032646035098</v>
      </c>
      <c r="U9" s="16">
        <v>73.997197329817396</v>
      </c>
      <c r="V9" s="64">
        <v>65.103162464990305</v>
      </c>
    </row>
    <row r="10" spans="1:22" x14ac:dyDescent="0.25">
      <c r="N10" s="15">
        <v>35520</v>
      </c>
      <c r="O10" s="77" t="s">
        <v>15</v>
      </c>
      <c r="P10" s="62" t="s">
        <v>15</v>
      </c>
      <c r="Q10" s="62" t="s">
        <v>15</v>
      </c>
      <c r="R10" s="63" t="s">
        <v>15</v>
      </c>
      <c r="S10" s="61">
        <v>65.806421127807695</v>
      </c>
      <c r="T10" s="16">
        <v>70.369086943285396</v>
      </c>
      <c r="U10" s="16">
        <v>76.220600961757299</v>
      </c>
      <c r="V10" s="64">
        <v>67.630024892773903</v>
      </c>
    </row>
    <row r="11" spans="1:22" x14ac:dyDescent="0.25">
      <c r="N11" s="15">
        <v>35611</v>
      </c>
      <c r="O11" s="77" t="s">
        <v>15</v>
      </c>
      <c r="P11" s="62" t="s">
        <v>15</v>
      </c>
      <c r="Q11" s="62" t="s">
        <v>15</v>
      </c>
      <c r="R11" s="63" t="s">
        <v>15</v>
      </c>
      <c r="S11" s="61">
        <v>69.644200194840295</v>
      </c>
      <c r="T11" s="16">
        <v>72.996666316807804</v>
      </c>
      <c r="U11" s="16">
        <v>77.078684587004204</v>
      </c>
      <c r="V11" s="64">
        <v>70.976677326326595</v>
      </c>
    </row>
    <row r="12" spans="1:22" x14ac:dyDescent="0.25">
      <c r="N12" s="15">
        <v>35703</v>
      </c>
      <c r="O12" s="77" t="s">
        <v>15</v>
      </c>
      <c r="P12" s="62" t="s">
        <v>15</v>
      </c>
      <c r="Q12" s="62" t="s">
        <v>15</v>
      </c>
      <c r="R12" s="63" t="s">
        <v>15</v>
      </c>
      <c r="S12" s="61">
        <v>74.703628451996806</v>
      </c>
      <c r="T12" s="16">
        <v>77.094133680751</v>
      </c>
      <c r="U12" s="16">
        <v>79.295660842469204</v>
      </c>
      <c r="V12" s="64">
        <v>72.537426433923798</v>
      </c>
    </row>
    <row r="13" spans="1:22" x14ac:dyDescent="0.25">
      <c r="N13" s="15">
        <v>35795</v>
      </c>
      <c r="O13" s="77" t="s">
        <v>15</v>
      </c>
      <c r="P13" s="62" t="s">
        <v>15</v>
      </c>
      <c r="Q13" s="62" t="s">
        <v>15</v>
      </c>
      <c r="R13" s="63" t="s">
        <v>15</v>
      </c>
      <c r="S13" s="61">
        <v>77.240324089033095</v>
      </c>
      <c r="T13" s="16">
        <v>79.302747844388406</v>
      </c>
      <c r="U13" s="16">
        <v>81.872123622738997</v>
      </c>
      <c r="V13" s="64">
        <v>73.276073146582902</v>
      </c>
    </row>
    <row r="14" spans="1:22" x14ac:dyDescent="0.25">
      <c r="N14" s="15">
        <v>35885</v>
      </c>
      <c r="O14" s="77" t="s">
        <v>15</v>
      </c>
      <c r="P14" s="62" t="s">
        <v>15</v>
      </c>
      <c r="Q14" s="62" t="s">
        <v>15</v>
      </c>
      <c r="R14" s="63" t="s">
        <v>15</v>
      </c>
      <c r="S14" s="61">
        <v>77.706510724507197</v>
      </c>
      <c r="T14" s="16">
        <v>79.418231586374702</v>
      </c>
      <c r="U14" s="16">
        <v>83.231826101674798</v>
      </c>
      <c r="V14" s="64">
        <v>74.974335682215795</v>
      </c>
    </row>
    <row r="15" spans="1:22" x14ac:dyDescent="0.25">
      <c r="N15" s="15">
        <v>35976</v>
      </c>
      <c r="O15" s="77" t="s">
        <v>15</v>
      </c>
      <c r="P15" s="62" t="s">
        <v>15</v>
      </c>
      <c r="Q15" s="62" t="s">
        <v>15</v>
      </c>
      <c r="R15" s="63" t="s">
        <v>15</v>
      </c>
      <c r="S15" s="61">
        <v>78.470183937105105</v>
      </c>
      <c r="T15" s="16">
        <v>79.586435942631297</v>
      </c>
      <c r="U15" s="16">
        <v>84.387637301994801</v>
      </c>
      <c r="V15" s="64">
        <v>77.584068077958506</v>
      </c>
    </row>
    <row r="16" spans="1:22" x14ac:dyDescent="0.25">
      <c r="N16" s="15">
        <v>36068</v>
      </c>
      <c r="O16" s="77" t="s">
        <v>15</v>
      </c>
      <c r="P16" s="62" t="s">
        <v>15</v>
      </c>
      <c r="Q16" s="62" t="s">
        <v>15</v>
      </c>
      <c r="R16" s="63" t="s">
        <v>15</v>
      </c>
      <c r="S16" s="61">
        <v>80.367333668491199</v>
      </c>
      <c r="T16" s="16">
        <v>81.345013940271997</v>
      </c>
      <c r="U16" s="16">
        <v>84.725496697178897</v>
      </c>
      <c r="V16" s="64">
        <v>80.137681813815703</v>
      </c>
    </row>
    <row r="17" spans="1:22" x14ac:dyDescent="0.25">
      <c r="N17" s="15">
        <v>36160</v>
      </c>
      <c r="O17" s="77" t="s">
        <v>15</v>
      </c>
      <c r="P17" s="62" t="s">
        <v>15</v>
      </c>
      <c r="Q17" s="62" t="s">
        <v>15</v>
      </c>
      <c r="R17" s="63" t="s">
        <v>15</v>
      </c>
      <c r="S17" s="61">
        <v>82.674609361014504</v>
      </c>
      <c r="T17" s="16">
        <v>84.159634481925394</v>
      </c>
      <c r="U17" s="16">
        <v>85.358701929681899</v>
      </c>
      <c r="V17" s="64">
        <v>82.257807512661302</v>
      </c>
    </row>
    <row r="18" spans="1:22" x14ac:dyDescent="0.25">
      <c r="N18" s="15">
        <v>36250</v>
      </c>
      <c r="O18" s="77" t="s">
        <v>15</v>
      </c>
      <c r="P18" s="62" t="s">
        <v>15</v>
      </c>
      <c r="Q18" s="62" t="s">
        <v>15</v>
      </c>
      <c r="R18" s="63" t="s">
        <v>15</v>
      </c>
      <c r="S18" s="61">
        <v>85.368170634915003</v>
      </c>
      <c r="T18" s="16">
        <v>86.821040938875896</v>
      </c>
      <c r="U18" s="16">
        <v>87.712718498231595</v>
      </c>
      <c r="V18" s="64">
        <v>84.757148884749896</v>
      </c>
    </row>
    <row r="19" spans="1:22" x14ac:dyDescent="0.25">
      <c r="N19" s="15">
        <v>36341</v>
      </c>
      <c r="O19" s="77" t="s">
        <v>15</v>
      </c>
      <c r="P19" s="62" t="s">
        <v>15</v>
      </c>
      <c r="Q19" s="62" t="s">
        <v>15</v>
      </c>
      <c r="R19" s="63" t="s">
        <v>15</v>
      </c>
      <c r="S19" s="61">
        <v>89.156168794161403</v>
      </c>
      <c r="T19" s="16">
        <v>87.809069093860103</v>
      </c>
      <c r="U19" s="16">
        <v>91.060486818989105</v>
      </c>
      <c r="V19" s="64">
        <v>87.011805248744096</v>
      </c>
    </row>
    <row r="20" spans="1:22" x14ac:dyDescent="0.25">
      <c r="N20" s="15">
        <v>36433</v>
      </c>
      <c r="O20" s="77" t="s">
        <v>15</v>
      </c>
      <c r="P20" s="62" t="s">
        <v>15</v>
      </c>
      <c r="Q20" s="62" t="s">
        <v>15</v>
      </c>
      <c r="R20" s="63" t="s">
        <v>15</v>
      </c>
      <c r="S20" s="61">
        <v>90.541835487577202</v>
      </c>
      <c r="T20" s="16">
        <v>88.176398046897205</v>
      </c>
      <c r="U20" s="16">
        <v>93.760910737369002</v>
      </c>
      <c r="V20" s="64">
        <v>88.848921763779799</v>
      </c>
    </row>
    <row r="21" spans="1:22" x14ac:dyDescent="0.25">
      <c r="N21" s="15">
        <v>36525</v>
      </c>
      <c r="O21" s="77" t="s">
        <v>15</v>
      </c>
      <c r="P21" s="62" t="s">
        <v>15</v>
      </c>
      <c r="Q21" s="62" t="s">
        <v>15</v>
      </c>
      <c r="R21" s="63" t="s">
        <v>15</v>
      </c>
      <c r="S21" s="61">
        <v>90.3256824922981</v>
      </c>
      <c r="T21" s="16">
        <v>90.678982754610004</v>
      </c>
      <c r="U21" s="16">
        <v>94.865350244896504</v>
      </c>
      <c r="V21" s="64">
        <v>91.338859917793101</v>
      </c>
    </row>
    <row r="22" spans="1:22" x14ac:dyDescent="0.25">
      <c r="N22" s="15">
        <v>36616</v>
      </c>
      <c r="O22" s="77">
        <v>84.254496354377807</v>
      </c>
      <c r="P22" s="62">
        <v>90.499541979084995</v>
      </c>
      <c r="Q22" s="62">
        <v>89.102930761334505</v>
      </c>
      <c r="R22" s="63">
        <v>93.017182532409805</v>
      </c>
      <c r="S22" s="61">
        <v>93.030839892458104</v>
      </c>
      <c r="T22" s="16">
        <v>94.534461051210499</v>
      </c>
      <c r="U22" s="16">
        <v>95.953661650273801</v>
      </c>
      <c r="V22" s="64">
        <v>95.818936208152394</v>
      </c>
    </row>
    <row r="23" spans="1:22" x14ac:dyDescent="0.25">
      <c r="N23" s="15">
        <v>36707</v>
      </c>
      <c r="O23" s="77">
        <v>92.723235126907795</v>
      </c>
      <c r="P23" s="62">
        <v>103.840870303782</v>
      </c>
      <c r="Q23" s="62">
        <v>99.168810628913604</v>
      </c>
      <c r="R23" s="63">
        <v>99.523878955632597</v>
      </c>
      <c r="S23" s="61">
        <v>98.579499257619105</v>
      </c>
      <c r="T23" s="16">
        <v>98.239572950202103</v>
      </c>
      <c r="U23" s="16">
        <v>97.867838941765797</v>
      </c>
      <c r="V23" s="64">
        <v>100.539972922469</v>
      </c>
    </row>
    <row r="24" spans="1:22" x14ac:dyDescent="0.25">
      <c r="N24" s="15">
        <v>36799</v>
      </c>
      <c r="O24" s="77">
        <v>97.194260110225301</v>
      </c>
      <c r="P24" s="62">
        <v>96.293928941584596</v>
      </c>
      <c r="Q24" s="62">
        <v>98.548118330730105</v>
      </c>
      <c r="R24" s="63">
        <v>100.65927643329201</v>
      </c>
      <c r="S24" s="61">
        <v>101.257664350797</v>
      </c>
      <c r="T24" s="16">
        <v>99.745068070720095</v>
      </c>
      <c r="U24" s="16">
        <v>99.077976468543596</v>
      </c>
      <c r="V24" s="64">
        <v>100.574627288701</v>
      </c>
    </row>
    <row r="25" spans="1:22" x14ac:dyDescent="0.25">
      <c r="N25" s="15">
        <v>36891</v>
      </c>
      <c r="O25" s="77">
        <v>100</v>
      </c>
      <c r="P25" s="62">
        <v>100</v>
      </c>
      <c r="Q25" s="62">
        <v>100</v>
      </c>
      <c r="R25" s="63">
        <v>100</v>
      </c>
      <c r="S25" s="61">
        <v>100</v>
      </c>
      <c r="T25" s="16">
        <v>100</v>
      </c>
      <c r="U25" s="16">
        <v>100</v>
      </c>
      <c r="V25" s="64">
        <v>100</v>
      </c>
    </row>
    <row r="26" spans="1:22" x14ac:dyDescent="0.25">
      <c r="A26" s="193" t="s">
        <v>89</v>
      </c>
      <c r="B26" s="193"/>
      <c r="C26" s="193"/>
      <c r="D26" s="193"/>
      <c r="E26" s="193"/>
      <c r="F26" s="193"/>
      <c r="G26" s="76"/>
      <c r="H26" s="193" t="s">
        <v>90</v>
      </c>
      <c r="I26" s="193"/>
      <c r="J26" s="193"/>
      <c r="K26" s="193"/>
      <c r="L26" s="193"/>
      <c r="M26" s="193"/>
      <c r="N26" s="15">
        <v>36981</v>
      </c>
      <c r="O26" s="77">
        <v>93.345098095578905</v>
      </c>
      <c r="P26" s="62">
        <v>102.22984927017001</v>
      </c>
      <c r="Q26" s="62">
        <v>103.51472380666399</v>
      </c>
      <c r="R26" s="63">
        <v>103.490420836775</v>
      </c>
      <c r="S26" s="61">
        <v>100.20148855383</v>
      </c>
      <c r="T26" s="16">
        <v>101.508935499573</v>
      </c>
      <c r="U26" s="16">
        <v>102.10817337816501</v>
      </c>
      <c r="V26" s="64">
        <v>104.305660025637</v>
      </c>
    </row>
    <row r="27" spans="1:22" x14ac:dyDescent="0.25">
      <c r="A27" s="193" t="s">
        <v>74</v>
      </c>
      <c r="B27" s="193"/>
      <c r="C27" s="193"/>
      <c r="D27" s="193"/>
      <c r="E27" s="193"/>
      <c r="F27" s="193"/>
      <c r="H27" s="193" t="s">
        <v>74</v>
      </c>
      <c r="I27" s="193"/>
      <c r="J27" s="193"/>
      <c r="K27" s="193"/>
      <c r="L27" s="193"/>
      <c r="M27" s="193"/>
      <c r="N27" s="15">
        <v>37072</v>
      </c>
      <c r="O27" s="77">
        <v>99.094908494705606</v>
      </c>
      <c r="P27" s="62">
        <v>108.353879403364</v>
      </c>
      <c r="Q27" s="62">
        <v>101.380188286259</v>
      </c>
      <c r="R27" s="63">
        <v>111.685831991239</v>
      </c>
      <c r="S27" s="61">
        <v>102.47884756325701</v>
      </c>
      <c r="T27" s="16">
        <v>102.825072567844</v>
      </c>
      <c r="U27" s="16">
        <v>105.044361726015</v>
      </c>
      <c r="V27" s="64">
        <v>110.28720526343599</v>
      </c>
    </row>
    <row r="28" spans="1:22" x14ac:dyDescent="0.25">
      <c r="N28" s="15">
        <v>37164</v>
      </c>
      <c r="O28" s="77">
        <v>98.6555445634595</v>
      </c>
      <c r="P28" s="62">
        <v>103.402622272204</v>
      </c>
      <c r="Q28" s="62">
        <v>105.327508954468</v>
      </c>
      <c r="R28" s="63">
        <v>113.69383365540401</v>
      </c>
      <c r="S28" s="61">
        <v>103.21539644663901</v>
      </c>
      <c r="T28" s="16">
        <v>102.67638850968</v>
      </c>
      <c r="U28" s="16">
        <v>107.282325880534</v>
      </c>
      <c r="V28" s="64">
        <v>112.812946202662</v>
      </c>
    </row>
    <row r="29" spans="1:22" x14ac:dyDescent="0.25">
      <c r="N29" s="15">
        <v>37256</v>
      </c>
      <c r="O29" s="77">
        <v>95.069841272018905</v>
      </c>
      <c r="P29" s="62">
        <v>102.76867527181</v>
      </c>
      <c r="Q29" s="62">
        <v>103.44214531357299</v>
      </c>
      <c r="R29" s="63">
        <v>114.407394294494</v>
      </c>
      <c r="S29" s="61">
        <v>102.484294971362</v>
      </c>
      <c r="T29" s="16">
        <v>102.827157460905</v>
      </c>
      <c r="U29" s="16">
        <v>108.419301588821</v>
      </c>
      <c r="V29" s="64">
        <v>113.626127864281</v>
      </c>
    </row>
    <row r="30" spans="1:22" x14ac:dyDescent="0.25">
      <c r="N30" s="15">
        <v>37346</v>
      </c>
      <c r="O30" s="77">
        <v>96.927959384883593</v>
      </c>
      <c r="P30" s="62">
        <v>109.19345060179801</v>
      </c>
      <c r="Q30" s="62">
        <v>113.53025268301499</v>
      </c>
      <c r="R30" s="63">
        <v>121.29807058078801</v>
      </c>
      <c r="S30" s="61">
        <v>103.55088953097599</v>
      </c>
      <c r="T30" s="16">
        <v>104.116501726691</v>
      </c>
      <c r="U30" s="16">
        <v>109.729221509035</v>
      </c>
      <c r="V30" s="64">
        <v>117.138862242218</v>
      </c>
    </row>
    <row r="31" spans="1:22" x14ac:dyDescent="0.25">
      <c r="N31" s="15">
        <v>37437</v>
      </c>
      <c r="O31" s="77">
        <v>100.223434395727</v>
      </c>
      <c r="P31" s="62">
        <v>106.83680153231001</v>
      </c>
      <c r="Q31" s="62">
        <v>113.886794532496</v>
      </c>
      <c r="R31" s="63">
        <v>127.875379867991</v>
      </c>
      <c r="S31" s="61">
        <v>106.30716232675699</v>
      </c>
      <c r="T31" s="16">
        <v>106.941638598258</v>
      </c>
      <c r="U31" s="16">
        <v>112.346977093131</v>
      </c>
      <c r="V31" s="64">
        <v>122.542457955747</v>
      </c>
    </row>
    <row r="32" spans="1:22" x14ac:dyDescent="0.25">
      <c r="N32" s="15">
        <v>37529</v>
      </c>
      <c r="O32" s="77">
        <v>104.498288480434</v>
      </c>
      <c r="P32" s="62">
        <v>111.212179523359</v>
      </c>
      <c r="Q32" s="62">
        <v>119.716669524739</v>
      </c>
      <c r="R32" s="63">
        <v>131.99599602468601</v>
      </c>
      <c r="S32" s="61">
        <v>108.61248787378101</v>
      </c>
      <c r="T32" s="16">
        <v>110.491598558563</v>
      </c>
      <c r="U32" s="16">
        <v>116.647425363019</v>
      </c>
      <c r="V32" s="64">
        <v>127.68362070503601</v>
      </c>
    </row>
    <row r="33" spans="1:22" x14ac:dyDescent="0.25">
      <c r="N33" s="15">
        <v>37621</v>
      </c>
      <c r="O33" s="77">
        <v>109.03665818969699</v>
      </c>
      <c r="P33" s="62">
        <v>116.37395684959399</v>
      </c>
      <c r="Q33" s="62">
        <v>125.33612065979</v>
      </c>
      <c r="R33" s="63">
        <v>140.547041964404</v>
      </c>
      <c r="S33" s="61">
        <v>109.88298095406</v>
      </c>
      <c r="T33" s="16">
        <v>111.957705008286</v>
      </c>
      <c r="U33" s="16">
        <v>120.749132360847</v>
      </c>
      <c r="V33" s="64">
        <v>131.444929627345</v>
      </c>
    </row>
    <row r="34" spans="1:22" x14ac:dyDescent="0.25">
      <c r="N34" s="15">
        <v>37711</v>
      </c>
      <c r="O34" s="77">
        <v>104.51495889856101</v>
      </c>
      <c r="P34" s="62">
        <v>116.699125902247</v>
      </c>
      <c r="Q34" s="62">
        <v>124.556476016678</v>
      </c>
      <c r="R34" s="63">
        <v>142.379475778391</v>
      </c>
      <c r="S34" s="61">
        <v>112.5322854636</v>
      </c>
      <c r="T34" s="16">
        <v>112.257233506416</v>
      </c>
      <c r="U34" s="16">
        <v>124.721105573291</v>
      </c>
      <c r="V34" s="64">
        <v>135.73916421233099</v>
      </c>
    </row>
    <row r="35" spans="1:22" x14ac:dyDescent="0.25">
      <c r="N35" s="15">
        <v>37802</v>
      </c>
      <c r="O35" s="77">
        <v>119.25943827600901</v>
      </c>
      <c r="P35" s="62">
        <v>119.464031778094</v>
      </c>
      <c r="Q35" s="62">
        <v>135.54068337083999</v>
      </c>
      <c r="R35" s="63">
        <v>152.65366460130201</v>
      </c>
      <c r="S35" s="61">
        <v>116.070890834746</v>
      </c>
      <c r="T35" s="16">
        <v>113.673374745971</v>
      </c>
      <c r="U35" s="16">
        <v>128.61178417889801</v>
      </c>
      <c r="V35" s="64">
        <v>140.72105242452599</v>
      </c>
    </row>
    <row r="36" spans="1:22" x14ac:dyDescent="0.25">
      <c r="N36" s="15">
        <v>37894</v>
      </c>
      <c r="O36" s="77">
        <v>113.416420384324</v>
      </c>
      <c r="P36" s="62">
        <v>115.754270383649</v>
      </c>
      <c r="Q36" s="62">
        <v>145.518875478724</v>
      </c>
      <c r="R36" s="63">
        <v>160.80238595643499</v>
      </c>
      <c r="S36" s="61">
        <v>118.297366261086</v>
      </c>
      <c r="T36" s="16">
        <v>116.70319315632899</v>
      </c>
      <c r="U36" s="16">
        <v>132.48981569050599</v>
      </c>
      <c r="V36" s="64">
        <v>143.67576451639101</v>
      </c>
    </row>
    <row r="37" spans="1:22" x14ac:dyDescent="0.25">
      <c r="N37" s="15">
        <v>37986</v>
      </c>
      <c r="O37" s="77">
        <v>121.660698873752</v>
      </c>
      <c r="P37" s="62">
        <v>126.510777565083</v>
      </c>
      <c r="Q37" s="62">
        <v>145.65210163306901</v>
      </c>
      <c r="R37" s="63">
        <v>161.23586872647701</v>
      </c>
      <c r="S37" s="61">
        <v>120.656427865531</v>
      </c>
      <c r="T37" s="16">
        <v>120.616804841858</v>
      </c>
      <c r="U37" s="16">
        <v>137.968926124517</v>
      </c>
      <c r="V37" s="64">
        <v>146.694274999876</v>
      </c>
    </row>
    <row r="38" spans="1:22" x14ac:dyDescent="0.25">
      <c r="N38" s="15">
        <v>38077</v>
      </c>
      <c r="O38" s="77">
        <v>132.33122998376601</v>
      </c>
      <c r="P38" s="62">
        <v>128.72072078483501</v>
      </c>
      <c r="Q38" s="62">
        <v>153.905126283154</v>
      </c>
      <c r="R38" s="63">
        <v>170.17718766047199</v>
      </c>
      <c r="S38" s="61">
        <v>125.06694000925501</v>
      </c>
      <c r="T38" s="16">
        <v>126.84578487383099</v>
      </c>
      <c r="U38" s="16">
        <v>145.16497115110801</v>
      </c>
      <c r="V38" s="64">
        <v>153.835819181907</v>
      </c>
    </row>
    <row r="39" spans="1:22" x14ac:dyDescent="0.25">
      <c r="A39" s="71"/>
      <c r="N39" s="15">
        <v>38168</v>
      </c>
      <c r="O39" s="77">
        <v>124.45638296370799</v>
      </c>
      <c r="P39" s="62">
        <v>134.25517549840501</v>
      </c>
      <c r="Q39" s="62">
        <v>163.03262881166299</v>
      </c>
      <c r="R39" s="63">
        <v>175.306470859435</v>
      </c>
      <c r="S39" s="61">
        <v>129.81292930245399</v>
      </c>
      <c r="T39" s="16">
        <v>133.95955996083401</v>
      </c>
      <c r="U39" s="16">
        <v>151.964804649987</v>
      </c>
      <c r="V39" s="64">
        <v>162.82192494886101</v>
      </c>
    </row>
    <row r="40" spans="1:22" ht="15.75" x14ac:dyDescent="0.25">
      <c r="A40" s="78" t="s">
        <v>41</v>
      </c>
      <c r="N40" s="15">
        <v>38260</v>
      </c>
      <c r="O40" s="77">
        <v>134.987914426895</v>
      </c>
      <c r="P40" s="62">
        <v>139.07102985232501</v>
      </c>
      <c r="Q40" s="62">
        <v>167.78191422132701</v>
      </c>
      <c r="R40" s="63">
        <v>184.17188669095199</v>
      </c>
      <c r="S40" s="61">
        <v>134.28254116285001</v>
      </c>
      <c r="T40" s="16">
        <v>135.27461751422601</v>
      </c>
      <c r="U40" s="16">
        <v>155.351032829486</v>
      </c>
      <c r="V40" s="64">
        <v>166.93420097562301</v>
      </c>
    </row>
    <row r="41" spans="1:22" x14ac:dyDescent="0.25">
      <c r="N41" s="15">
        <v>38352</v>
      </c>
      <c r="O41" s="77">
        <v>138.36059865022099</v>
      </c>
      <c r="P41" s="62">
        <v>140.176102436116</v>
      </c>
      <c r="Q41" s="62">
        <v>172.89773356731999</v>
      </c>
      <c r="R41" s="63">
        <v>187.37481141763499</v>
      </c>
      <c r="S41" s="61">
        <v>138.86990075394201</v>
      </c>
      <c r="T41" s="16">
        <v>136.081839208258</v>
      </c>
      <c r="U41" s="16">
        <v>159.12806966739299</v>
      </c>
      <c r="V41" s="64">
        <v>168.43293325360401</v>
      </c>
    </row>
    <row r="42" spans="1:22" x14ac:dyDescent="0.25">
      <c r="N42" s="15">
        <v>38442</v>
      </c>
      <c r="O42" s="77">
        <v>148.875372566317</v>
      </c>
      <c r="P42" s="62">
        <v>147.376453632937</v>
      </c>
      <c r="Q42" s="62">
        <v>187.58014909482</v>
      </c>
      <c r="R42" s="63">
        <v>197.039167974159</v>
      </c>
      <c r="S42" s="61">
        <v>144.306084280307</v>
      </c>
      <c r="T42" s="16">
        <v>143.85567089686501</v>
      </c>
      <c r="U42" s="16">
        <v>169.49312037006601</v>
      </c>
      <c r="V42" s="64">
        <v>174.329015051027</v>
      </c>
    </row>
    <row r="43" spans="1:22" x14ac:dyDescent="0.25">
      <c r="N43" s="15">
        <v>38533</v>
      </c>
      <c r="O43" s="77">
        <v>153.93057790607401</v>
      </c>
      <c r="P43" s="62">
        <v>152.64187280220301</v>
      </c>
      <c r="Q43" s="62">
        <v>200.142134804444</v>
      </c>
      <c r="R43" s="63">
        <v>200.64820226315999</v>
      </c>
      <c r="S43" s="61">
        <v>150.88231670486499</v>
      </c>
      <c r="T43" s="16">
        <v>152.879958265879</v>
      </c>
      <c r="U43" s="16">
        <v>181.85715692548101</v>
      </c>
      <c r="V43" s="64">
        <v>184.01239421429301</v>
      </c>
    </row>
    <row r="44" spans="1:22" x14ac:dyDescent="0.25">
      <c r="N44" s="15">
        <v>38625</v>
      </c>
      <c r="O44" s="77">
        <v>157.190041841447</v>
      </c>
      <c r="P44" s="62">
        <v>152.89362066655701</v>
      </c>
      <c r="Q44" s="62">
        <v>202.654130495126</v>
      </c>
      <c r="R44" s="63">
        <v>211.670137089544</v>
      </c>
      <c r="S44" s="61">
        <v>155.85773784621901</v>
      </c>
      <c r="T44" s="16">
        <v>156.226773667072</v>
      </c>
      <c r="U44" s="16">
        <v>182.94993428708801</v>
      </c>
      <c r="V44" s="64">
        <v>190.21203662200099</v>
      </c>
    </row>
    <row r="45" spans="1:22" x14ac:dyDescent="0.25">
      <c r="N45" s="15">
        <v>38717</v>
      </c>
      <c r="O45" s="77">
        <v>164.88373323462599</v>
      </c>
      <c r="P45" s="62">
        <v>164.42496977565199</v>
      </c>
      <c r="Q45" s="62">
        <v>201.46507446269999</v>
      </c>
      <c r="R45" s="63">
        <v>207.406365204319</v>
      </c>
      <c r="S45" s="61">
        <v>158.90866910378301</v>
      </c>
      <c r="T45" s="16">
        <v>158.38899453446501</v>
      </c>
      <c r="U45" s="16">
        <v>181.01983486884899</v>
      </c>
      <c r="V45" s="64">
        <v>190.99675254773899</v>
      </c>
    </row>
    <row r="46" spans="1:22" x14ac:dyDescent="0.25">
      <c r="N46" s="15">
        <v>38807</v>
      </c>
      <c r="O46" s="77">
        <v>168.50122770624299</v>
      </c>
      <c r="P46" s="62">
        <v>172.840266608631</v>
      </c>
      <c r="Q46" s="62">
        <v>211.04731401277499</v>
      </c>
      <c r="R46" s="63">
        <v>222.59090489787999</v>
      </c>
      <c r="S46" s="61">
        <v>162.39385424312101</v>
      </c>
      <c r="T46" s="16">
        <v>163.28318521087701</v>
      </c>
      <c r="U46" s="16">
        <v>187.56524473458401</v>
      </c>
      <c r="V46" s="64">
        <v>190.52583270825801</v>
      </c>
    </row>
    <row r="47" spans="1:22" x14ac:dyDescent="0.25">
      <c r="N47" s="15">
        <v>38898</v>
      </c>
      <c r="O47" s="77">
        <v>183.51152221139</v>
      </c>
      <c r="P47" s="62">
        <v>171.67580972834099</v>
      </c>
      <c r="Q47" s="62">
        <v>223.817910547948</v>
      </c>
      <c r="R47" s="63">
        <v>213.918615031114</v>
      </c>
      <c r="S47" s="61">
        <v>166.06304620166699</v>
      </c>
      <c r="T47" s="16">
        <v>167.85583964618201</v>
      </c>
      <c r="U47" s="16">
        <v>193.345494915275</v>
      </c>
      <c r="V47" s="64">
        <v>189.033276014726</v>
      </c>
    </row>
    <row r="48" spans="1:22" x14ac:dyDescent="0.25">
      <c r="N48" s="15">
        <v>38990</v>
      </c>
      <c r="O48" s="77">
        <v>172.13074487743401</v>
      </c>
      <c r="P48" s="62">
        <v>181.29142457396401</v>
      </c>
      <c r="Q48" s="62">
        <v>218.13432719106001</v>
      </c>
      <c r="R48" s="63">
        <v>213.905551584726</v>
      </c>
      <c r="S48" s="61">
        <v>166.14531646767699</v>
      </c>
      <c r="T48" s="16">
        <v>171.02684248059501</v>
      </c>
      <c r="U48" s="16">
        <v>189.445455624461</v>
      </c>
      <c r="V48" s="64">
        <v>186.68206067417401</v>
      </c>
    </row>
    <row r="49" spans="14:22" x14ac:dyDescent="0.25">
      <c r="N49" s="15">
        <v>39082</v>
      </c>
      <c r="O49" s="77">
        <v>188.06409070207201</v>
      </c>
      <c r="P49" s="62">
        <v>184.64557039410499</v>
      </c>
      <c r="Q49" s="62">
        <v>217.664956771775</v>
      </c>
      <c r="R49" s="63">
        <v>213.74559880719499</v>
      </c>
      <c r="S49" s="61">
        <v>164.834481616803</v>
      </c>
      <c r="T49" s="16">
        <v>173.30482853621399</v>
      </c>
      <c r="U49" s="16">
        <v>187.00276094470499</v>
      </c>
      <c r="V49" s="64">
        <v>187.051557250087</v>
      </c>
    </row>
    <row r="50" spans="14:22" x14ac:dyDescent="0.25">
      <c r="N50" s="15">
        <v>39172</v>
      </c>
      <c r="O50" s="77">
        <v>183.05235513302901</v>
      </c>
      <c r="P50" s="62">
        <v>191.71679221453999</v>
      </c>
      <c r="Q50" s="62">
        <v>226.98122571231801</v>
      </c>
      <c r="R50" s="63">
        <v>217.353533988344</v>
      </c>
      <c r="S50" s="61">
        <v>168.42492685231801</v>
      </c>
      <c r="T50" s="16">
        <v>175.55775735598201</v>
      </c>
      <c r="U50" s="16">
        <v>193.82283832442999</v>
      </c>
      <c r="V50" s="64">
        <v>192.078039153015</v>
      </c>
    </row>
    <row r="51" spans="14:22" x14ac:dyDescent="0.25">
      <c r="N51" s="15">
        <v>39263</v>
      </c>
      <c r="O51" s="77">
        <v>199.11314175490699</v>
      </c>
      <c r="P51" s="62">
        <v>188.62713567272399</v>
      </c>
      <c r="Q51" s="62">
        <v>236.77288353936399</v>
      </c>
      <c r="R51" s="63">
        <v>228.52333680515099</v>
      </c>
      <c r="S51" s="61">
        <v>175.34904066094799</v>
      </c>
      <c r="T51" s="16">
        <v>178.38866538615099</v>
      </c>
      <c r="U51" s="16">
        <v>199.17898780194199</v>
      </c>
      <c r="V51" s="64">
        <v>196.71749032154801</v>
      </c>
    </row>
    <row r="52" spans="14:22" x14ac:dyDescent="0.25">
      <c r="N52" s="15">
        <v>39355</v>
      </c>
      <c r="O52" s="77">
        <v>191.93810981576999</v>
      </c>
      <c r="P52" s="62">
        <v>185.76120388367099</v>
      </c>
      <c r="Q52" s="62">
        <v>244.05184250416701</v>
      </c>
      <c r="R52" s="63">
        <v>232.67218378371899</v>
      </c>
      <c r="S52" s="61">
        <v>173.37314379921099</v>
      </c>
      <c r="T52" s="16">
        <v>178.81237349500799</v>
      </c>
      <c r="U52" s="16">
        <v>194.13138082063199</v>
      </c>
      <c r="V52" s="64">
        <v>189.94783618866401</v>
      </c>
    </row>
    <row r="53" spans="14:22" x14ac:dyDescent="0.25">
      <c r="N53" s="15">
        <v>39447</v>
      </c>
      <c r="O53" s="77">
        <v>188.25941470709401</v>
      </c>
      <c r="P53" s="62">
        <v>200.66816019315399</v>
      </c>
      <c r="Q53" s="62">
        <v>227.69698609677999</v>
      </c>
      <c r="R53" s="63">
        <v>218.32361340909</v>
      </c>
      <c r="S53" s="61">
        <v>166.112966198572</v>
      </c>
      <c r="T53" s="16">
        <v>175.85154238954101</v>
      </c>
      <c r="U53" s="16">
        <v>186.86036142442501</v>
      </c>
      <c r="V53" s="64">
        <v>179.70680651113801</v>
      </c>
    </row>
    <row r="54" spans="14:22" x14ac:dyDescent="0.25">
      <c r="N54" s="15">
        <v>39538</v>
      </c>
      <c r="O54" s="77">
        <v>185.49736307232899</v>
      </c>
      <c r="P54" s="62">
        <v>191.94177510260701</v>
      </c>
      <c r="Q54" s="62">
        <v>226.17778930904601</v>
      </c>
      <c r="R54" s="63">
        <v>213.925587736761</v>
      </c>
      <c r="S54" s="61">
        <v>163.548115739531</v>
      </c>
      <c r="T54" s="16">
        <v>172.80291942665099</v>
      </c>
      <c r="U54" s="16">
        <v>184.20353821039501</v>
      </c>
      <c r="V54" s="64">
        <v>176.16952798262301</v>
      </c>
    </row>
    <row r="55" spans="14:22" x14ac:dyDescent="0.25">
      <c r="N55" s="15">
        <v>39629</v>
      </c>
      <c r="O55" s="77">
        <v>188.313563695195</v>
      </c>
      <c r="P55" s="62">
        <v>188.68521570004901</v>
      </c>
      <c r="Q55" s="62">
        <v>232.39959494237499</v>
      </c>
      <c r="R55" s="63">
        <v>209.56088296640499</v>
      </c>
      <c r="S55" s="61">
        <v>162.373768312886</v>
      </c>
      <c r="T55" s="16">
        <v>171.55972861900401</v>
      </c>
      <c r="U55" s="16">
        <v>181.41433858467801</v>
      </c>
      <c r="V55" s="64">
        <v>174.42652448235401</v>
      </c>
    </row>
    <row r="56" spans="14:22" x14ac:dyDescent="0.25">
      <c r="N56" s="15">
        <v>39721</v>
      </c>
      <c r="O56" s="77">
        <v>194.74943398211201</v>
      </c>
      <c r="P56" s="62">
        <v>193.10879909231099</v>
      </c>
      <c r="Q56" s="62">
        <v>210.12399450232499</v>
      </c>
      <c r="R56" s="63">
        <v>212.26015489486099</v>
      </c>
      <c r="S56" s="61">
        <v>154.05280994453301</v>
      </c>
      <c r="T56" s="16">
        <v>165.282047971792</v>
      </c>
      <c r="U56" s="16">
        <v>169.27322086343599</v>
      </c>
      <c r="V56" s="64">
        <v>166.075808796046</v>
      </c>
    </row>
    <row r="57" spans="14:22" x14ac:dyDescent="0.25">
      <c r="N57" s="15">
        <v>39813</v>
      </c>
      <c r="O57" s="77">
        <v>170.87806701663499</v>
      </c>
      <c r="P57" s="62">
        <v>171.47392432485299</v>
      </c>
      <c r="Q57" s="62">
        <v>222.61889151246601</v>
      </c>
      <c r="R57" s="63">
        <v>212.666369192198</v>
      </c>
      <c r="S57" s="61">
        <v>142.29882231022401</v>
      </c>
      <c r="T57" s="16">
        <v>154.29663159922001</v>
      </c>
      <c r="U57" s="16">
        <v>156.68954475858999</v>
      </c>
      <c r="V57" s="64">
        <v>156.36929077139499</v>
      </c>
    </row>
    <row r="58" spans="14:22" x14ac:dyDescent="0.25">
      <c r="N58" s="15">
        <v>39903</v>
      </c>
      <c r="O58" s="77">
        <v>151.61913654825301</v>
      </c>
      <c r="P58" s="62">
        <v>157.74646878470799</v>
      </c>
      <c r="Q58" s="62">
        <v>197.51432711814201</v>
      </c>
      <c r="R58" s="63">
        <v>198.19963237412199</v>
      </c>
      <c r="S58" s="61">
        <v>131.376271390726</v>
      </c>
      <c r="T58" s="16">
        <v>143.27435813654799</v>
      </c>
      <c r="U58" s="16">
        <v>151.592313954356</v>
      </c>
      <c r="V58" s="64">
        <v>148.77017120611399</v>
      </c>
    </row>
    <row r="59" spans="14:22" x14ac:dyDescent="0.25">
      <c r="N59" s="15">
        <v>39994</v>
      </c>
      <c r="O59" s="77">
        <v>142.10705191302301</v>
      </c>
      <c r="P59" s="62">
        <v>153.451310636573</v>
      </c>
      <c r="Q59" s="62">
        <v>199.24431354264601</v>
      </c>
      <c r="R59" s="63">
        <v>194.402482486553</v>
      </c>
      <c r="S59" s="61">
        <v>121.567192010366</v>
      </c>
      <c r="T59" s="16">
        <v>136.151453955721</v>
      </c>
      <c r="U59" s="16">
        <v>148.626623672883</v>
      </c>
      <c r="V59" s="64">
        <v>137.999414887044</v>
      </c>
    </row>
    <row r="60" spans="14:22" x14ac:dyDescent="0.25">
      <c r="N60" s="15">
        <v>40086</v>
      </c>
      <c r="O60" s="77">
        <v>137.29663295648601</v>
      </c>
      <c r="P60" s="62">
        <v>140.86323010830901</v>
      </c>
      <c r="Q60" s="62">
        <v>184.88094722405299</v>
      </c>
      <c r="R60" s="63">
        <v>177.60168212767601</v>
      </c>
      <c r="S60" s="61">
        <v>120.28488819063099</v>
      </c>
      <c r="T60" s="16">
        <v>133.19498742333499</v>
      </c>
      <c r="U60" s="16">
        <v>145.21632208085501</v>
      </c>
      <c r="V60" s="64">
        <v>128.65182661274</v>
      </c>
    </row>
    <row r="61" spans="14:22" x14ac:dyDescent="0.25">
      <c r="N61" s="15">
        <v>40178</v>
      </c>
      <c r="O61" s="77">
        <v>127.298399102132</v>
      </c>
      <c r="P61" s="62">
        <v>136.297747574054</v>
      </c>
      <c r="Q61" s="62">
        <v>172.68766653128401</v>
      </c>
      <c r="R61" s="63">
        <v>162.34148730234099</v>
      </c>
      <c r="S61" s="61">
        <v>122.17377529095501</v>
      </c>
      <c r="T61" s="16">
        <v>129.634881533259</v>
      </c>
      <c r="U61" s="16">
        <v>141.157217204543</v>
      </c>
      <c r="V61" s="64">
        <v>125.556799019051</v>
      </c>
    </row>
    <row r="62" spans="14:22" x14ac:dyDescent="0.25">
      <c r="N62" s="15">
        <v>40268</v>
      </c>
      <c r="O62" s="77">
        <v>143.31696695891799</v>
      </c>
      <c r="P62" s="62">
        <v>129.75517429251099</v>
      </c>
      <c r="Q62" s="62">
        <v>188.43427524191799</v>
      </c>
      <c r="R62" s="63">
        <v>175.299862502043</v>
      </c>
      <c r="S62" s="61">
        <v>118.66162064651</v>
      </c>
      <c r="T62" s="16">
        <v>127.624470762059</v>
      </c>
      <c r="U62" s="16">
        <v>137.058712558991</v>
      </c>
      <c r="V62" s="64">
        <v>126.57828291012299</v>
      </c>
    </row>
    <row r="63" spans="14:22" x14ac:dyDescent="0.25">
      <c r="N63" s="15">
        <v>40359</v>
      </c>
      <c r="O63" s="77">
        <v>133.62260767176801</v>
      </c>
      <c r="P63" s="62">
        <v>138.47767698619</v>
      </c>
      <c r="Q63" s="62">
        <v>157.75977507279899</v>
      </c>
      <c r="R63" s="63">
        <v>165.80285297140799</v>
      </c>
      <c r="S63" s="61">
        <v>113.623224081003</v>
      </c>
      <c r="T63" s="16">
        <v>129.03312288290601</v>
      </c>
      <c r="U63" s="16">
        <v>132.30644960607199</v>
      </c>
      <c r="V63" s="64">
        <v>126.14979853659</v>
      </c>
    </row>
    <row r="64" spans="14:22" x14ac:dyDescent="0.25">
      <c r="N64" s="15">
        <v>40451</v>
      </c>
      <c r="O64" s="77">
        <v>131.632270005256</v>
      </c>
      <c r="P64" s="62">
        <v>119.851146927497</v>
      </c>
      <c r="Q64" s="62">
        <v>168.65589985712</v>
      </c>
      <c r="R64" s="63">
        <v>176.393894939142</v>
      </c>
      <c r="S64" s="61">
        <v>110.983239928431</v>
      </c>
      <c r="T64" s="16">
        <v>125.454372532709</v>
      </c>
      <c r="U64" s="16">
        <v>132.147993032183</v>
      </c>
      <c r="V64" s="64">
        <v>126.083648309151</v>
      </c>
    </row>
    <row r="65" spans="14:22" x14ac:dyDescent="0.25">
      <c r="N65" s="15">
        <v>40543</v>
      </c>
      <c r="O65" s="77">
        <v>136.31908277710701</v>
      </c>
      <c r="P65" s="62">
        <v>136.60090277659199</v>
      </c>
      <c r="Q65" s="62">
        <v>174.553354061238</v>
      </c>
      <c r="R65" s="63">
        <v>181.04578007003801</v>
      </c>
      <c r="S65" s="61">
        <v>108.693631685903</v>
      </c>
      <c r="T65" s="16">
        <v>118.47215461265399</v>
      </c>
      <c r="U65" s="16">
        <v>133.87171450926499</v>
      </c>
      <c r="V65" s="64">
        <v>128.287776640083</v>
      </c>
    </row>
    <row r="66" spans="14:22" x14ac:dyDescent="0.25">
      <c r="N66" s="15">
        <v>40633</v>
      </c>
      <c r="O66" s="77">
        <v>128.90099790955699</v>
      </c>
      <c r="P66" s="62">
        <v>121.43593546455401</v>
      </c>
      <c r="Q66" s="62">
        <v>179.713773237818</v>
      </c>
      <c r="R66" s="63">
        <v>173.50323544539299</v>
      </c>
      <c r="S66" s="61">
        <v>106.925527658795</v>
      </c>
      <c r="T66" s="16">
        <v>118.192857990749</v>
      </c>
      <c r="U66" s="16">
        <v>131.92499411201101</v>
      </c>
      <c r="V66" s="64">
        <v>132.01537751679101</v>
      </c>
    </row>
    <row r="67" spans="14:22" x14ac:dyDescent="0.25">
      <c r="N67" s="15">
        <v>40724</v>
      </c>
      <c r="O67" s="77">
        <v>139.91887421023401</v>
      </c>
      <c r="P67" s="62">
        <v>132.74918974850399</v>
      </c>
      <c r="Q67" s="62">
        <v>168.364844340552</v>
      </c>
      <c r="R67" s="63">
        <v>183.36409337293301</v>
      </c>
      <c r="S67" s="61">
        <v>108.93042261388899</v>
      </c>
      <c r="T67" s="16">
        <v>122.944276331121</v>
      </c>
      <c r="U67" s="16">
        <v>129.496449420678</v>
      </c>
      <c r="V67" s="64">
        <v>136.723608314491</v>
      </c>
    </row>
    <row r="68" spans="14:22" x14ac:dyDescent="0.25">
      <c r="N68" s="15">
        <v>40816</v>
      </c>
      <c r="O68" s="77">
        <v>135.23328542114501</v>
      </c>
      <c r="P68" s="62">
        <v>135.71781131169101</v>
      </c>
      <c r="Q68" s="62">
        <v>176.18684118369401</v>
      </c>
      <c r="R68" s="63">
        <v>187.270225591025</v>
      </c>
      <c r="S68" s="61">
        <v>110.425409621307</v>
      </c>
      <c r="T68" s="16">
        <v>122.751296734382</v>
      </c>
      <c r="U68" s="16">
        <v>129.96400191663301</v>
      </c>
      <c r="V68" s="64">
        <v>140.93050213482201</v>
      </c>
    </row>
    <row r="69" spans="14:22" x14ac:dyDescent="0.25">
      <c r="N69" s="15">
        <v>40908</v>
      </c>
      <c r="O69" s="77">
        <v>142.63905736620299</v>
      </c>
      <c r="P69" s="62">
        <v>124.727696162103</v>
      </c>
      <c r="Q69" s="62">
        <v>178.78724245564399</v>
      </c>
      <c r="R69" s="63">
        <v>192.92172444968699</v>
      </c>
      <c r="S69" s="61">
        <v>108.487702036991</v>
      </c>
      <c r="T69" s="16">
        <v>118.76349830822799</v>
      </c>
      <c r="U69" s="16">
        <v>131.16832681184599</v>
      </c>
      <c r="V69" s="64">
        <v>143.48862588716199</v>
      </c>
    </row>
    <row r="70" spans="14:22" x14ac:dyDescent="0.25">
      <c r="N70" s="15">
        <v>40999</v>
      </c>
      <c r="O70" s="77">
        <v>126.831048255613</v>
      </c>
      <c r="P70" s="62">
        <v>134.866140707325</v>
      </c>
      <c r="Q70" s="62">
        <v>180.190126763504</v>
      </c>
      <c r="R70" s="63">
        <v>194.980317111848</v>
      </c>
      <c r="S70" s="61">
        <v>107.03822146309901</v>
      </c>
      <c r="T70" s="16">
        <v>118.417170466705</v>
      </c>
      <c r="U70" s="16">
        <v>131.71112331421099</v>
      </c>
      <c r="V70" s="64">
        <v>145.68453676152001</v>
      </c>
    </row>
    <row r="71" spans="14:22" x14ac:dyDescent="0.25">
      <c r="N71" s="15">
        <v>41090</v>
      </c>
      <c r="O71" s="77">
        <v>151.81273393665799</v>
      </c>
      <c r="P71" s="62">
        <v>124.39824093437601</v>
      </c>
      <c r="Q71" s="62">
        <v>190.611369226086</v>
      </c>
      <c r="R71" s="63">
        <v>201.444820477234</v>
      </c>
      <c r="S71" s="61">
        <v>107.658012875371</v>
      </c>
      <c r="T71" s="16">
        <v>120.41916942832</v>
      </c>
      <c r="U71" s="16">
        <v>133.94430113632501</v>
      </c>
      <c r="V71" s="64">
        <v>149.66256603184701</v>
      </c>
    </row>
    <row r="72" spans="14:22" x14ac:dyDescent="0.25">
      <c r="N72" s="15">
        <v>41182</v>
      </c>
      <c r="O72" s="77">
        <v>144.13331819056501</v>
      </c>
      <c r="P72" s="62">
        <v>125.730425010839</v>
      </c>
      <c r="Q72" s="62">
        <v>185.13737096131001</v>
      </c>
      <c r="R72" s="63">
        <v>198.88577079955999</v>
      </c>
      <c r="S72" s="61">
        <v>110.742062647981</v>
      </c>
      <c r="T72" s="16">
        <v>123.320982668363</v>
      </c>
      <c r="U72" s="16">
        <v>136.57565974924799</v>
      </c>
      <c r="V72" s="64">
        <v>155.35449814769299</v>
      </c>
    </row>
    <row r="73" spans="14:22" x14ac:dyDescent="0.25">
      <c r="N73" s="15">
        <v>41274</v>
      </c>
      <c r="O73" s="77">
        <v>153.67712719368299</v>
      </c>
      <c r="P73" s="62">
        <v>139.74718342293801</v>
      </c>
      <c r="Q73" s="62">
        <v>192.331932533149</v>
      </c>
      <c r="R73" s="63">
        <v>207.87585915524301</v>
      </c>
      <c r="S73" s="61">
        <v>113.441834906922</v>
      </c>
      <c r="T73" s="16">
        <v>124.32140536936799</v>
      </c>
      <c r="U73" s="16">
        <v>137.63926378835299</v>
      </c>
      <c r="V73" s="64">
        <v>159.58621284379501</v>
      </c>
    </row>
    <row r="74" spans="14:22" x14ac:dyDescent="0.25">
      <c r="N74" s="15">
        <v>41364</v>
      </c>
      <c r="O74" s="77">
        <v>148.67789963774101</v>
      </c>
      <c r="P74" s="62">
        <v>121.69375868169099</v>
      </c>
      <c r="Q74" s="62">
        <v>191.99936968099999</v>
      </c>
      <c r="R74" s="63">
        <v>212.57824480696999</v>
      </c>
      <c r="S74" s="61">
        <v>114.700214659743</v>
      </c>
      <c r="T74" s="16">
        <v>125.13346371270499</v>
      </c>
      <c r="U74" s="16">
        <v>140.91597425040001</v>
      </c>
      <c r="V74" s="64">
        <v>163.25413549728901</v>
      </c>
    </row>
    <row r="75" spans="14:22" x14ac:dyDescent="0.25">
      <c r="N75" s="15">
        <v>41455</v>
      </c>
      <c r="O75" s="77">
        <v>159.23591519737599</v>
      </c>
      <c r="P75" s="62">
        <v>134.889024522293</v>
      </c>
      <c r="Q75" s="62">
        <v>203.43351779256801</v>
      </c>
      <c r="R75" s="63">
        <v>225.730398492398</v>
      </c>
      <c r="S75" s="61">
        <v>116.361891911743</v>
      </c>
      <c r="T75" s="16">
        <v>129.21158609904001</v>
      </c>
      <c r="U75" s="16">
        <v>148.968844687532</v>
      </c>
      <c r="V75" s="64">
        <v>169.93546770884799</v>
      </c>
    </row>
    <row r="76" spans="14:22" x14ac:dyDescent="0.25">
      <c r="N76" s="15">
        <v>41547</v>
      </c>
      <c r="O76" s="77">
        <v>153.44788220401401</v>
      </c>
      <c r="P76" s="62">
        <v>139.122419966217</v>
      </c>
      <c r="Q76" s="62">
        <v>215.78780189777501</v>
      </c>
      <c r="R76" s="63">
        <v>231.76682297619001</v>
      </c>
      <c r="S76" s="61">
        <v>119.069731152337</v>
      </c>
      <c r="T76" s="16">
        <v>133.392971672687</v>
      </c>
      <c r="U76" s="16">
        <v>152.26299516253999</v>
      </c>
      <c r="V76" s="64">
        <v>176.448837785726</v>
      </c>
    </row>
    <row r="77" spans="14:22" x14ac:dyDescent="0.25">
      <c r="N77" s="15">
        <v>41639</v>
      </c>
      <c r="O77" s="77">
        <v>160.00227287852101</v>
      </c>
      <c r="P77" s="62">
        <v>143.24473487881599</v>
      </c>
      <c r="Q77" s="62">
        <v>222.69424751090199</v>
      </c>
      <c r="R77" s="63">
        <v>243.777990111729</v>
      </c>
      <c r="S77" s="61">
        <v>121.918997218681</v>
      </c>
      <c r="T77" s="16">
        <v>135.26949954545699</v>
      </c>
      <c r="U77" s="16">
        <v>150.436377992514</v>
      </c>
      <c r="V77" s="64">
        <v>180.088929851789</v>
      </c>
    </row>
    <row r="78" spans="14:22" x14ac:dyDescent="0.25">
      <c r="N78" s="15">
        <v>41729</v>
      </c>
      <c r="O78" s="77">
        <v>166.854429055308</v>
      </c>
      <c r="P78" s="62">
        <v>151.99102323181199</v>
      </c>
      <c r="Q78" s="62">
        <v>223.81622113763399</v>
      </c>
      <c r="R78" s="63">
        <v>251.26312799155801</v>
      </c>
      <c r="S78" s="61">
        <v>125.652297821793</v>
      </c>
      <c r="T78" s="16">
        <v>139.503690031377</v>
      </c>
      <c r="U78" s="16">
        <v>153.399123247972</v>
      </c>
      <c r="V78" s="64">
        <v>186.17631605654</v>
      </c>
    </row>
    <row r="79" spans="14:22" x14ac:dyDescent="0.25">
      <c r="N79" s="15">
        <v>41820</v>
      </c>
      <c r="O79" s="77">
        <v>171.563384924893</v>
      </c>
      <c r="P79" s="62">
        <v>147.52920138485601</v>
      </c>
      <c r="Q79" s="62">
        <v>230.18636476453301</v>
      </c>
      <c r="R79" s="63">
        <v>259.91837625622497</v>
      </c>
      <c r="S79" s="61">
        <v>130.88665343486201</v>
      </c>
      <c r="T79" s="16">
        <v>146.76012457882501</v>
      </c>
      <c r="U79" s="16">
        <v>160.468333759671</v>
      </c>
      <c r="V79" s="64">
        <v>196.74588594053</v>
      </c>
    </row>
    <row r="80" spans="14:22" x14ac:dyDescent="0.25">
      <c r="N80" s="15">
        <v>41912</v>
      </c>
      <c r="O80" s="77">
        <v>179.839636614157</v>
      </c>
      <c r="P80" s="62">
        <v>164.46297685963799</v>
      </c>
      <c r="Q80" s="62">
        <v>235.78369638447899</v>
      </c>
      <c r="R80" s="63">
        <v>258.35734761072803</v>
      </c>
      <c r="S80" s="61">
        <v>132.931908529455</v>
      </c>
      <c r="T80" s="16">
        <v>150.68981938087401</v>
      </c>
      <c r="U80" s="16">
        <v>164.76972422934</v>
      </c>
      <c r="V80" s="64">
        <v>202.297894122923</v>
      </c>
    </row>
    <row r="81" spans="14:22" x14ac:dyDescent="0.25">
      <c r="N81" s="15">
        <v>42004</v>
      </c>
      <c r="O81" s="77">
        <v>184.521373106895</v>
      </c>
      <c r="P81" s="62">
        <v>160.850027937817</v>
      </c>
      <c r="Q81" s="62">
        <v>248.83416938905901</v>
      </c>
      <c r="R81" s="63">
        <v>283.15229280729898</v>
      </c>
      <c r="S81" s="61">
        <v>133.51849379448001</v>
      </c>
      <c r="T81" s="16">
        <v>151.425493231258</v>
      </c>
      <c r="U81" s="16">
        <v>165.70120257199301</v>
      </c>
      <c r="V81" s="64">
        <v>202.68933039074901</v>
      </c>
    </row>
    <row r="82" spans="14:22" x14ac:dyDescent="0.25">
      <c r="N82" s="15">
        <v>42094</v>
      </c>
      <c r="O82" s="77">
        <v>176.886381266641</v>
      </c>
      <c r="P82" s="62">
        <v>162.601895835541</v>
      </c>
      <c r="Q82" s="62">
        <v>250.14627067260901</v>
      </c>
      <c r="R82" s="63">
        <v>285.79618927379101</v>
      </c>
      <c r="S82" s="61">
        <v>137.91309773811301</v>
      </c>
      <c r="T82" s="16">
        <v>154.937001211943</v>
      </c>
      <c r="U82" s="16">
        <v>168.66998679401999</v>
      </c>
      <c r="V82" s="64">
        <v>208.42742328585601</v>
      </c>
    </row>
    <row r="83" spans="14:22" x14ac:dyDescent="0.25">
      <c r="N83" s="15">
        <v>42185</v>
      </c>
      <c r="O83" s="77">
        <v>187.229642670516</v>
      </c>
      <c r="P83" s="62">
        <v>174.06895057060399</v>
      </c>
      <c r="Q83" s="62">
        <v>247.087672026826</v>
      </c>
      <c r="R83" s="63">
        <v>288.83866295477901</v>
      </c>
      <c r="S83" s="61">
        <v>143.13578955908</v>
      </c>
      <c r="T83" s="16">
        <v>161.71605937312299</v>
      </c>
      <c r="U83" s="16">
        <v>172.47500267161499</v>
      </c>
      <c r="V83" s="64">
        <v>219.97877710443501</v>
      </c>
    </row>
    <row r="84" spans="14:22" x14ac:dyDescent="0.25">
      <c r="N84" s="15">
        <v>42277</v>
      </c>
      <c r="O84" s="77">
        <v>191.36982764708199</v>
      </c>
      <c r="P84" s="62">
        <v>175.94481526252201</v>
      </c>
      <c r="Q84" s="62">
        <v>263.17857839568899</v>
      </c>
      <c r="R84" s="63">
        <v>308.20144203982397</v>
      </c>
      <c r="S84" s="61">
        <v>143.069109625474</v>
      </c>
      <c r="T84" s="16">
        <v>164.32290054808999</v>
      </c>
      <c r="U84" s="16">
        <v>173.70996973589101</v>
      </c>
      <c r="V84" s="64">
        <v>225.03067604875099</v>
      </c>
    </row>
    <row r="85" spans="14:22" x14ac:dyDescent="0.25">
      <c r="N85" s="15">
        <v>42369</v>
      </c>
      <c r="O85" s="77">
        <v>186.23457642670201</v>
      </c>
      <c r="P85" s="62">
        <v>174.87320336676299</v>
      </c>
      <c r="Q85" s="62">
        <v>264.98986760349902</v>
      </c>
      <c r="R85" s="63">
        <v>300.91467254694402</v>
      </c>
      <c r="S85" s="61">
        <v>141.602971272209</v>
      </c>
      <c r="T85" s="16">
        <v>163.471474294909</v>
      </c>
      <c r="U85" s="16">
        <v>174.76014065875901</v>
      </c>
      <c r="V85" s="64">
        <v>224.51758972366599</v>
      </c>
    </row>
    <row r="86" spans="14:22" x14ac:dyDescent="0.25">
      <c r="N86" s="15">
        <v>42460</v>
      </c>
      <c r="O86" s="77">
        <v>199.13169562173101</v>
      </c>
      <c r="P86" s="62">
        <v>181.307451881986</v>
      </c>
      <c r="Q86" s="62">
        <v>268.80992795732499</v>
      </c>
      <c r="R86" s="63">
        <v>307.255537569159</v>
      </c>
      <c r="S86" s="61">
        <v>144.22546866777699</v>
      </c>
      <c r="T86" s="16">
        <v>168.455345706727</v>
      </c>
      <c r="U86" s="16">
        <v>178.90482122640901</v>
      </c>
      <c r="V86" s="64">
        <v>231.81494201640501</v>
      </c>
    </row>
    <row r="87" spans="14:22" x14ac:dyDescent="0.25">
      <c r="N87" s="15">
        <v>42551</v>
      </c>
      <c r="O87" s="77">
        <v>202.02243169279899</v>
      </c>
      <c r="P87" s="62">
        <v>187.28826845389</v>
      </c>
      <c r="Q87" s="62">
        <v>278.36816553814202</v>
      </c>
      <c r="R87" s="63">
        <v>338.19240212877799</v>
      </c>
      <c r="S87" s="61">
        <v>148.615759373293</v>
      </c>
      <c r="T87" s="16">
        <v>177.849453940552</v>
      </c>
      <c r="U87" s="16">
        <v>184.35795514047501</v>
      </c>
      <c r="V87" s="64">
        <v>245.99825220000801</v>
      </c>
    </row>
    <row r="88" spans="14:22" x14ac:dyDescent="0.25">
      <c r="N88" s="15">
        <v>42643</v>
      </c>
      <c r="O88" s="77">
        <v>204.87755465237501</v>
      </c>
      <c r="P88" s="62">
        <v>191.12721356213001</v>
      </c>
      <c r="Q88" s="62">
        <v>285.75316193003403</v>
      </c>
      <c r="R88" s="63">
        <v>322.99775988726799</v>
      </c>
      <c r="S88" s="61">
        <v>152.76258201821599</v>
      </c>
      <c r="T88" s="16">
        <v>180.94990967756499</v>
      </c>
      <c r="U88" s="16">
        <v>188.62829521964301</v>
      </c>
      <c r="V88" s="64">
        <v>252.51769078822301</v>
      </c>
    </row>
    <row r="89" spans="14:22" x14ac:dyDescent="0.25">
      <c r="N89" s="15">
        <v>42735</v>
      </c>
      <c r="O89" s="77">
        <v>205.81172618339301</v>
      </c>
      <c r="P89" s="62">
        <v>202.10781232795199</v>
      </c>
      <c r="Q89" s="62">
        <v>298.729319841858</v>
      </c>
      <c r="R89" s="63">
        <v>346.88898769948599</v>
      </c>
      <c r="S89" s="61">
        <v>156.17115314295799</v>
      </c>
      <c r="T89" s="16">
        <v>180.683099329719</v>
      </c>
      <c r="U89" s="16">
        <v>192.538642686294</v>
      </c>
      <c r="V89" s="64">
        <v>252.44284342189101</v>
      </c>
    </row>
    <row r="90" spans="14:22" x14ac:dyDescent="0.25">
      <c r="N90" s="15">
        <v>42825</v>
      </c>
      <c r="O90" s="77">
        <v>219.58921257747201</v>
      </c>
      <c r="P90" s="62">
        <v>207.99644090594799</v>
      </c>
      <c r="Q90" s="62">
        <v>302.651252009904</v>
      </c>
      <c r="R90" s="63">
        <v>338.82813857083801</v>
      </c>
      <c r="S90" s="61">
        <v>161.90042826163301</v>
      </c>
      <c r="T90" s="16">
        <v>190.627703921228</v>
      </c>
      <c r="U90" s="16">
        <v>199.828225028747</v>
      </c>
      <c r="V90" s="64">
        <v>261.12152313353897</v>
      </c>
    </row>
    <row r="91" spans="14:22" x14ac:dyDescent="0.25">
      <c r="N91" s="15">
        <v>42916</v>
      </c>
      <c r="O91" s="77">
        <v>210.19200371945001</v>
      </c>
      <c r="P91" s="62">
        <v>224.19087518376</v>
      </c>
      <c r="Q91" s="62">
        <v>302.96406982964203</v>
      </c>
      <c r="R91" s="63">
        <v>371.91083518775201</v>
      </c>
      <c r="S91" s="61">
        <v>168.96342553370101</v>
      </c>
      <c r="T91" s="16">
        <v>207.37415222501701</v>
      </c>
      <c r="U91" s="16">
        <v>208.952925920171</v>
      </c>
      <c r="V91" s="64">
        <v>275.19228117436302</v>
      </c>
    </row>
    <row r="92" spans="14:22" x14ac:dyDescent="0.25">
      <c r="N92" s="15">
        <v>43008</v>
      </c>
      <c r="O92" s="77">
        <v>221.225423827594</v>
      </c>
      <c r="P92" s="62">
        <v>221.48595886565599</v>
      </c>
      <c r="Q92" s="62">
        <v>316.11708782609099</v>
      </c>
      <c r="R92" s="63">
        <v>357.99188084893501</v>
      </c>
      <c r="S92" s="61">
        <v>169.30267374322401</v>
      </c>
      <c r="T92" s="16">
        <v>211.988899246432</v>
      </c>
      <c r="U92" s="16">
        <v>211.05729242012299</v>
      </c>
      <c r="V92" s="64">
        <v>278.508982040121</v>
      </c>
    </row>
    <row r="93" spans="14:22" x14ac:dyDescent="0.25">
      <c r="N93" s="15">
        <v>43100</v>
      </c>
      <c r="O93" s="77">
        <v>225.50240480884801</v>
      </c>
      <c r="P93" s="62">
        <v>225.89744480911401</v>
      </c>
      <c r="Q93" s="62">
        <v>326.17912399182001</v>
      </c>
      <c r="R93" s="63">
        <v>368.06501718468297</v>
      </c>
      <c r="S93" s="61">
        <v>167.64300640814901</v>
      </c>
      <c r="T93" s="16">
        <v>208.15886629090599</v>
      </c>
      <c r="U93" s="16">
        <v>208.59752755658201</v>
      </c>
      <c r="V93" s="64">
        <v>276.27698081085998</v>
      </c>
    </row>
    <row r="94" spans="14:22" x14ac:dyDescent="0.25">
      <c r="N94" s="15">
        <v>43190</v>
      </c>
      <c r="O94" s="77">
        <v>215.973968542221</v>
      </c>
      <c r="P94" s="62">
        <v>239.69787768725601</v>
      </c>
      <c r="Q94" s="62">
        <v>343.58619202374098</v>
      </c>
      <c r="R94" s="63">
        <v>377.02321450311598</v>
      </c>
      <c r="S94" s="61">
        <v>171.81496509920501</v>
      </c>
      <c r="T94" s="16">
        <v>210.84828718299201</v>
      </c>
      <c r="U94" s="16">
        <v>208.45940158841</v>
      </c>
      <c r="V94" s="64">
        <v>284.98524689391002</v>
      </c>
    </row>
    <row r="95" spans="14:22" x14ac:dyDescent="0.25">
      <c r="N95" s="15">
        <v>43281</v>
      </c>
      <c r="O95" s="77">
        <v>237.55154608893599</v>
      </c>
      <c r="P95" s="62">
        <v>230.68415959874699</v>
      </c>
      <c r="Q95" s="62">
        <v>328.85370565111998</v>
      </c>
      <c r="R95" s="63">
        <v>380.06260771381199</v>
      </c>
      <c r="S95" s="61">
        <v>177.85511638174</v>
      </c>
      <c r="T95" s="16">
        <v>217.38013969710499</v>
      </c>
      <c r="U95" s="16">
        <v>209.33732221618001</v>
      </c>
      <c r="V95" s="64">
        <v>299.93284870374299</v>
      </c>
    </row>
    <row r="96" spans="14:22" x14ac:dyDescent="0.25">
      <c r="N96" s="15">
        <v>43373</v>
      </c>
      <c r="O96" s="77">
        <v>238.03171990459799</v>
      </c>
      <c r="P96" s="62">
        <v>241.856563964955</v>
      </c>
      <c r="Q96" s="62">
        <v>324.62818046609499</v>
      </c>
      <c r="R96" s="63">
        <v>379.83192387265001</v>
      </c>
      <c r="S96" s="61">
        <v>179.61056998629601</v>
      </c>
      <c r="T96" s="16">
        <v>223.60465812947299</v>
      </c>
      <c r="U96" s="16">
        <v>211.038768997788</v>
      </c>
      <c r="V96" s="64">
        <v>304.41976431584101</v>
      </c>
    </row>
    <row r="97" spans="14:22" x14ac:dyDescent="0.25">
      <c r="N97" s="15">
        <v>43465</v>
      </c>
      <c r="O97" s="77">
        <v>232.14043674323699</v>
      </c>
      <c r="P97" s="62">
        <v>243.65703540083399</v>
      </c>
      <c r="Q97" s="62">
        <v>332.00121469890399</v>
      </c>
      <c r="R97" s="63">
        <v>386.047707451284</v>
      </c>
      <c r="S97" s="61">
        <v>179.532405151738</v>
      </c>
      <c r="T97" s="16">
        <v>227.72061454545499</v>
      </c>
      <c r="U97" s="16">
        <v>212.500548807423</v>
      </c>
      <c r="V97" s="64">
        <v>302.60640183904201</v>
      </c>
    </row>
    <row r="98" spans="14:22" x14ac:dyDescent="0.25">
      <c r="N98" s="15">
        <v>43555</v>
      </c>
      <c r="O98" s="77">
        <v>234.027220488479</v>
      </c>
      <c r="P98" s="62">
        <v>266.62295836834898</v>
      </c>
      <c r="Q98" s="62">
        <v>338.85417793558202</v>
      </c>
      <c r="R98" s="63">
        <v>390.51720399413801</v>
      </c>
      <c r="S98" s="61">
        <v>181.96831711018899</v>
      </c>
      <c r="T98" s="16">
        <v>231.018488201194</v>
      </c>
      <c r="U98" s="16">
        <v>212.56003963786699</v>
      </c>
      <c r="V98" s="64">
        <v>307.82034973446201</v>
      </c>
    </row>
    <row r="99" spans="14:22" x14ac:dyDescent="0.25">
      <c r="N99" s="15">
        <v>43646</v>
      </c>
      <c r="O99" s="77">
        <v>245.41879344394701</v>
      </c>
      <c r="P99" s="62">
        <v>242.85342028818999</v>
      </c>
      <c r="Q99" s="62">
        <v>351.56830566695498</v>
      </c>
      <c r="R99" s="63">
        <v>389.98262088100802</v>
      </c>
      <c r="S99" s="61">
        <v>185.034009262924</v>
      </c>
      <c r="T99" s="16">
        <v>233.96021711644701</v>
      </c>
      <c r="U99" s="16">
        <v>212.515983631072</v>
      </c>
      <c r="V99" s="64">
        <v>318.38163751648398</v>
      </c>
    </row>
    <row r="100" spans="14:22" x14ac:dyDescent="0.25">
      <c r="N100" s="15">
        <v>43738</v>
      </c>
      <c r="O100" s="77">
        <v>255.947498756573</v>
      </c>
      <c r="P100" s="62">
        <v>250.91236703275899</v>
      </c>
      <c r="Q100" s="62">
        <v>333.65031509881902</v>
      </c>
      <c r="R100" s="63">
        <v>408.20256782862998</v>
      </c>
      <c r="S100" s="61">
        <v>186.521743510188</v>
      </c>
      <c r="T100" s="16">
        <v>237.39927781515399</v>
      </c>
      <c r="U100" s="16">
        <v>214.02542196438301</v>
      </c>
      <c r="V100" s="64">
        <v>328.69328814944299</v>
      </c>
    </row>
    <row r="101" spans="14:22" x14ac:dyDescent="0.25">
      <c r="N101" s="15">
        <v>43830</v>
      </c>
      <c r="O101" s="77">
        <v>239.45888319657499</v>
      </c>
      <c r="P101" s="62">
        <v>270.16287926971302</v>
      </c>
      <c r="Q101" s="62">
        <v>325.79942283965602</v>
      </c>
      <c r="R101" s="63">
        <v>406.23802583198801</v>
      </c>
      <c r="S101" s="61">
        <v>186.75352817634899</v>
      </c>
      <c r="T101" s="16">
        <v>241.895160384299</v>
      </c>
      <c r="U101" s="16">
        <v>216.063461997932</v>
      </c>
      <c r="V101" s="64">
        <v>333.44034485375698</v>
      </c>
    </row>
    <row r="102" spans="14:22" x14ac:dyDescent="0.25">
      <c r="N102" s="15">
        <v>43921</v>
      </c>
      <c r="O102" s="77">
        <v>248.38568665549599</v>
      </c>
      <c r="P102" s="62">
        <v>247.17571491672601</v>
      </c>
      <c r="Q102" s="62">
        <v>332.04570929004899</v>
      </c>
      <c r="R102" s="63">
        <v>398.260961776844</v>
      </c>
      <c r="S102" s="61">
        <v>185.995646871921</v>
      </c>
      <c r="T102" s="16">
        <v>247.15112353999899</v>
      </c>
      <c r="U102" s="16">
        <v>215.500112221477</v>
      </c>
      <c r="V102" s="64">
        <v>333.29178410565203</v>
      </c>
    </row>
    <row r="103" spans="14:22" x14ac:dyDescent="0.25">
      <c r="N103" s="15">
        <v>44012</v>
      </c>
      <c r="O103" s="77">
        <v>235.06883745914499</v>
      </c>
      <c r="P103" s="62">
        <v>277.74052883669702</v>
      </c>
      <c r="Q103" s="62">
        <v>333.561334645594</v>
      </c>
      <c r="R103" s="63">
        <v>377.75422167419202</v>
      </c>
      <c r="S103" s="61">
        <v>183.87745694161899</v>
      </c>
      <c r="T103" s="16">
        <v>251.83357194845999</v>
      </c>
      <c r="U103" s="16">
        <v>212.09599461075999</v>
      </c>
      <c r="V103" s="64">
        <v>331.87533261237098</v>
      </c>
    </row>
    <row r="104" spans="14:22" x14ac:dyDescent="0.25">
      <c r="N104" s="15">
        <v>44104</v>
      </c>
      <c r="O104" s="77">
        <v>264.20138970522498</v>
      </c>
      <c r="P104" s="62">
        <v>274.50879611201498</v>
      </c>
      <c r="Q104" s="62">
        <v>342.8529500212</v>
      </c>
      <c r="R104" s="63">
        <v>398.52849777399302</v>
      </c>
      <c r="S104" s="61">
        <v>188.42443255590399</v>
      </c>
      <c r="T104" s="16">
        <v>258.45275606369</v>
      </c>
      <c r="U104" s="16">
        <v>214.97263188942301</v>
      </c>
      <c r="V104" s="64">
        <v>344.88580467050201</v>
      </c>
    </row>
    <row r="105" spans="14:22" x14ac:dyDescent="0.25">
      <c r="N105" s="15">
        <v>44196</v>
      </c>
      <c r="O105" s="77">
        <v>271.59137615137598</v>
      </c>
      <c r="P105" s="62">
        <v>288.44492974920797</v>
      </c>
      <c r="Q105" s="62">
        <v>350.50514764462002</v>
      </c>
      <c r="R105" s="63">
        <v>404.79455712815098</v>
      </c>
      <c r="S105" s="61">
        <v>195.313690651473</v>
      </c>
      <c r="T105" s="16">
        <v>267.42434514099301</v>
      </c>
      <c r="U105" s="16">
        <v>223.40118447267801</v>
      </c>
      <c r="V105" s="64">
        <v>364.421749004167</v>
      </c>
    </row>
    <row r="106" spans="14:22" x14ac:dyDescent="0.25">
      <c r="N106" s="15">
        <v>44286</v>
      </c>
      <c r="O106" s="77">
        <v>252.548506899519</v>
      </c>
      <c r="P106" s="62">
        <v>302.18348687929802</v>
      </c>
      <c r="Q106" s="62">
        <v>365.81448325453101</v>
      </c>
      <c r="R106" s="63">
        <v>400.87733756334302</v>
      </c>
      <c r="S106" s="61">
        <v>197.09118276124499</v>
      </c>
      <c r="T106" s="16">
        <v>278.53545491650902</v>
      </c>
      <c r="U106" s="16">
        <v>231.246092964566</v>
      </c>
      <c r="V106" s="64">
        <v>379.06277183526299</v>
      </c>
    </row>
    <row r="107" spans="14:22" x14ac:dyDescent="0.25">
      <c r="N107" s="15">
        <v>44377</v>
      </c>
      <c r="O107" s="77">
        <v>264.654670040778</v>
      </c>
      <c r="P107" s="62">
        <v>309.98293158473098</v>
      </c>
      <c r="Q107" s="62">
        <v>356.79402079735399</v>
      </c>
      <c r="R107" s="63">
        <v>431.475071805666</v>
      </c>
      <c r="S107" s="61">
        <v>202.34018265001899</v>
      </c>
      <c r="T107" s="16">
        <v>294.432467944145</v>
      </c>
      <c r="U107" s="16">
        <v>241.37124754085301</v>
      </c>
      <c r="V107" s="64">
        <v>402.09485244531697</v>
      </c>
    </row>
    <row r="108" spans="14:22" x14ac:dyDescent="0.25">
      <c r="N108" s="15">
        <v>44469</v>
      </c>
      <c r="O108" s="77">
        <v>274.21467299720302</v>
      </c>
      <c r="P108" s="62">
        <v>333.92854408729801</v>
      </c>
      <c r="Q108" s="62">
        <v>367.53488633883501</v>
      </c>
      <c r="R108" s="63">
        <v>464.27757133052501</v>
      </c>
      <c r="S108" s="61">
        <v>211.77168268194299</v>
      </c>
      <c r="T108" s="16">
        <v>308.22450832351501</v>
      </c>
      <c r="U108" s="16">
        <v>250.82569219470801</v>
      </c>
      <c r="V108" s="64">
        <v>424.93874402083497</v>
      </c>
    </row>
    <row r="109" spans="14:22" x14ac:dyDescent="0.25">
      <c r="N109" s="15">
        <v>44561</v>
      </c>
      <c r="O109" s="77">
        <v>282.164763567097</v>
      </c>
      <c r="P109" s="62">
        <v>349.87935476982898</v>
      </c>
      <c r="Q109" s="62">
        <v>404.49760854358601</v>
      </c>
      <c r="R109" s="63">
        <v>456.12632058313397</v>
      </c>
      <c r="S109" s="61">
        <v>216.62050802363299</v>
      </c>
      <c r="T109" s="16">
        <v>317.57585366454202</v>
      </c>
      <c r="U109" s="16">
        <v>255.99775701129099</v>
      </c>
      <c r="V109" s="64">
        <v>436.23372814988801</v>
      </c>
    </row>
    <row r="110" spans="14:22" x14ac:dyDescent="0.25">
      <c r="N110" s="15">
        <v>44651</v>
      </c>
      <c r="O110" s="77">
        <v>268.836125405583</v>
      </c>
      <c r="P110" s="62">
        <v>358.26362941658601</v>
      </c>
      <c r="Q110" s="62">
        <v>368.115775973962</v>
      </c>
      <c r="R110" s="63">
        <v>446.69741634923997</v>
      </c>
      <c r="S110" s="61">
        <v>220.57632933524101</v>
      </c>
      <c r="T110" s="16">
        <v>336.58676806218398</v>
      </c>
      <c r="U110" s="16">
        <v>261.89597925433401</v>
      </c>
      <c r="V110" s="64">
        <v>455.45045131730598</v>
      </c>
    </row>
    <row r="111" spans="14:22" x14ac:dyDescent="0.25">
      <c r="N111" s="15">
        <v>44742</v>
      </c>
      <c r="O111" s="77">
        <v>270.44178935892</v>
      </c>
      <c r="P111" s="62">
        <v>375.33596416396199</v>
      </c>
      <c r="Q111" s="62">
        <v>392.07925091254202</v>
      </c>
      <c r="R111" s="63">
        <v>502.45271735043798</v>
      </c>
      <c r="S111" s="61">
        <v>231.01376061651999</v>
      </c>
      <c r="T111" s="16">
        <v>363.635602562869</v>
      </c>
      <c r="U111" s="16">
        <v>269.63869446175801</v>
      </c>
      <c r="V111" s="64">
        <v>485.31914071994998</v>
      </c>
    </row>
    <row r="112" spans="14:22" x14ac:dyDescent="0.25">
      <c r="N112" s="15">
        <v>44834</v>
      </c>
      <c r="O112" s="77">
        <v>274.20474508994999</v>
      </c>
      <c r="P112" s="62">
        <v>398.69968507482798</v>
      </c>
      <c r="Q112" s="62">
        <v>416.13954326166697</v>
      </c>
      <c r="R112" s="63">
        <v>448.33783461657498</v>
      </c>
      <c r="S112" s="61">
        <v>230.464758808553</v>
      </c>
      <c r="T112" s="16">
        <v>365.92970877644001</v>
      </c>
      <c r="U112" s="16">
        <v>270.26994738106799</v>
      </c>
      <c r="V112" s="64">
        <v>471.90619910941001</v>
      </c>
    </row>
    <row r="113" spans="14:22" x14ac:dyDescent="0.25">
      <c r="N113" s="15">
        <v>44926</v>
      </c>
      <c r="O113" s="77">
        <v>298.37455051044299</v>
      </c>
      <c r="P113" s="62">
        <v>390.846330382134</v>
      </c>
      <c r="Q113" s="62">
        <v>400.816906138278</v>
      </c>
      <c r="R113" s="63">
        <v>454.00972294413498</v>
      </c>
      <c r="S113" s="61">
        <v>220.480537183069</v>
      </c>
      <c r="T113" s="16">
        <v>356.800109789629</v>
      </c>
      <c r="U113" s="16">
        <v>267.564337589177</v>
      </c>
      <c r="V113" s="64">
        <v>442.03761216370299</v>
      </c>
    </row>
    <row r="114" spans="14:22" x14ac:dyDescent="0.25">
      <c r="N114" s="15">
        <v>45016</v>
      </c>
      <c r="O114" s="77">
        <v>238.056570789483</v>
      </c>
      <c r="P114" s="62">
        <v>411.131569055836</v>
      </c>
      <c r="Q114" s="62">
        <v>409.66519214364001</v>
      </c>
      <c r="R114" s="63">
        <v>423.05506623448002</v>
      </c>
      <c r="S114" s="61">
        <v>218.25563293642199</v>
      </c>
      <c r="T114" s="16">
        <v>366.19415517936199</v>
      </c>
      <c r="U114" s="16">
        <v>268.33286528595602</v>
      </c>
      <c r="V114" s="64">
        <v>434.76147573516499</v>
      </c>
    </row>
    <row r="115" spans="14:22" x14ac:dyDescent="0.25">
      <c r="N115" s="15">
        <v>45107</v>
      </c>
      <c r="O115" s="77">
        <v>250.39963440010399</v>
      </c>
      <c r="P115" s="62">
        <v>396.25752914338602</v>
      </c>
      <c r="Q115" s="62">
        <v>392.59047604655098</v>
      </c>
      <c r="R115" s="63">
        <v>423.44279541511298</v>
      </c>
      <c r="S115" s="61">
        <v>223.82228185743199</v>
      </c>
      <c r="T115" s="16">
        <v>383.80490980252802</v>
      </c>
      <c r="U115" s="16">
        <v>273.96224736692398</v>
      </c>
      <c r="V115" s="64">
        <v>435.884943308088</v>
      </c>
    </row>
    <row r="116" spans="14:22" x14ac:dyDescent="0.25">
      <c r="N116" s="15">
        <v>45199</v>
      </c>
      <c r="O116" s="77">
        <v>251.349408467145</v>
      </c>
      <c r="P116" s="62">
        <v>415.05333157268001</v>
      </c>
      <c r="Q116" s="62">
        <v>401.92238776761599</v>
      </c>
      <c r="R116" s="63">
        <v>427.28929234311801</v>
      </c>
      <c r="S116" s="61">
        <v>223.28468737124999</v>
      </c>
      <c r="T116" s="16">
        <v>391.36323020363</v>
      </c>
      <c r="U116" s="16">
        <v>279.69830803024399</v>
      </c>
      <c r="V116" s="64">
        <v>438.88206922980902</v>
      </c>
    </row>
    <row r="117" spans="14:22" x14ac:dyDescent="0.25">
      <c r="N117" s="15">
        <v>45291</v>
      </c>
      <c r="O117" s="77">
        <v>217.38336261644099</v>
      </c>
      <c r="P117" s="62">
        <v>403.83564271763203</v>
      </c>
      <c r="Q117" s="62">
        <v>402.53119928917602</v>
      </c>
      <c r="R117" s="63">
        <v>448.99166249240199</v>
      </c>
      <c r="S117" s="61">
        <v>215.94610548060899</v>
      </c>
      <c r="T117" s="16">
        <v>390.58991546287399</v>
      </c>
      <c r="U117" s="16">
        <v>279.978448412212</v>
      </c>
      <c r="V117" s="64">
        <v>435.431619674611</v>
      </c>
    </row>
    <row r="118" spans="14:22" x14ac:dyDescent="0.25">
      <c r="N118" s="15">
        <v>45382</v>
      </c>
      <c r="O118" s="77">
        <v>246.73400163794099</v>
      </c>
      <c r="P118" s="62">
        <v>423.81480093616199</v>
      </c>
      <c r="Q118" s="62">
        <v>420.48614669498301</v>
      </c>
      <c r="R118" s="63">
        <v>404.440167670194</v>
      </c>
      <c r="S118" s="61">
        <v>215.81505876151701</v>
      </c>
      <c r="T118" s="16">
        <v>393.32509472400898</v>
      </c>
      <c r="U118" s="16">
        <v>280.45760186333899</v>
      </c>
      <c r="V118" s="64">
        <v>429.788474237598</v>
      </c>
    </row>
    <row r="119" spans="14:22" x14ac:dyDescent="0.25">
      <c r="N119" s="15">
        <v>45473</v>
      </c>
      <c r="O119" s="77">
        <v>219.33635715347901</v>
      </c>
      <c r="P119" s="62">
        <v>417.88729549520599</v>
      </c>
      <c r="Q119" s="62">
        <v>392.46415999191402</v>
      </c>
      <c r="R119" s="63">
        <v>454.792857462538</v>
      </c>
      <c r="S119" s="61">
        <v>217.259039174506</v>
      </c>
      <c r="T119" s="16">
        <v>399.73623730222602</v>
      </c>
      <c r="U119" s="16">
        <v>283.24842246026702</v>
      </c>
      <c r="V119" s="64">
        <v>424.14617894209903</v>
      </c>
    </row>
    <row r="120" spans="14:22" x14ac:dyDescent="0.25">
      <c r="N120" s="15">
        <v>45565</v>
      </c>
      <c r="O120" s="77">
        <v>216.76695590964499</v>
      </c>
      <c r="P120" s="62">
        <v>418.91997115641698</v>
      </c>
      <c r="Q120" s="62">
        <v>419.02688301293</v>
      </c>
      <c r="R120" s="63">
        <v>397.729455310162</v>
      </c>
      <c r="S120" s="61">
        <v>212.11329690265299</v>
      </c>
      <c r="T120" s="16">
        <v>406.75854134081902</v>
      </c>
      <c r="U120" s="16">
        <v>284.97540724020899</v>
      </c>
      <c r="V120" s="64">
        <v>419.54201663321197</v>
      </c>
    </row>
    <row r="121" spans="14:22" x14ac:dyDescent="0.25">
      <c r="N121" s="15">
        <v>45657</v>
      </c>
      <c r="O121" s="77">
        <v>197.45951065263799</v>
      </c>
      <c r="P121" s="62">
        <v>438.44788592211899</v>
      </c>
      <c r="Q121" s="62">
        <v>399.11879328836602</v>
      </c>
      <c r="R121" s="63">
        <v>432.58026938128501</v>
      </c>
      <c r="S121" s="61">
        <v>212.82543786601201</v>
      </c>
      <c r="T121" s="16">
        <v>409.18662673912701</v>
      </c>
      <c r="U121" s="16">
        <v>285.25590613284299</v>
      </c>
      <c r="V121" s="64">
        <v>417.92169059503902</v>
      </c>
    </row>
    <row r="122" spans="14:22" x14ac:dyDescent="0.25">
      <c r="N122" s="15">
        <v>45747</v>
      </c>
      <c r="O122" s="77">
        <v>203.23919897859</v>
      </c>
      <c r="P122" s="62">
        <v>433.31608890002002</v>
      </c>
      <c r="Q122" s="62">
        <v>400.42548483530697</v>
      </c>
      <c r="R122" s="63">
        <v>421.76994392806898</v>
      </c>
      <c r="S122" s="61">
        <v>216.874381811418</v>
      </c>
      <c r="T122" s="16">
        <v>407.60877161163597</v>
      </c>
      <c r="U122" s="16">
        <v>284.76644117796297</v>
      </c>
      <c r="V122" s="64">
        <v>415.69362877192901</v>
      </c>
    </row>
    <row r="123" spans="14:22" x14ac:dyDescent="0.25">
      <c r="N123" s="15">
        <v>45838</v>
      </c>
      <c r="O123" s="77" t="s">
        <v>77</v>
      </c>
      <c r="P123" s="62" t="s">
        <v>77</v>
      </c>
      <c r="Q123" s="62" t="s">
        <v>77</v>
      </c>
      <c r="R123" s="63" t="s">
        <v>77</v>
      </c>
      <c r="S123" s="61" t="s">
        <v>77</v>
      </c>
      <c r="T123" s="16" t="s">
        <v>77</v>
      </c>
      <c r="U123" s="16" t="s">
        <v>77</v>
      </c>
      <c r="V123" s="64" t="s">
        <v>77</v>
      </c>
    </row>
    <row r="124" spans="14:22" ht="30" x14ac:dyDescent="0.25">
      <c r="N124" s="128"/>
      <c r="O124" s="156" t="s">
        <v>37</v>
      </c>
      <c r="P124" s="157" t="s">
        <v>38</v>
      </c>
      <c r="Q124" s="157" t="s">
        <v>39</v>
      </c>
      <c r="R124" s="158" t="s">
        <v>40</v>
      </c>
      <c r="S124" s="156" t="s">
        <v>9</v>
      </c>
      <c r="T124" s="157" t="s">
        <v>10</v>
      </c>
      <c r="U124" s="157" t="s">
        <v>11</v>
      </c>
      <c r="V124" s="158" t="s">
        <v>12</v>
      </c>
    </row>
    <row r="125" spans="14:22" x14ac:dyDescent="0.25">
      <c r="N125" s="128" t="s">
        <v>134</v>
      </c>
      <c r="O125" s="166">
        <f>O118/O117-1</f>
        <v>0.13501787196698811</v>
      </c>
      <c r="P125" s="166">
        <f t="shared" ref="O125:V129" si="0">P118/P117-1</f>
        <v>4.9473488977048286E-2</v>
      </c>
      <c r="Q125" s="166">
        <f t="shared" si="0"/>
        <v>4.4605107473689953E-2</v>
      </c>
      <c r="R125" s="166">
        <f t="shared" si="0"/>
        <v>-9.9225661730326431E-2</v>
      </c>
      <c r="S125" s="166">
        <f t="shared" si="0"/>
        <v>-6.068491895250272E-4</v>
      </c>
      <c r="T125" s="166">
        <f t="shared" si="0"/>
        <v>7.0026878648252744E-3</v>
      </c>
      <c r="U125" s="166">
        <f t="shared" si="0"/>
        <v>1.7113940513791004E-3</v>
      </c>
      <c r="V125" s="167">
        <f t="shared" si="0"/>
        <v>-1.2959888951633802E-2</v>
      </c>
    </row>
    <row r="126" spans="14:22" x14ac:dyDescent="0.25">
      <c r="N126" s="128" t="s">
        <v>134</v>
      </c>
      <c r="O126" s="166">
        <f t="shared" si="0"/>
        <v>-0.11104121970455227</v>
      </c>
      <c r="P126" s="166">
        <f t="shared" si="0"/>
        <v>-1.3986074643600799E-2</v>
      </c>
      <c r="Q126" s="166">
        <f t="shared" si="0"/>
        <v>-6.6641878509723917E-2</v>
      </c>
      <c r="R126" s="166">
        <f t="shared" si="0"/>
        <v>0.12449972534232745</v>
      </c>
      <c r="S126" s="166">
        <f t="shared" si="0"/>
        <v>6.6908232505900056E-3</v>
      </c>
      <c r="T126" s="166">
        <f t="shared" si="0"/>
        <v>1.6299856439914384E-2</v>
      </c>
      <c r="U126" s="166">
        <f t="shared" si="0"/>
        <v>9.9509536499848839E-3</v>
      </c>
      <c r="V126" s="167">
        <f t="shared" si="0"/>
        <v>-1.3128074933856371E-2</v>
      </c>
    </row>
    <row r="127" spans="14:22" x14ac:dyDescent="0.25">
      <c r="N127" s="128" t="s">
        <v>134</v>
      </c>
      <c r="O127" s="166">
        <f t="shared" si="0"/>
        <v>-1.1714433836594207E-2</v>
      </c>
      <c r="P127" s="166">
        <f t="shared" si="0"/>
        <v>2.4711822358400859E-3</v>
      </c>
      <c r="Q127" s="166">
        <f t="shared" si="0"/>
        <v>6.768190762071935E-2</v>
      </c>
      <c r="R127" s="166">
        <f t="shared" si="0"/>
        <v>-0.12547119246936811</v>
      </c>
      <c r="S127" s="166">
        <f t="shared" si="0"/>
        <v>-2.3684824766806889E-2</v>
      </c>
      <c r="T127" s="166">
        <f t="shared" si="0"/>
        <v>1.7567344121678152E-2</v>
      </c>
      <c r="U127" s="166">
        <f t="shared" si="0"/>
        <v>6.0970676021478987E-3</v>
      </c>
      <c r="V127" s="167">
        <f t="shared" si="0"/>
        <v>-1.0855130937099777E-2</v>
      </c>
    </row>
    <row r="128" spans="14:22" x14ac:dyDescent="0.25">
      <c r="N128" s="128" t="s">
        <v>134</v>
      </c>
      <c r="O128" s="166">
        <f t="shared" si="0"/>
        <v>-8.9070057638558797E-2</v>
      </c>
      <c r="P128" s="166">
        <f t="shared" si="0"/>
        <v>4.6614905256953332E-2</v>
      </c>
      <c r="Q128" s="166">
        <f t="shared" si="0"/>
        <v>-4.7510292374128293E-2</v>
      </c>
      <c r="R128" s="166">
        <f t="shared" si="0"/>
        <v>8.7624423099227799E-2</v>
      </c>
      <c r="S128" s="166">
        <f t="shared" si="0"/>
        <v>3.357361248719215E-3</v>
      </c>
      <c r="T128" s="166">
        <f t="shared" si="0"/>
        <v>5.9693531949056577E-3</v>
      </c>
      <c r="U128" s="166">
        <f t="shared" si="0"/>
        <v>9.8429157572033077E-4</v>
      </c>
      <c r="V128" s="167">
        <f t="shared" si="0"/>
        <v>-3.8621305469614953E-3</v>
      </c>
    </row>
    <row r="129" spans="14:22" x14ac:dyDescent="0.25">
      <c r="N129" s="128" t="str">
        <f>"QTR "&amp;YEAR(N122)&amp;"Q"&amp;(MONTH(N122)/3)</f>
        <v>QTR 2025Q1</v>
      </c>
      <c r="O129" s="166">
        <f>O122/O121-1</f>
        <v>2.927024536244982E-2</v>
      </c>
      <c r="P129" s="166">
        <f t="shared" si="0"/>
        <v>-1.1704462917653369E-2</v>
      </c>
      <c r="Q129" s="166">
        <f t="shared" si="0"/>
        <v>3.2739414152238577E-3</v>
      </c>
      <c r="R129" s="166">
        <f t="shared" si="0"/>
        <v>-2.4990334091469113E-2</v>
      </c>
      <c r="S129" s="166">
        <f t="shared" si="0"/>
        <v>1.9024718031850574E-2</v>
      </c>
      <c r="T129" s="166">
        <f t="shared" si="0"/>
        <v>-3.8560769692431718E-3</v>
      </c>
      <c r="U129" s="166">
        <f t="shared" si="0"/>
        <v>-1.7158801776117061E-3</v>
      </c>
      <c r="V129" s="167">
        <f t="shared" si="0"/>
        <v>-5.3312902231460457E-3</v>
      </c>
    </row>
    <row r="130" spans="14:22" x14ac:dyDescent="0.25">
      <c r="N130" s="128">
        <v>42825</v>
      </c>
      <c r="O130" s="170" t="s">
        <v>77</v>
      </c>
      <c r="P130" s="171" t="s">
        <v>77</v>
      </c>
      <c r="Q130" s="171" t="s">
        <v>77</v>
      </c>
      <c r="R130" s="172" t="s">
        <v>77</v>
      </c>
      <c r="S130" s="161" t="s">
        <v>77</v>
      </c>
      <c r="T130" s="162" t="s">
        <v>77</v>
      </c>
      <c r="U130" s="162" t="s">
        <v>77</v>
      </c>
      <c r="V130" s="164" t="s">
        <v>77</v>
      </c>
    </row>
    <row r="131" spans="14:22" x14ac:dyDescent="0.25">
      <c r="N131" s="128" t="s">
        <v>136</v>
      </c>
      <c r="O131" s="166">
        <f t="shared" ref="O131:V136" si="1">O117/O113-1</f>
        <v>-0.27144134027331313</v>
      </c>
      <c r="P131" s="166">
        <f t="shared" si="1"/>
        <v>3.3233809110599255E-2</v>
      </c>
      <c r="Q131" s="166">
        <f t="shared" si="1"/>
        <v>4.2769981122168232E-3</v>
      </c>
      <c r="R131" s="166">
        <f t="shared" si="1"/>
        <v>-1.1052759881863716E-2</v>
      </c>
      <c r="S131" s="166">
        <f t="shared" si="1"/>
        <v>-2.0566131416375311E-2</v>
      </c>
      <c r="T131" s="166">
        <f t="shared" si="1"/>
        <v>9.4702341019927472E-2</v>
      </c>
      <c r="U131" s="166">
        <f t="shared" si="1"/>
        <v>4.6396731847335504E-2</v>
      </c>
      <c r="V131" s="167">
        <f t="shared" si="1"/>
        <v>-1.4944412663792872E-2</v>
      </c>
    </row>
    <row r="132" spans="14:22" x14ac:dyDescent="0.25">
      <c r="N132" s="128" t="s">
        <v>136</v>
      </c>
      <c r="O132" s="166">
        <f t="shared" si="1"/>
        <v>3.6451129324766907E-2</v>
      </c>
      <c r="P132" s="166">
        <f t="shared" si="1"/>
        <v>3.0849569419962197E-2</v>
      </c>
      <c r="Q132" s="166">
        <f t="shared" si="1"/>
        <v>2.6414141984386186E-2</v>
      </c>
      <c r="R132" s="166">
        <f t="shared" si="1"/>
        <v>-4.4001124321647156E-2</v>
      </c>
      <c r="S132" s="166">
        <f t="shared" si="1"/>
        <v>-1.1182181839109351E-2</v>
      </c>
      <c r="T132" s="166">
        <f t="shared" si="1"/>
        <v>7.4088947518450299E-2</v>
      </c>
      <c r="U132" s="166">
        <f t="shared" si="1"/>
        <v>4.518543252039553E-2</v>
      </c>
      <c r="V132" s="167">
        <f t="shared" si="1"/>
        <v>-1.1438459419979341E-2</v>
      </c>
    </row>
    <row r="133" spans="14:22" x14ac:dyDescent="0.25">
      <c r="N133" s="128" t="s">
        <v>136</v>
      </c>
      <c r="O133" s="166">
        <f t="shared" si="1"/>
        <v>-0.12405480271984004</v>
      </c>
      <c r="P133" s="166">
        <f t="shared" si="1"/>
        <v>5.4585123968693638E-2</v>
      </c>
      <c r="Q133" s="166">
        <f t="shared" si="1"/>
        <v>-3.2175017567670494E-4</v>
      </c>
      <c r="R133" s="166">
        <f t="shared" si="1"/>
        <v>7.4036121022419632E-2</v>
      </c>
      <c r="S133" s="166">
        <f t="shared" si="1"/>
        <v>-2.9323455325625636E-2</v>
      </c>
      <c r="T133" s="166">
        <f t="shared" si="1"/>
        <v>4.1508920529168991E-2</v>
      </c>
      <c r="U133" s="166">
        <f t="shared" si="1"/>
        <v>3.3895820254773446E-2</v>
      </c>
      <c r="V133" s="167">
        <f t="shared" si="1"/>
        <v>-2.6930878311370976E-2</v>
      </c>
    </row>
    <row r="134" spans="14:22" x14ac:dyDescent="0.25">
      <c r="N134" s="128" t="s">
        <v>136</v>
      </c>
      <c r="O134" s="166">
        <f t="shared" si="1"/>
        <v>-0.13758716508783997</v>
      </c>
      <c r="P134" s="166">
        <f t="shared" si="1"/>
        <v>9.3160066179589496E-3</v>
      </c>
      <c r="Q134" s="166">
        <f t="shared" si="1"/>
        <v>4.2556711857522966E-2</v>
      </c>
      <c r="R134" s="166">
        <f t="shared" si="1"/>
        <v>-6.9179915253338775E-2</v>
      </c>
      <c r="S134" s="166">
        <f t="shared" si="1"/>
        <v>-5.0032049219849051E-2</v>
      </c>
      <c r="T134" s="166">
        <f t="shared" si="1"/>
        <v>3.9337653486707813E-2</v>
      </c>
      <c r="U134" s="166">
        <f t="shared" si="1"/>
        <v>1.8867111664452318E-2</v>
      </c>
      <c r="V134" s="167">
        <f t="shared" si="1"/>
        <v>-4.4066627352848498E-2</v>
      </c>
    </row>
    <row r="135" spans="14:22" x14ac:dyDescent="0.25">
      <c r="N135" s="128" t="s">
        <v>136</v>
      </c>
      <c r="O135" s="166">
        <f t="shared" si="1"/>
        <v>-9.1653067300082935E-2</v>
      </c>
      <c r="P135" s="166">
        <f t="shared" si="1"/>
        <v>8.57087377715402E-2</v>
      </c>
      <c r="Q135" s="166">
        <f t="shared" si="1"/>
        <v>-8.4773702183480459E-3</v>
      </c>
      <c r="R135" s="166">
        <f t="shared" si="1"/>
        <v>-3.6551665614491635E-2</v>
      </c>
      <c r="S135" s="166">
        <f t="shared" si="1"/>
        <v>-1.4451140980994426E-2</v>
      </c>
      <c r="T135" s="166">
        <f t="shared" si="1"/>
        <v>4.7611857193534446E-2</v>
      </c>
      <c r="U135" s="166">
        <f t="shared" si="1"/>
        <v>1.8849514134248624E-2</v>
      </c>
      <c r="V135" s="167">
        <f t="shared" si="1"/>
        <v>-4.0212810205783378E-2</v>
      </c>
    </row>
    <row r="136" spans="14:22" x14ac:dyDescent="0.25">
      <c r="N136" s="128" t="str">
        <f>"Y/Y "&amp;RIGHT(N129,4)</f>
        <v>Y/Y 25Q1</v>
      </c>
      <c r="O136" s="166">
        <f>O122/O118-1</f>
        <v>-0.17628215961566396</v>
      </c>
      <c r="P136" s="166">
        <f t="shared" si="1"/>
        <v>2.241849020579445E-2</v>
      </c>
      <c r="Q136" s="166">
        <f t="shared" si="1"/>
        <v>-4.7708258684269755E-2</v>
      </c>
      <c r="R136" s="166">
        <f t="shared" si="1"/>
        <v>4.2848800992503655E-2</v>
      </c>
      <c r="S136" s="166">
        <f t="shared" si="1"/>
        <v>4.9084760626996182E-3</v>
      </c>
      <c r="T136" s="166">
        <f t="shared" si="1"/>
        <v>3.6315193409283131E-2</v>
      </c>
      <c r="U136" s="166">
        <f t="shared" si="1"/>
        <v>1.5363603218441435E-2</v>
      </c>
      <c r="V136" s="167">
        <f>V122/V118-1</f>
        <v>-3.2794842836750937E-2</v>
      </c>
    </row>
    <row r="137" spans="14:22" x14ac:dyDescent="0.25">
      <c r="N137" s="128">
        <v>43465</v>
      </c>
      <c r="O137" s="170" t="s">
        <v>77</v>
      </c>
      <c r="P137" s="171" t="s">
        <v>77</v>
      </c>
      <c r="Q137" s="171" t="s">
        <v>77</v>
      </c>
      <c r="R137" s="172" t="s">
        <v>77</v>
      </c>
      <c r="S137" s="161" t="s">
        <v>77</v>
      </c>
      <c r="T137" s="162" t="s">
        <v>77</v>
      </c>
      <c r="U137" s="162" t="s">
        <v>77</v>
      </c>
      <c r="V137" s="164" t="s">
        <v>77</v>
      </c>
    </row>
    <row r="138" spans="14:22" x14ac:dyDescent="0.25">
      <c r="N138" s="128" t="s">
        <v>140</v>
      </c>
      <c r="O138" s="170" t="s">
        <v>77</v>
      </c>
      <c r="P138" s="171" t="s">
        <v>77</v>
      </c>
      <c r="Q138" s="171" t="s">
        <v>77</v>
      </c>
      <c r="R138" s="172" t="s">
        <v>77</v>
      </c>
      <c r="S138" s="161" t="s">
        <v>77</v>
      </c>
      <c r="T138" s="162" t="s">
        <v>77</v>
      </c>
      <c r="U138" s="162" t="s">
        <v>77</v>
      </c>
      <c r="V138" s="164" t="s">
        <v>77</v>
      </c>
    </row>
    <row r="139" spans="14:22" x14ac:dyDescent="0.25">
      <c r="N139" s="128" t="s">
        <v>103</v>
      </c>
      <c r="O139" s="170">
        <f>MIN($O$58:$O$73)</f>
        <v>126.831048255613</v>
      </c>
      <c r="P139" s="170">
        <f>MIN($P$58:$P$73)</f>
        <v>119.851146927497</v>
      </c>
      <c r="Q139" s="170">
        <f>MIN($Q$58:$Q$73)</f>
        <v>157.75977507279899</v>
      </c>
      <c r="R139" s="170">
        <f>MIN($R$58:$R$73)</f>
        <v>162.34148730234099</v>
      </c>
      <c r="S139" s="170">
        <f>MIN($S$58:$S$73)</f>
        <v>106.925527658795</v>
      </c>
      <c r="T139" s="170">
        <f>MIN($T$58:$T$73)</f>
        <v>118.192857990749</v>
      </c>
      <c r="U139" s="170">
        <f>MIN($U$58:$U$73)</f>
        <v>129.496449420678</v>
      </c>
      <c r="V139" s="173">
        <f>MIN($V$58:$V$73)</f>
        <v>125.556799019051</v>
      </c>
    </row>
    <row r="140" spans="14:22" x14ac:dyDescent="0.25">
      <c r="N140" s="128" t="s">
        <v>104</v>
      </c>
      <c r="O140" s="166">
        <f t="shared" ref="O140:V140" si="2">O122/O139-1</f>
        <v>0.60244042585680901</v>
      </c>
      <c r="P140" s="166">
        <f t="shared" si="2"/>
        <v>2.615452167196624</v>
      </c>
      <c r="Q140" s="166">
        <f t="shared" si="2"/>
        <v>1.5381976150164309</v>
      </c>
      <c r="R140" s="166">
        <f t="shared" si="2"/>
        <v>1.5980416401050612</v>
      </c>
      <c r="S140" s="166">
        <f t="shared" si="2"/>
        <v>1.0282750673298109</v>
      </c>
      <c r="T140" s="166">
        <f t="shared" si="2"/>
        <v>2.4486751445128743</v>
      </c>
      <c r="U140" s="166">
        <f t="shared" si="2"/>
        <v>1.1990289498430946</v>
      </c>
      <c r="V140" s="167">
        <f t="shared" si="2"/>
        <v>2.3108014223017501</v>
      </c>
    </row>
    <row r="141" spans="14:22" x14ac:dyDescent="0.25">
      <c r="N141" s="15">
        <v>47483</v>
      </c>
      <c r="O141" s="77" t="s">
        <v>77</v>
      </c>
      <c r="P141" s="62" t="s">
        <v>77</v>
      </c>
      <c r="Q141" s="62" t="s">
        <v>77</v>
      </c>
      <c r="R141" s="63" t="s">
        <v>77</v>
      </c>
      <c r="S141" s="61" t="s">
        <v>77</v>
      </c>
      <c r="T141" s="16" t="s">
        <v>77</v>
      </c>
      <c r="U141" s="16" t="s">
        <v>77</v>
      </c>
      <c r="V141" s="64" t="s">
        <v>77</v>
      </c>
    </row>
    <row r="142" spans="14:22" x14ac:dyDescent="0.25">
      <c r="N142" s="15">
        <v>47573</v>
      </c>
      <c r="O142" s="77" t="s">
        <v>77</v>
      </c>
      <c r="P142" s="62" t="s">
        <v>77</v>
      </c>
      <c r="Q142" s="62" t="s">
        <v>77</v>
      </c>
      <c r="R142" s="63" t="s">
        <v>77</v>
      </c>
      <c r="S142" s="61" t="s">
        <v>77</v>
      </c>
      <c r="T142" s="16" t="s">
        <v>77</v>
      </c>
      <c r="U142" s="16" t="s">
        <v>77</v>
      </c>
      <c r="V142" s="64" t="s">
        <v>77</v>
      </c>
    </row>
    <row r="143" spans="14:22" x14ac:dyDescent="0.25">
      <c r="N143" s="15">
        <v>47664</v>
      </c>
      <c r="O143" s="77" t="s">
        <v>77</v>
      </c>
      <c r="P143" s="62" t="s">
        <v>77</v>
      </c>
      <c r="Q143" s="62" t="s">
        <v>77</v>
      </c>
      <c r="R143" s="63" t="s">
        <v>77</v>
      </c>
      <c r="S143" s="61" t="s">
        <v>77</v>
      </c>
      <c r="T143" s="16" t="s">
        <v>77</v>
      </c>
      <c r="U143" s="16" t="s">
        <v>77</v>
      </c>
      <c r="V143" s="64" t="s">
        <v>77</v>
      </c>
    </row>
    <row r="144" spans="14:22" x14ac:dyDescent="0.25">
      <c r="N144" s="15">
        <v>47756</v>
      </c>
      <c r="O144" s="77" t="s">
        <v>77</v>
      </c>
      <c r="P144" s="62" t="s">
        <v>77</v>
      </c>
      <c r="Q144" s="62" t="s">
        <v>77</v>
      </c>
      <c r="R144" s="63" t="s">
        <v>77</v>
      </c>
      <c r="S144" s="61" t="s">
        <v>77</v>
      </c>
      <c r="T144" s="16" t="s">
        <v>77</v>
      </c>
      <c r="U144" s="16" t="s">
        <v>77</v>
      </c>
      <c r="V144" s="64" t="s">
        <v>77</v>
      </c>
    </row>
    <row r="145" spans="14:22" x14ac:dyDescent="0.25">
      <c r="N145" s="15">
        <v>47848</v>
      </c>
      <c r="O145" s="77" t="s">
        <v>77</v>
      </c>
      <c r="P145" s="62" t="s">
        <v>77</v>
      </c>
      <c r="Q145" s="62" t="s">
        <v>77</v>
      </c>
      <c r="R145" s="63" t="s">
        <v>77</v>
      </c>
      <c r="S145" s="61" t="s">
        <v>77</v>
      </c>
      <c r="T145" s="16" t="s">
        <v>77</v>
      </c>
      <c r="U145" s="16" t="s">
        <v>77</v>
      </c>
      <c r="V145" s="64" t="s">
        <v>77</v>
      </c>
    </row>
    <row r="146" spans="14:22" x14ac:dyDescent="0.25">
      <c r="N146" s="15">
        <v>47938</v>
      </c>
      <c r="O146" s="77" t="s">
        <v>77</v>
      </c>
      <c r="P146" s="62" t="s">
        <v>77</v>
      </c>
      <c r="Q146" s="62" t="s">
        <v>77</v>
      </c>
      <c r="R146" s="63" t="s">
        <v>77</v>
      </c>
      <c r="S146" s="61" t="s">
        <v>77</v>
      </c>
      <c r="T146" s="16" t="s">
        <v>77</v>
      </c>
      <c r="U146" s="16" t="s">
        <v>77</v>
      </c>
      <c r="V146" s="64" t="s">
        <v>77</v>
      </c>
    </row>
    <row r="147" spans="14:22" x14ac:dyDescent="0.25">
      <c r="N147" s="15">
        <v>48029</v>
      </c>
      <c r="O147" s="77" t="s">
        <v>77</v>
      </c>
      <c r="P147" s="62" t="s">
        <v>77</v>
      </c>
      <c r="Q147" s="62" t="s">
        <v>77</v>
      </c>
      <c r="R147" s="63" t="s">
        <v>77</v>
      </c>
      <c r="S147" s="61" t="s">
        <v>77</v>
      </c>
      <c r="T147" s="16" t="s">
        <v>77</v>
      </c>
      <c r="U147" s="16" t="s">
        <v>77</v>
      </c>
      <c r="V147" s="64" t="s">
        <v>77</v>
      </c>
    </row>
    <row r="148" spans="14:22" x14ac:dyDescent="0.25">
      <c r="N148" s="15">
        <v>48121</v>
      </c>
      <c r="O148" s="77" t="s">
        <v>77</v>
      </c>
      <c r="P148" s="62" t="s">
        <v>77</v>
      </c>
      <c r="Q148" s="62" t="s">
        <v>77</v>
      </c>
      <c r="R148" s="63" t="s">
        <v>77</v>
      </c>
      <c r="S148" s="61" t="s">
        <v>77</v>
      </c>
      <c r="T148" s="16" t="s">
        <v>77</v>
      </c>
      <c r="U148" s="16" t="s">
        <v>77</v>
      </c>
      <c r="V148" s="64" t="s">
        <v>77</v>
      </c>
    </row>
    <row r="149" spans="14:22" x14ac:dyDescent="0.25">
      <c r="N149" s="15">
        <v>48213</v>
      </c>
      <c r="O149" s="77" t="s">
        <v>77</v>
      </c>
      <c r="P149" s="62" t="s">
        <v>77</v>
      </c>
      <c r="Q149" s="62" t="s">
        <v>77</v>
      </c>
      <c r="R149" s="63" t="s">
        <v>77</v>
      </c>
      <c r="S149" s="61" t="s">
        <v>77</v>
      </c>
      <c r="T149" s="16" t="s">
        <v>77</v>
      </c>
      <c r="U149" s="16" t="s">
        <v>77</v>
      </c>
      <c r="V149" s="64" t="s">
        <v>77</v>
      </c>
    </row>
    <row r="150" spans="14:22" x14ac:dyDescent="0.25">
      <c r="N150" s="15">
        <v>48304</v>
      </c>
      <c r="O150" s="77" t="s">
        <v>77</v>
      </c>
      <c r="P150" s="62" t="s">
        <v>77</v>
      </c>
      <c r="Q150" s="62" t="s">
        <v>77</v>
      </c>
      <c r="R150" s="63" t="s">
        <v>77</v>
      </c>
      <c r="S150" s="61" t="s">
        <v>77</v>
      </c>
      <c r="T150" s="16" t="s">
        <v>77</v>
      </c>
      <c r="U150" s="16" t="s">
        <v>77</v>
      </c>
      <c r="V150" s="64" t="s">
        <v>77</v>
      </c>
    </row>
    <row r="151" spans="14:22" x14ac:dyDescent="0.25">
      <c r="N151" s="15">
        <v>48395</v>
      </c>
      <c r="O151" s="77" t="s">
        <v>77</v>
      </c>
      <c r="P151" s="62" t="s">
        <v>77</v>
      </c>
      <c r="Q151" s="62" t="s">
        <v>77</v>
      </c>
      <c r="R151" s="63" t="s">
        <v>77</v>
      </c>
      <c r="S151" s="61" t="s">
        <v>77</v>
      </c>
      <c r="T151" s="16" t="s">
        <v>77</v>
      </c>
      <c r="U151" s="16" t="s">
        <v>77</v>
      </c>
      <c r="V151" s="64" t="s">
        <v>77</v>
      </c>
    </row>
    <row r="152" spans="14:22" x14ac:dyDescent="0.25">
      <c r="N152" s="15">
        <v>48487</v>
      </c>
      <c r="O152" s="77" t="s">
        <v>77</v>
      </c>
      <c r="P152" s="62" t="s">
        <v>77</v>
      </c>
      <c r="Q152" s="62" t="s">
        <v>77</v>
      </c>
      <c r="R152" s="63" t="s">
        <v>77</v>
      </c>
      <c r="S152" s="61" t="s">
        <v>77</v>
      </c>
      <c r="T152" s="16" t="s">
        <v>77</v>
      </c>
      <c r="U152" s="16" t="s">
        <v>77</v>
      </c>
      <c r="V152" s="64" t="s">
        <v>77</v>
      </c>
    </row>
    <row r="153" spans="14:22" x14ac:dyDescent="0.25">
      <c r="N153" s="15">
        <v>48579</v>
      </c>
      <c r="O153" s="77" t="s">
        <v>77</v>
      </c>
      <c r="P153" s="62" t="s">
        <v>77</v>
      </c>
      <c r="Q153" s="62" t="s">
        <v>77</v>
      </c>
      <c r="R153" s="63" t="s">
        <v>77</v>
      </c>
      <c r="S153" s="61" t="s">
        <v>77</v>
      </c>
      <c r="T153" s="16" t="s">
        <v>77</v>
      </c>
      <c r="U153" s="16" t="s">
        <v>77</v>
      </c>
      <c r="V153" s="64" t="s">
        <v>77</v>
      </c>
    </row>
    <row r="154" spans="14:22" x14ac:dyDescent="0.25">
      <c r="N154" s="15">
        <v>48669</v>
      </c>
      <c r="O154" s="77" t="s">
        <v>77</v>
      </c>
      <c r="P154" s="62" t="s">
        <v>77</v>
      </c>
      <c r="Q154" s="62" t="s">
        <v>77</v>
      </c>
      <c r="R154" s="63" t="s">
        <v>77</v>
      </c>
      <c r="S154" s="61" t="s">
        <v>77</v>
      </c>
      <c r="T154" s="16" t="s">
        <v>77</v>
      </c>
      <c r="U154" s="16" t="s">
        <v>77</v>
      </c>
      <c r="V154" s="64" t="s">
        <v>77</v>
      </c>
    </row>
    <row r="155" spans="14:22" x14ac:dyDescent="0.25">
      <c r="N155" s="15">
        <v>48760</v>
      </c>
      <c r="O155" s="77" t="s">
        <v>77</v>
      </c>
      <c r="P155" s="62" t="s">
        <v>77</v>
      </c>
      <c r="Q155" s="62" t="s">
        <v>77</v>
      </c>
      <c r="R155" s="63" t="s">
        <v>77</v>
      </c>
      <c r="S155" s="61" t="s">
        <v>77</v>
      </c>
      <c r="T155" s="16" t="s">
        <v>77</v>
      </c>
      <c r="U155" s="16" t="s">
        <v>77</v>
      </c>
      <c r="V155" s="64" t="s">
        <v>77</v>
      </c>
    </row>
    <row r="156" spans="14:22" x14ac:dyDescent="0.25">
      <c r="N156" s="15">
        <v>48852</v>
      </c>
      <c r="O156" s="77" t="s">
        <v>77</v>
      </c>
      <c r="P156" s="62" t="s">
        <v>77</v>
      </c>
      <c r="Q156" s="62" t="s">
        <v>77</v>
      </c>
      <c r="R156" s="63" t="s">
        <v>77</v>
      </c>
      <c r="S156" s="61" t="s">
        <v>77</v>
      </c>
      <c r="T156" s="16" t="s">
        <v>77</v>
      </c>
      <c r="U156" s="16" t="s">
        <v>77</v>
      </c>
      <c r="V156" s="64" t="s">
        <v>77</v>
      </c>
    </row>
    <row r="157" spans="14:22" x14ac:dyDescent="0.25">
      <c r="N157" s="15">
        <v>48944</v>
      </c>
      <c r="O157" s="77" t="s">
        <v>77</v>
      </c>
      <c r="P157" s="62" t="s">
        <v>77</v>
      </c>
      <c r="Q157" s="62" t="s">
        <v>77</v>
      </c>
      <c r="R157" s="63" t="s">
        <v>77</v>
      </c>
      <c r="S157" s="61" t="s">
        <v>77</v>
      </c>
      <c r="T157" s="16" t="s">
        <v>77</v>
      </c>
      <c r="U157" s="16" t="s">
        <v>77</v>
      </c>
      <c r="V157" s="64" t="s">
        <v>77</v>
      </c>
    </row>
    <row r="158" spans="14:22" x14ac:dyDescent="0.25">
      <c r="O158" s="77" t="s">
        <v>77</v>
      </c>
      <c r="P158" s="62" t="s">
        <v>77</v>
      </c>
      <c r="Q158" s="62" t="s">
        <v>77</v>
      </c>
      <c r="R158" s="63" t="s">
        <v>77</v>
      </c>
      <c r="S158" s="61" t="s">
        <v>77</v>
      </c>
      <c r="T158" s="16" t="s">
        <v>77</v>
      </c>
      <c r="U158" s="16" t="s">
        <v>77</v>
      </c>
      <c r="V158" s="64" t="s">
        <v>77</v>
      </c>
    </row>
    <row r="159" spans="14:22" x14ac:dyDescent="0.25">
      <c r="O159" s="77" t="s">
        <v>77</v>
      </c>
      <c r="P159" s="62" t="s">
        <v>77</v>
      </c>
      <c r="Q159" s="62" t="s">
        <v>77</v>
      </c>
      <c r="R159" s="63" t="s">
        <v>77</v>
      </c>
      <c r="S159" s="61" t="s">
        <v>77</v>
      </c>
      <c r="T159" s="16" t="s">
        <v>77</v>
      </c>
      <c r="U159" s="16" t="s">
        <v>77</v>
      </c>
      <c r="V159" s="64" t="s">
        <v>77</v>
      </c>
    </row>
    <row r="160" spans="14:22" x14ac:dyDescent="0.25">
      <c r="O160" s="77" t="s">
        <v>77</v>
      </c>
      <c r="P160" s="62" t="s">
        <v>77</v>
      </c>
      <c r="Q160" s="62" t="s">
        <v>77</v>
      </c>
      <c r="R160" s="63" t="s">
        <v>77</v>
      </c>
      <c r="S160" s="61" t="s">
        <v>77</v>
      </c>
      <c r="T160" s="16" t="s">
        <v>77</v>
      </c>
      <c r="U160" s="16" t="s">
        <v>77</v>
      </c>
      <c r="V160" s="64" t="s">
        <v>77</v>
      </c>
    </row>
    <row r="161" spans="15:22" x14ac:dyDescent="0.25">
      <c r="O161" s="77" t="s">
        <v>77</v>
      </c>
      <c r="P161" s="62" t="s">
        <v>77</v>
      </c>
      <c r="Q161" s="62" t="s">
        <v>77</v>
      </c>
      <c r="R161" s="63" t="s">
        <v>77</v>
      </c>
      <c r="S161" s="61" t="s">
        <v>77</v>
      </c>
      <c r="T161" s="16" t="s">
        <v>77</v>
      </c>
      <c r="U161" s="16" t="s">
        <v>77</v>
      </c>
      <c r="V161" s="64" t="s">
        <v>77</v>
      </c>
    </row>
    <row r="162" spans="15:22" x14ac:dyDescent="0.25">
      <c r="O162" s="77" t="s">
        <v>77</v>
      </c>
      <c r="P162" s="62" t="s">
        <v>77</v>
      </c>
      <c r="Q162" s="62" t="s">
        <v>77</v>
      </c>
      <c r="R162" s="63" t="s">
        <v>77</v>
      </c>
      <c r="S162" s="61" t="s">
        <v>77</v>
      </c>
      <c r="T162" s="16" t="s">
        <v>77</v>
      </c>
      <c r="U162" s="16" t="s">
        <v>77</v>
      </c>
      <c r="V162" s="64" t="s">
        <v>77</v>
      </c>
    </row>
    <row r="163" spans="15:22" x14ac:dyDescent="0.25">
      <c r="O163" s="77" t="s">
        <v>77</v>
      </c>
      <c r="P163" s="62" t="s">
        <v>77</v>
      </c>
      <c r="Q163" s="62" t="s">
        <v>77</v>
      </c>
      <c r="R163" s="63" t="s">
        <v>77</v>
      </c>
      <c r="S163" s="61" t="s">
        <v>77</v>
      </c>
      <c r="T163" s="16" t="s">
        <v>77</v>
      </c>
      <c r="U163" s="16" t="s">
        <v>77</v>
      </c>
      <c r="V163" s="64" t="s">
        <v>77</v>
      </c>
    </row>
    <row r="164" spans="15:22" x14ac:dyDescent="0.25">
      <c r="O164" s="77" t="s">
        <v>77</v>
      </c>
      <c r="P164" s="62" t="s">
        <v>77</v>
      </c>
      <c r="Q164" s="62" t="s">
        <v>77</v>
      </c>
      <c r="R164" s="63" t="s">
        <v>77</v>
      </c>
      <c r="S164" s="61" t="s">
        <v>77</v>
      </c>
      <c r="T164" s="16" t="s">
        <v>77</v>
      </c>
      <c r="U164" s="16" t="s">
        <v>77</v>
      </c>
      <c r="V164" s="64" t="s">
        <v>77</v>
      </c>
    </row>
    <row r="165" spans="15:22" x14ac:dyDescent="0.25">
      <c r="O165" s="77" t="s">
        <v>77</v>
      </c>
      <c r="P165" s="62" t="s">
        <v>77</v>
      </c>
      <c r="Q165" s="62" t="s">
        <v>77</v>
      </c>
      <c r="R165" s="63" t="s">
        <v>77</v>
      </c>
      <c r="S165" s="61" t="s">
        <v>77</v>
      </c>
      <c r="T165" s="16" t="s">
        <v>77</v>
      </c>
      <c r="U165" s="16" t="s">
        <v>77</v>
      </c>
      <c r="V165" s="64" t="s">
        <v>77</v>
      </c>
    </row>
    <row r="166" spans="15:22" x14ac:dyDescent="0.25">
      <c r="O166" s="77" t="s">
        <v>77</v>
      </c>
      <c r="P166" s="62" t="s">
        <v>77</v>
      </c>
      <c r="Q166" s="62" t="s">
        <v>77</v>
      </c>
      <c r="R166" s="63" t="s">
        <v>77</v>
      </c>
      <c r="S166" s="61" t="s">
        <v>77</v>
      </c>
      <c r="T166" s="16" t="s">
        <v>77</v>
      </c>
      <c r="U166" s="16" t="s">
        <v>77</v>
      </c>
      <c r="V166" s="64" t="s">
        <v>77</v>
      </c>
    </row>
    <row r="167" spans="15:22" x14ac:dyDescent="0.25">
      <c r="O167" s="77" t="s">
        <v>77</v>
      </c>
      <c r="P167" s="62" t="s">
        <v>77</v>
      </c>
      <c r="Q167" s="62" t="s">
        <v>77</v>
      </c>
      <c r="R167" s="63" t="s">
        <v>77</v>
      </c>
      <c r="S167" s="61" t="s">
        <v>77</v>
      </c>
      <c r="T167" s="16" t="s">
        <v>77</v>
      </c>
      <c r="U167" s="16" t="s">
        <v>77</v>
      </c>
      <c r="V167" s="64" t="s">
        <v>77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57">
    <cfRule type="expression" dxfId="3" priority="1">
      <formula>$O6=""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267B-DC1B-422F-8447-650843192379}">
  <sheetPr codeName="Sheet11"/>
  <dimension ref="A1:X633"/>
  <sheetViews>
    <sheetView tabSelected="1" topLeftCell="A300" workbookViewId="0">
      <selection activeCell="V310" sqref="V310"/>
    </sheetView>
  </sheetViews>
  <sheetFormatPr defaultColWidth="9.140625" defaultRowHeight="15" x14ac:dyDescent="0.25"/>
  <cols>
    <col min="1" max="1" width="13.7109375" style="84" customWidth="1"/>
    <col min="2" max="13" width="13.7109375" style="24" customWidth="1"/>
    <col min="14" max="14" width="11.85546875" style="24" bestFit="1" customWidth="1"/>
    <col min="15" max="22" width="22.28515625" style="24" customWidth="1"/>
    <col min="23" max="23" width="16.85546875" style="24" customWidth="1"/>
    <col min="24" max="24" width="20.28515625" style="24" customWidth="1"/>
    <col min="25" max="16384" width="9.140625" style="24"/>
  </cols>
  <sheetData>
    <row r="1" spans="1:24" s="80" customFormat="1" ht="63.95" customHeight="1" x14ac:dyDescent="0.25">
      <c r="A1" s="79"/>
      <c r="N1" s="81" t="s">
        <v>42</v>
      </c>
      <c r="O1" s="82" t="s">
        <v>43</v>
      </c>
      <c r="P1" s="82" t="s">
        <v>44</v>
      </c>
      <c r="Q1" s="82" t="s">
        <v>45</v>
      </c>
      <c r="R1" s="83" t="s">
        <v>46</v>
      </c>
      <c r="S1" s="83" t="s">
        <v>47</v>
      </c>
      <c r="T1" s="83" t="s">
        <v>48</v>
      </c>
      <c r="U1" s="82" t="s">
        <v>49</v>
      </c>
      <c r="V1" s="82" t="s">
        <v>50</v>
      </c>
      <c r="W1" s="82" t="s">
        <v>51</v>
      </c>
      <c r="X1" s="82" t="s">
        <v>52</v>
      </c>
    </row>
    <row r="2" spans="1:24" ht="15.75" x14ac:dyDescent="0.25">
      <c r="N2" s="85">
        <v>36556</v>
      </c>
      <c r="O2" s="86">
        <v>195</v>
      </c>
      <c r="P2" s="86">
        <v>20</v>
      </c>
      <c r="Q2" s="86">
        <v>175</v>
      </c>
      <c r="R2" s="87">
        <v>488856243</v>
      </c>
      <c r="S2" s="87">
        <v>239138456</v>
      </c>
      <c r="T2" s="87">
        <v>249717787</v>
      </c>
      <c r="U2" s="88" t="s">
        <v>15</v>
      </c>
      <c r="V2" s="88" t="s">
        <v>15</v>
      </c>
      <c r="W2" s="88" t="s">
        <v>15</v>
      </c>
      <c r="X2" s="88" t="s">
        <v>15</v>
      </c>
    </row>
    <row r="3" spans="1:24" ht="15.75" x14ac:dyDescent="0.25">
      <c r="N3" s="85">
        <v>36585</v>
      </c>
      <c r="O3" s="86">
        <v>152</v>
      </c>
      <c r="P3" s="86">
        <v>24</v>
      </c>
      <c r="Q3" s="86">
        <v>128</v>
      </c>
      <c r="R3" s="87">
        <v>562596598</v>
      </c>
      <c r="S3" s="87">
        <v>382350256</v>
      </c>
      <c r="T3" s="87">
        <v>180246342</v>
      </c>
      <c r="U3" s="88" t="s">
        <v>15</v>
      </c>
      <c r="V3" s="88" t="s">
        <v>15</v>
      </c>
      <c r="W3" s="88" t="s">
        <v>15</v>
      </c>
      <c r="X3" s="88" t="s">
        <v>15</v>
      </c>
    </row>
    <row r="4" spans="1:24" ht="15.75" x14ac:dyDescent="0.25">
      <c r="N4" s="85">
        <v>36616</v>
      </c>
      <c r="O4" s="86">
        <v>229</v>
      </c>
      <c r="P4" s="86">
        <v>34</v>
      </c>
      <c r="Q4" s="86">
        <v>195</v>
      </c>
      <c r="R4" s="87">
        <v>660592934</v>
      </c>
      <c r="S4" s="87">
        <v>392187934</v>
      </c>
      <c r="T4" s="87">
        <v>268405000</v>
      </c>
      <c r="U4" s="88" t="s">
        <v>15</v>
      </c>
      <c r="V4" s="88" t="s">
        <v>15</v>
      </c>
      <c r="W4" s="88" t="s">
        <v>15</v>
      </c>
      <c r="X4" s="88" t="s">
        <v>15</v>
      </c>
    </row>
    <row r="5" spans="1:24" ht="15.75" x14ac:dyDescent="0.25">
      <c r="N5" s="85">
        <v>36646</v>
      </c>
      <c r="O5" s="86">
        <v>184</v>
      </c>
      <c r="P5" s="86">
        <v>27</v>
      </c>
      <c r="Q5" s="86">
        <v>157</v>
      </c>
      <c r="R5" s="87">
        <v>488353242</v>
      </c>
      <c r="S5" s="87">
        <v>254738500</v>
      </c>
      <c r="T5" s="87">
        <v>233614742</v>
      </c>
      <c r="U5" s="88" t="s">
        <v>15</v>
      </c>
      <c r="V5" s="88" t="s">
        <v>15</v>
      </c>
      <c r="W5" s="88" t="s">
        <v>15</v>
      </c>
      <c r="X5" s="88" t="s">
        <v>15</v>
      </c>
    </row>
    <row r="6" spans="1:24" ht="15.75" x14ac:dyDescent="0.25">
      <c r="N6" s="85">
        <v>36677</v>
      </c>
      <c r="O6" s="86">
        <v>211</v>
      </c>
      <c r="P6" s="86">
        <v>36</v>
      </c>
      <c r="Q6" s="86">
        <v>175</v>
      </c>
      <c r="R6" s="87">
        <v>1054409629</v>
      </c>
      <c r="S6" s="87">
        <v>796690240</v>
      </c>
      <c r="T6" s="87">
        <v>257719389</v>
      </c>
      <c r="U6" s="88" t="s">
        <v>15</v>
      </c>
      <c r="V6" s="88" t="s">
        <v>15</v>
      </c>
      <c r="W6" s="88" t="s">
        <v>15</v>
      </c>
      <c r="X6" s="88" t="s">
        <v>15</v>
      </c>
    </row>
    <row r="7" spans="1:24" ht="15.75" x14ac:dyDescent="0.25">
      <c r="A7" s="193" t="s">
        <v>91</v>
      </c>
      <c r="B7" s="193"/>
      <c r="C7" s="193"/>
      <c r="D7" s="193"/>
      <c r="E7" s="193"/>
      <c r="F7" s="193"/>
      <c r="G7" s="76"/>
      <c r="H7" s="193" t="s">
        <v>92</v>
      </c>
      <c r="I7" s="193"/>
      <c r="J7" s="193"/>
      <c r="K7" s="193"/>
      <c r="L7" s="193"/>
      <c r="M7" s="193"/>
      <c r="N7" s="85">
        <v>36707</v>
      </c>
      <c r="O7" s="86">
        <v>244</v>
      </c>
      <c r="P7" s="86">
        <v>42</v>
      </c>
      <c r="Q7" s="86">
        <v>202</v>
      </c>
      <c r="R7" s="87">
        <v>815259941</v>
      </c>
      <c r="S7" s="87">
        <v>476888017</v>
      </c>
      <c r="T7" s="87">
        <v>338371924</v>
      </c>
      <c r="U7" s="88" t="s">
        <v>15</v>
      </c>
      <c r="V7" s="88" t="s">
        <v>15</v>
      </c>
      <c r="W7" s="88" t="s">
        <v>15</v>
      </c>
      <c r="X7" s="88" t="s">
        <v>15</v>
      </c>
    </row>
    <row r="8" spans="1:24" ht="15.75" x14ac:dyDescent="0.25">
      <c r="N8" s="85">
        <v>36738</v>
      </c>
      <c r="O8" s="86">
        <v>205</v>
      </c>
      <c r="P8" s="86">
        <v>28</v>
      </c>
      <c r="Q8" s="86">
        <v>177</v>
      </c>
      <c r="R8" s="87">
        <v>731413959</v>
      </c>
      <c r="S8" s="87">
        <v>460727450</v>
      </c>
      <c r="T8" s="87">
        <v>270686509</v>
      </c>
      <c r="U8" s="88" t="s">
        <v>15</v>
      </c>
      <c r="V8" s="88" t="s">
        <v>15</v>
      </c>
      <c r="W8" s="88" t="s">
        <v>15</v>
      </c>
      <c r="X8" s="88" t="s">
        <v>15</v>
      </c>
    </row>
    <row r="9" spans="1:24" ht="15.75" x14ac:dyDescent="0.25">
      <c r="N9" s="85">
        <v>36769</v>
      </c>
      <c r="O9" s="86">
        <v>239</v>
      </c>
      <c r="P9" s="86">
        <v>41</v>
      </c>
      <c r="Q9" s="86">
        <v>198</v>
      </c>
      <c r="R9" s="87">
        <v>1044872538</v>
      </c>
      <c r="S9" s="87">
        <v>724463506</v>
      </c>
      <c r="T9" s="87">
        <v>320409032</v>
      </c>
      <c r="U9" s="88" t="s">
        <v>15</v>
      </c>
      <c r="V9" s="88" t="s">
        <v>15</v>
      </c>
      <c r="W9" s="88" t="s">
        <v>15</v>
      </c>
      <c r="X9" s="88" t="s">
        <v>15</v>
      </c>
    </row>
    <row r="10" spans="1:24" ht="15.75" x14ac:dyDescent="0.25">
      <c r="N10" s="85">
        <v>36799</v>
      </c>
      <c r="O10" s="86">
        <v>227</v>
      </c>
      <c r="P10" s="86">
        <v>45</v>
      </c>
      <c r="Q10" s="86">
        <v>182</v>
      </c>
      <c r="R10" s="87">
        <v>1245506623</v>
      </c>
      <c r="S10" s="87">
        <v>974752614</v>
      </c>
      <c r="T10" s="87">
        <v>270754009</v>
      </c>
      <c r="U10" s="88" t="s">
        <v>15</v>
      </c>
      <c r="V10" s="88" t="s">
        <v>15</v>
      </c>
      <c r="W10" s="88" t="s">
        <v>15</v>
      </c>
      <c r="X10" s="88" t="s">
        <v>15</v>
      </c>
    </row>
    <row r="11" spans="1:24" ht="15.75" x14ac:dyDescent="0.25">
      <c r="N11" s="85">
        <v>36830</v>
      </c>
      <c r="O11" s="86">
        <v>216</v>
      </c>
      <c r="P11" s="86">
        <v>43</v>
      </c>
      <c r="Q11" s="86">
        <v>173</v>
      </c>
      <c r="R11" s="87">
        <v>767198651</v>
      </c>
      <c r="S11" s="87">
        <v>504763420</v>
      </c>
      <c r="T11" s="87">
        <v>262435231</v>
      </c>
      <c r="U11" s="88" t="s">
        <v>15</v>
      </c>
      <c r="V11" s="88" t="s">
        <v>15</v>
      </c>
      <c r="W11" s="88" t="s">
        <v>15</v>
      </c>
      <c r="X11" s="88" t="s">
        <v>15</v>
      </c>
    </row>
    <row r="12" spans="1:24" ht="15.75" x14ac:dyDescent="0.25">
      <c r="N12" s="85">
        <v>36860</v>
      </c>
      <c r="O12" s="86">
        <v>207</v>
      </c>
      <c r="P12" s="86">
        <v>50</v>
      </c>
      <c r="Q12" s="86">
        <v>157</v>
      </c>
      <c r="R12" s="87">
        <v>1559475583</v>
      </c>
      <c r="S12" s="87">
        <v>1319838612</v>
      </c>
      <c r="T12" s="87">
        <v>239636971</v>
      </c>
      <c r="U12" s="88" t="s">
        <v>15</v>
      </c>
      <c r="V12" s="88" t="s">
        <v>15</v>
      </c>
      <c r="W12" s="88" t="s">
        <v>15</v>
      </c>
      <c r="X12" s="88" t="s">
        <v>15</v>
      </c>
    </row>
    <row r="13" spans="1:24" ht="15.75" x14ac:dyDescent="0.25">
      <c r="N13" s="85">
        <v>36891</v>
      </c>
      <c r="O13" s="86">
        <v>331</v>
      </c>
      <c r="P13" s="86">
        <v>95</v>
      </c>
      <c r="Q13" s="86">
        <v>236</v>
      </c>
      <c r="R13" s="87">
        <v>2074966197</v>
      </c>
      <c r="S13" s="87">
        <v>1711236856</v>
      </c>
      <c r="T13" s="87">
        <v>363729341</v>
      </c>
      <c r="U13" s="88" t="s">
        <v>15</v>
      </c>
      <c r="V13" s="88" t="s">
        <v>15</v>
      </c>
      <c r="W13" s="88" t="s">
        <v>15</v>
      </c>
      <c r="X13" s="88" t="s">
        <v>15</v>
      </c>
    </row>
    <row r="14" spans="1:24" ht="15.75" x14ac:dyDescent="0.25">
      <c r="N14" s="85">
        <v>36922</v>
      </c>
      <c r="O14" s="86">
        <v>248</v>
      </c>
      <c r="P14" s="86">
        <v>43</v>
      </c>
      <c r="Q14" s="86">
        <v>205</v>
      </c>
      <c r="R14" s="87">
        <v>1215130455</v>
      </c>
      <c r="S14" s="87">
        <v>838779465</v>
      </c>
      <c r="T14" s="87">
        <v>376350990</v>
      </c>
      <c r="U14" s="88" t="s">
        <v>15</v>
      </c>
      <c r="V14" s="88" t="s">
        <v>15</v>
      </c>
      <c r="W14" s="88" t="s">
        <v>15</v>
      </c>
      <c r="X14" s="88" t="s">
        <v>15</v>
      </c>
    </row>
    <row r="15" spans="1:24" ht="15.75" x14ac:dyDescent="0.25">
      <c r="N15" s="85">
        <v>36950</v>
      </c>
      <c r="O15" s="86">
        <v>219</v>
      </c>
      <c r="P15" s="86">
        <v>34</v>
      </c>
      <c r="Q15" s="86">
        <v>185</v>
      </c>
      <c r="R15" s="87">
        <v>779723056</v>
      </c>
      <c r="S15" s="87">
        <v>506527265</v>
      </c>
      <c r="T15" s="87">
        <v>273195791</v>
      </c>
      <c r="U15" s="88" t="s">
        <v>15</v>
      </c>
      <c r="V15" s="88" t="s">
        <v>15</v>
      </c>
      <c r="W15" s="88" t="s">
        <v>15</v>
      </c>
      <c r="X15" s="88" t="s">
        <v>15</v>
      </c>
    </row>
    <row r="16" spans="1:24" ht="15.75" x14ac:dyDescent="0.25">
      <c r="N16" s="85">
        <v>36981</v>
      </c>
      <c r="O16" s="86">
        <v>282</v>
      </c>
      <c r="P16" s="86">
        <v>49</v>
      </c>
      <c r="Q16" s="86">
        <v>233</v>
      </c>
      <c r="R16" s="87">
        <v>906927463</v>
      </c>
      <c r="S16" s="87">
        <v>539034040</v>
      </c>
      <c r="T16" s="87">
        <v>367893423</v>
      </c>
      <c r="U16" s="88" t="s">
        <v>15</v>
      </c>
      <c r="V16" s="88" t="s">
        <v>15</v>
      </c>
      <c r="W16" s="88" t="s">
        <v>15</v>
      </c>
      <c r="X16" s="88" t="s">
        <v>15</v>
      </c>
    </row>
    <row r="17" spans="1:24" ht="15.75" x14ac:dyDescent="0.25">
      <c r="N17" s="85">
        <v>37011</v>
      </c>
      <c r="O17" s="86">
        <v>254</v>
      </c>
      <c r="P17" s="86">
        <v>39</v>
      </c>
      <c r="Q17" s="86">
        <v>215</v>
      </c>
      <c r="R17" s="87">
        <v>1133207861</v>
      </c>
      <c r="S17" s="87">
        <v>808624604</v>
      </c>
      <c r="T17" s="87">
        <v>324583257</v>
      </c>
      <c r="U17" s="88" t="s">
        <v>15</v>
      </c>
      <c r="V17" s="88" t="s">
        <v>15</v>
      </c>
      <c r="W17" s="88" t="s">
        <v>15</v>
      </c>
      <c r="X17" s="88" t="s">
        <v>15</v>
      </c>
    </row>
    <row r="18" spans="1:24" ht="15.75" x14ac:dyDescent="0.25">
      <c r="N18" s="85">
        <v>37042</v>
      </c>
      <c r="O18" s="86">
        <v>323</v>
      </c>
      <c r="P18" s="86">
        <v>61</v>
      </c>
      <c r="Q18" s="86">
        <v>262</v>
      </c>
      <c r="R18" s="87">
        <v>1115278228</v>
      </c>
      <c r="S18" s="87">
        <v>654055557</v>
      </c>
      <c r="T18" s="87">
        <v>461222671</v>
      </c>
      <c r="U18" s="88" t="s">
        <v>15</v>
      </c>
      <c r="V18" s="88" t="s">
        <v>15</v>
      </c>
      <c r="W18" s="88" t="s">
        <v>15</v>
      </c>
      <c r="X18" s="88" t="s">
        <v>15</v>
      </c>
    </row>
    <row r="19" spans="1:24" ht="15.75" x14ac:dyDescent="0.25">
      <c r="N19" s="85">
        <v>37072</v>
      </c>
      <c r="O19" s="86">
        <v>366</v>
      </c>
      <c r="P19" s="86">
        <v>56</v>
      </c>
      <c r="Q19" s="86">
        <v>310</v>
      </c>
      <c r="R19" s="87">
        <v>1219578967</v>
      </c>
      <c r="S19" s="87">
        <v>755139395</v>
      </c>
      <c r="T19" s="87">
        <v>464439572</v>
      </c>
      <c r="U19" s="88" t="s">
        <v>15</v>
      </c>
      <c r="V19" s="88" t="s">
        <v>15</v>
      </c>
      <c r="W19" s="88" t="s">
        <v>15</v>
      </c>
      <c r="X19" s="88" t="s">
        <v>15</v>
      </c>
    </row>
    <row r="20" spans="1:24" ht="15.75" x14ac:dyDescent="0.25">
      <c r="N20" s="85">
        <v>37103</v>
      </c>
      <c r="O20" s="86">
        <v>305</v>
      </c>
      <c r="P20" s="86">
        <v>43</v>
      </c>
      <c r="Q20" s="86">
        <v>262</v>
      </c>
      <c r="R20" s="87">
        <v>914021445</v>
      </c>
      <c r="S20" s="87">
        <v>519752992</v>
      </c>
      <c r="T20" s="87">
        <v>394268453</v>
      </c>
      <c r="U20" s="88" t="s">
        <v>15</v>
      </c>
      <c r="V20" s="88" t="s">
        <v>15</v>
      </c>
      <c r="W20" s="88" t="s">
        <v>15</v>
      </c>
      <c r="X20" s="88" t="s">
        <v>15</v>
      </c>
    </row>
    <row r="21" spans="1:24" ht="15.75" x14ac:dyDescent="0.25">
      <c r="N21" s="85">
        <v>37134</v>
      </c>
      <c r="O21" s="86">
        <v>392</v>
      </c>
      <c r="P21" s="86">
        <v>49</v>
      </c>
      <c r="Q21" s="86">
        <v>343</v>
      </c>
      <c r="R21" s="87">
        <v>1124620832</v>
      </c>
      <c r="S21" s="87">
        <v>616812241</v>
      </c>
      <c r="T21" s="87">
        <v>507808591</v>
      </c>
      <c r="U21" s="88" t="s">
        <v>15</v>
      </c>
      <c r="V21" s="88" t="s">
        <v>15</v>
      </c>
      <c r="W21" s="88" t="s">
        <v>15</v>
      </c>
      <c r="X21" s="88" t="s">
        <v>15</v>
      </c>
    </row>
    <row r="22" spans="1:24" ht="15.75" x14ac:dyDescent="0.25">
      <c r="N22" s="85">
        <v>37164</v>
      </c>
      <c r="O22" s="86">
        <v>294</v>
      </c>
      <c r="P22" s="86">
        <v>43</v>
      </c>
      <c r="Q22" s="86">
        <v>251</v>
      </c>
      <c r="R22" s="87">
        <v>914405459</v>
      </c>
      <c r="S22" s="87">
        <v>512522617</v>
      </c>
      <c r="T22" s="87">
        <v>401882842</v>
      </c>
      <c r="U22" s="88" t="s">
        <v>15</v>
      </c>
      <c r="V22" s="88" t="s">
        <v>15</v>
      </c>
      <c r="W22" s="88" t="s">
        <v>15</v>
      </c>
      <c r="X22" s="88" t="s">
        <v>15</v>
      </c>
    </row>
    <row r="23" spans="1:24" ht="15.75" x14ac:dyDescent="0.25">
      <c r="N23" s="85">
        <v>37195</v>
      </c>
      <c r="O23" s="86">
        <v>324</v>
      </c>
      <c r="P23" s="86">
        <v>41</v>
      </c>
      <c r="Q23" s="86">
        <v>283</v>
      </c>
      <c r="R23" s="87">
        <v>828961643</v>
      </c>
      <c r="S23" s="87">
        <v>421257500</v>
      </c>
      <c r="T23" s="87">
        <v>407704143</v>
      </c>
      <c r="U23" s="88" t="s">
        <v>15</v>
      </c>
      <c r="V23" s="88" t="s">
        <v>15</v>
      </c>
      <c r="W23" s="88" t="s">
        <v>15</v>
      </c>
      <c r="X23" s="88" t="s">
        <v>15</v>
      </c>
    </row>
    <row r="24" spans="1:24" ht="15.75" x14ac:dyDescent="0.25">
      <c r="N24" s="85">
        <v>37225</v>
      </c>
      <c r="O24" s="86">
        <v>309</v>
      </c>
      <c r="P24" s="86">
        <v>41</v>
      </c>
      <c r="Q24" s="86">
        <v>268</v>
      </c>
      <c r="R24" s="87">
        <v>873442477</v>
      </c>
      <c r="S24" s="87">
        <v>467538930</v>
      </c>
      <c r="T24" s="87">
        <v>405903547</v>
      </c>
      <c r="U24" s="88" t="s">
        <v>15</v>
      </c>
      <c r="V24" s="88" t="s">
        <v>15</v>
      </c>
      <c r="W24" s="88" t="s">
        <v>15</v>
      </c>
      <c r="X24" s="88" t="s">
        <v>15</v>
      </c>
    </row>
    <row r="25" spans="1:24" ht="15.75" x14ac:dyDescent="0.25">
      <c r="N25" s="85">
        <v>37256</v>
      </c>
      <c r="O25" s="86">
        <v>374</v>
      </c>
      <c r="P25" s="86">
        <v>60</v>
      </c>
      <c r="Q25" s="86">
        <v>314</v>
      </c>
      <c r="R25" s="87">
        <v>1578024580</v>
      </c>
      <c r="S25" s="87">
        <v>1116602874</v>
      </c>
      <c r="T25" s="87">
        <v>461421706</v>
      </c>
      <c r="U25" s="88" t="s">
        <v>15</v>
      </c>
      <c r="V25" s="88" t="s">
        <v>15</v>
      </c>
      <c r="W25" s="88" t="s">
        <v>15</v>
      </c>
      <c r="X25" s="88" t="s">
        <v>15</v>
      </c>
    </row>
    <row r="26" spans="1:24" ht="15.75" x14ac:dyDescent="0.25">
      <c r="N26" s="85">
        <v>37287</v>
      </c>
      <c r="O26" s="86">
        <v>333</v>
      </c>
      <c r="P26" s="86">
        <v>41</v>
      </c>
      <c r="Q26" s="86">
        <v>292</v>
      </c>
      <c r="R26" s="87">
        <v>845963599</v>
      </c>
      <c r="S26" s="87">
        <v>457259698</v>
      </c>
      <c r="T26" s="87">
        <v>388703901</v>
      </c>
      <c r="U26" s="88" t="s">
        <v>15</v>
      </c>
      <c r="V26" s="88" t="s">
        <v>15</v>
      </c>
      <c r="W26" s="88" t="s">
        <v>15</v>
      </c>
      <c r="X26" s="88" t="s">
        <v>15</v>
      </c>
    </row>
    <row r="27" spans="1:24" ht="15.75" x14ac:dyDescent="0.25">
      <c r="A27" s="193" t="s">
        <v>93</v>
      </c>
      <c r="B27" s="193"/>
      <c r="C27" s="193"/>
      <c r="D27" s="193"/>
      <c r="E27" s="193"/>
      <c r="F27" s="193"/>
      <c r="N27" s="85">
        <v>37315</v>
      </c>
      <c r="O27" s="86">
        <v>280</v>
      </c>
      <c r="P27" s="86">
        <v>28</v>
      </c>
      <c r="Q27" s="86">
        <v>252</v>
      </c>
      <c r="R27" s="87">
        <v>724709559</v>
      </c>
      <c r="S27" s="87">
        <v>357657020</v>
      </c>
      <c r="T27" s="87">
        <v>367052539</v>
      </c>
      <c r="U27" s="88" t="s">
        <v>15</v>
      </c>
      <c r="V27" s="88" t="s">
        <v>15</v>
      </c>
      <c r="W27" s="88" t="s">
        <v>15</v>
      </c>
      <c r="X27" s="88" t="s">
        <v>15</v>
      </c>
    </row>
    <row r="28" spans="1:24" ht="15.75" x14ac:dyDescent="0.25">
      <c r="N28" s="85">
        <v>37346</v>
      </c>
      <c r="O28" s="86">
        <v>366</v>
      </c>
      <c r="P28" s="86">
        <v>61</v>
      </c>
      <c r="Q28" s="86">
        <v>305</v>
      </c>
      <c r="R28" s="87">
        <v>1145054740</v>
      </c>
      <c r="S28" s="87">
        <v>670567256</v>
      </c>
      <c r="T28" s="87">
        <v>474487484</v>
      </c>
      <c r="U28" s="88" t="s">
        <v>15</v>
      </c>
      <c r="V28" s="88" t="s">
        <v>15</v>
      </c>
      <c r="W28" s="88" t="s">
        <v>15</v>
      </c>
      <c r="X28" s="88" t="s">
        <v>15</v>
      </c>
    </row>
    <row r="29" spans="1:24" ht="15.75" x14ac:dyDescent="0.25">
      <c r="N29" s="85">
        <v>37376</v>
      </c>
      <c r="O29" s="86">
        <v>366</v>
      </c>
      <c r="P29" s="86">
        <v>37</v>
      </c>
      <c r="Q29" s="86">
        <v>329</v>
      </c>
      <c r="R29" s="87">
        <v>885500792</v>
      </c>
      <c r="S29" s="87">
        <v>380774125</v>
      </c>
      <c r="T29" s="87">
        <v>504726667</v>
      </c>
      <c r="U29" s="88" t="s">
        <v>15</v>
      </c>
      <c r="V29" s="88" t="s">
        <v>15</v>
      </c>
      <c r="W29" s="88" t="s">
        <v>15</v>
      </c>
      <c r="X29" s="88" t="s">
        <v>15</v>
      </c>
    </row>
    <row r="30" spans="1:24" ht="15.75" x14ac:dyDescent="0.25">
      <c r="N30" s="85">
        <v>37407</v>
      </c>
      <c r="O30" s="86">
        <v>473</v>
      </c>
      <c r="P30" s="86">
        <v>60</v>
      </c>
      <c r="Q30" s="86">
        <v>413</v>
      </c>
      <c r="R30" s="87">
        <v>1429282346</v>
      </c>
      <c r="S30" s="87">
        <v>825888933</v>
      </c>
      <c r="T30" s="87">
        <v>603393413</v>
      </c>
      <c r="U30" s="88" t="s">
        <v>15</v>
      </c>
      <c r="V30" s="88" t="s">
        <v>15</v>
      </c>
      <c r="W30" s="88" t="s">
        <v>15</v>
      </c>
      <c r="X30" s="88" t="s">
        <v>15</v>
      </c>
    </row>
    <row r="31" spans="1:24" ht="15.75" x14ac:dyDescent="0.25">
      <c r="N31" s="85">
        <v>37437</v>
      </c>
      <c r="O31" s="86">
        <v>431</v>
      </c>
      <c r="P31" s="86">
        <v>72</v>
      </c>
      <c r="Q31" s="86">
        <v>359</v>
      </c>
      <c r="R31" s="87">
        <v>1663508112</v>
      </c>
      <c r="S31" s="87">
        <v>1067716117</v>
      </c>
      <c r="T31" s="87">
        <v>595791995</v>
      </c>
      <c r="U31" s="88" t="s">
        <v>15</v>
      </c>
      <c r="V31" s="88" t="s">
        <v>15</v>
      </c>
      <c r="W31" s="88" t="s">
        <v>15</v>
      </c>
      <c r="X31" s="88" t="s">
        <v>15</v>
      </c>
    </row>
    <row r="32" spans="1:24" ht="15.75" x14ac:dyDescent="0.25">
      <c r="N32" s="85">
        <v>37468</v>
      </c>
      <c r="O32" s="86">
        <v>436</v>
      </c>
      <c r="P32" s="86">
        <v>50</v>
      </c>
      <c r="Q32" s="86">
        <v>386</v>
      </c>
      <c r="R32" s="87">
        <v>1204586572</v>
      </c>
      <c r="S32" s="87">
        <v>587620855</v>
      </c>
      <c r="T32" s="87">
        <v>616965717</v>
      </c>
      <c r="U32" s="88" t="s">
        <v>15</v>
      </c>
      <c r="V32" s="88" t="s">
        <v>15</v>
      </c>
      <c r="W32" s="88" t="s">
        <v>15</v>
      </c>
      <c r="X32" s="88" t="s">
        <v>15</v>
      </c>
    </row>
    <row r="33" spans="14:24" ht="15.75" x14ac:dyDescent="0.25">
      <c r="N33" s="85">
        <v>37499</v>
      </c>
      <c r="O33" s="86">
        <v>493</v>
      </c>
      <c r="P33" s="86">
        <v>65</v>
      </c>
      <c r="Q33" s="86">
        <v>428</v>
      </c>
      <c r="R33" s="87">
        <v>1598230153</v>
      </c>
      <c r="S33" s="87">
        <v>912610993</v>
      </c>
      <c r="T33" s="87">
        <v>685619160</v>
      </c>
      <c r="U33" s="88" t="s">
        <v>15</v>
      </c>
      <c r="V33" s="88" t="s">
        <v>15</v>
      </c>
      <c r="W33" s="88" t="s">
        <v>15</v>
      </c>
      <c r="X33" s="88" t="s">
        <v>15</v>
      </c>
    </row>
    <row r="34" spans="14:24" ht="15.75" x14ac:dyDescent="0.25">
      <c r="N34" s="85">
        <v>37529</v>
      </c>
      <c r="O34" s="86">
        <v>433</v>
      </c>
      <c r="P34" s="86">
        <v>67</v>
      </c>
      <c r="Q34" s="86">
        <v>366</v>
      </c>
      <c r="R34" s="87">
        <v>1600314444</v>
      </c>
      <c r="S34" s="87">
        <v>1013434907</v>
      </c>
      <c r="T34" s="87">
        <v>586879537</v>
      </c>
      <c r="U34" s="88" t="s">
        <v>15</v>
      </c>
      <c r="V34" s="88" t="s">
        <v>15</v>
      </c>
      <c r="W34" s="88" t="s">
        <v>15</v>
      </c>
      <c r="X34" s="88" t="s">
        <v>15</v>
      </c>
    </row>
    <row r="35" spans="14:24" ht="15.75" x14ac:dyDescent="0.25">
      <c r="N35" s="85">
        <v>37560</v>
      </c>
      <c r="O35" s="86">
        <v>461</v>
      </c>
      <c r="P35" s="86">
        <v>68</v>
      </c>
      <c r="Q35" s="86">
        <v>393</v>
      </c>
      <c r="R35" s="87">
        <v>1488192991</v>
      </c>
      <c r="S35" s="87">
        <v>914270033</v>
      </c>
      <c r="T35" s="87">
        <v>573922958</v>
      </c>
      <c r="U35" s="88" t="s">
        <v>15</v>
      </c>
      <c r="V35" s="88" t="s">
        <v>15</v>
      </c>
      <c r="W35" s="88" t="s">
        <v>15</v>
      </c>
      <c r="X35" s="88" t="s">
        <v>15</v>
      </c>
    </row>
    <row r="36" spans="14:24" ht="15.75" x14ac:dyDescent="0.25">
      <c r="N36" s="85">
        <v>37590</v>
      </c>
      <c r="O36" s="86">
        <v>400</v>
      </c>
      <c r="P36" s="86">
        <v>71</v>
      </c>
      <c r="Q36" s="86">
        <v>329</v>
      </c>
      <c r="R36" s="87">
        <v>1463158311</v>
      </c>
      <c r="S36" s="87">
        <v>918631108</v>
      </c>
      <c r="T36" s="87">
        <v>544527203</v>
      </c>
      <c r="U36" s="88" t="s">
        <v>15</v>
      </c>
      <c r="V36" s="88" t="s">
        <v>15</v>
      </c>
      <c r="W36" s="88" t="s">
        <v>15</v>
      </c>
      <c r="X36" s="88" t="s">
        <v>15</v>
      </c>
    </row>
    <row r="37" spans="14:24" ht="15.75" x14ac:dyDescent="0.25">
      <c r="N37" s="85">
        <v>37621</v>
      </c>
      <c r="O37" s="86">
        <v>587</v>
      </c>
      <c r="P37" s="86">
        <v>112</v>
      </c>
      <c r="Q37" s="86">
        <v>475</v>
      </c>
      <c r="R37" s="87">
        <v>2621456238</v>
      </c>
      <c r="S37" s="87">
        <v>1841181076</v>
      </c>
      <c r="T37" s="87">
        <v>780275162</v>
      </c>
      <c r="U37" s="88" t="s">
        <v>15</v>
      </c>
      <c r="V37" s="88" t="s">
        <v>15</v>
      </c>
      <c r="W37" s="88" t="s">
        <v>15</v>
      </c>
      <c r="X37" s="88" t="s">
        <v>15</v>
      </c>
    </row>
    <row r="38" spans="14:24" ht="15.75" x14ac:dyDescent="0.25">
      <c r="N38" s="85">
        <v>37652</v>
      </c>
      <c r="O38" s="86">
        <v>447</v>
      </c>
      <c r="P38" s="86">
        <v>67</v>
      </c>
      <c r="Q38" s="86">
        <v>380</v>
      </c>
      <c r="R38" s="87">
        <v>1570633200</v>
      </c>
      <c r="S38" s="87">
        <v>901439945</v>
      </c>
      <c r="T38" s="87">
        <v>669193255</v>
      </c>
      <c r="U38" s="88" t="s">
        <v>15</v>
      </c>
      <c r="V38" s="88" t="s">
        <v>15</v>
      </c>
      <c r="W38" s="88" t="s">
        <v>15</v>
      </c>
      <c r="X38" s="88" t="s">
        <v>15</v>
      </c>
    </row>
    <row r="39" spans="14:24" ht="15.75" x14ac:dyDescent="0.25">
      <c r="N39" s="85">
        <v>37680</v>
      </c>
      <c r="O39" s="86">
        <v>427</v>
      </c>
      <c r="P39" s="86">
        <v>69</v>
      </c>
      <c r="Q39" s="86">
        <v>358</v>
      </c>
      <c r="R39" s="87">
        <v>1926776516</v>
      </c>
      <c r="S39" s="87">
        <v>1324932500</v>
      </c>
      <c r="T39" s="87">
        <v>601844016</v>
      </c>
      <c r="U39" s="88" t="s">
        <v>15</v>
      </c>
      <c r="V39" s="88" t="s">
        <v>15</v>
      </c>
      <c r="W39" s="88" t="s">
        <v>15</v>
      </c>
      <c r="X39" s="88" t="s">
        <v>15</v>
      </c>
    </row>
    <row r="40" spans="14:24" ht="15.75" x14ac:dyDescent="0.25">
      <c r="N40" s="85">
        <v>37711</v>
      </c>
      <c r="O40" s="86">
        <v>472</v>
      </c>
      <c r="P40" s="86">
        <v>73</v>
      </c>
      <c r="Q40" s="86">
        <v>399</v>
      </c>
      <c r="R40" s="87">
        <v>1638765050</v>
      </c>
      <c r="S40" s="87">
        <v>923876277</v>
      </c>
      <c r="T40" s="87">
        <v>714888773</v>
      </c>
      <c r="U40" s="88" t="s">
        <v>15</v>
      </c>
      <c r="V40" s="88" t="s">
        <v>15</v>
      </c>
      <c r="W40" s="88" t="s">
        <v>15</v>
      </c>
      <c r="X40" s="88" t="s">
        <v>15</v>
      </c>
    </row>
    <row r="41" spans="14:24" ht="15.75" x14ac:dyDescent="0.25">
      <c r="N41" s="85">
        <v>37741</v>
      </c>
      <c r="O41" s="86">
        <v>544</v>
      </c>
      <c r="P41" s="86">
        <v>78</v>
      </c>
      <c r="Q41" s="86">
        <v>466</v>
      </c>
      <c r="R41" s="87">
        <v>2018301435</v>
      </c>
      <c r="S41" s="87">
        <v>1235998374</v>
      </c>
      <c r="T41" s="87">
        <v>782303061</v>
      </c>
      <c r="U41" s="88" t="s">
        <v>15</v>
      </c>
      <c r="V41" s="88" t="s">
        <v>15</v>
      </c>
      <c r="W41" s="88" t="s">
        <v>15</v>
      </c>
      <c r="X41" s="88" t="s">
        <v>15</v>
      </c>
    </row>
    <row r="42" spans="14:24" ht="15.75" x14ac:dyDescent="0.25">
      <c r="N42" s="85">
        <v>37772</v>
      </c>
      <c r="O42" s="86">
        <v>538</v>
      </c>
      <c r="P42" s="86">
        <v>84</v>
      </c>
      <c r="Q42" s="86">
        <v>454</v>
      </c>
      <c r="R42" s="87">
        <v>2227453762</v>
      </c>
      <c r="S42" s="87">
        <v>1502743933</v>
      </c>
      <c r="T42" s="87">
        <v>724709829</v>
      </c>
      <c r="U42" s="88" t="s">
        <v>15</v>
      </c>
      <c r="V42" s="88" t="s">
        <v>15</v>
      </c>
      <c r="W42" s="88" t="s">
        <v>15</v>
      </c>
      <c r="X42" s="88" t="s">
        <v>15</v>
      </c>
    </row>
    <row r="43" spans="14:24" ht="15.75" x14ac:dyDescent="0.25">
      <c r="N43" s="85">
        <v>37802</v>
      </c>
      <c r="O43" s="86">
        <v>557</v>
      </c>
      <c r="P43" s="86">
        <v>75</v>
      </c>
      <c r="Q43" s="86">
        <v>482</v>
      </c>
      <c r="R43" s="87">
        <v>2100920308</v>
      </c>
      <c r="S43" s="87">
        <v>1224246520</v>
      </c>
      <c r="T43" s="87">
        <v>876673788</v>
      </c>
      <c r="U43" s="88" t="s">
        <v>15</v>
      </c>
      <c r="V43" s="88" t="s">
        <v>15</v>
      </c>
      <c r="W43" s="88" t="s">
        <v>15</v>
      </c>
      <c r="X43" s="88" t="s">
        <v>15</v>
      </c>
    </row>
    <row r="44" spans="14:24" ht="15.75" x14ac:dyDescent="0.25">
      <c r="N44" s="85">
        <v>37833</v>
      </c>
      <c r="O44" s="86">
        <v>588</v>
      </c>
      <c r="P44" s="86">
        <v>102</v>
      </c>
      <c r="Q44" s="86">
        <v>486</v>
      </c>
      <c r="R44" s="87">
        <v>2420212900</v>
      </c>
      <c r="S44" s="87">
        <v>1560107380</v>
      </c>
      <c r="T44" s="87">
        <v>860105520</v>
      </c>
      <c r="U44" s="88" t="s">
        <v>15</v>
      </c>
      <c r="V44" s="88" t="s">
        <v>15</v>
      </c>
      <c r="W44" s="88" t="s">
        <v>15</v>
      </c>
      <c r="X44" s="88" t="s">
        <v>15</v>
      </c>
    </row>
    <row r="45" spans="14:24" ht="15.75" x14ac:dyDescent="0.25">
      <c r="N45" s="85">
        <v>37864</v>
      </c>
      <c r="O45" s="86">
        <v>599</v>
      </c>
      <c r="P45" s="86">
        <v>92</v>
      </c>
      <c r="Q45" s="86">
        <v>507</v>
      </c>
      <c r="R45" s="87">
        <v>2493350005</v>
      </c>
      <c r="S45" s="87">
        <v>1663377943</v>
      </c>
      <c r="T45" s="87">
        <v>829972062</v>
      </c>
      <c r="U45" s="88" t="s">
        <v>15</v>
      </c>
      <c r="V45" s="88" t="s">
        <v>15</v>
      </c>
      <c r="W45" s="88" t="s">
        <v>15</v>
      </c>
      <c r="X45" s="88" t="s">
        <v>15</v>
      </c>
    </row>
    <row r="46" spans="14:24" ht="15.75" x14ac:dyDescent="0.25">
      <c r="N46" s="85">
        <v>37894</v>
      </c>
      <c r="O46" s="86">
        <v>584</v>
      </c>
      <c r="P46" s="86">
        <v>101</v>
      </c>
      <c r="Q46" s="86">
        <v>483</v>
      </c>
      <c r="R46" s="87">
        <v>2358301110</v>
      </c>
      <c r="S46" s="87">
        <v>1505831707</v>
      </c>
      <c r="T46" s="87">
        <v>852469403</v>
      </c>
      <c r="U46" s="88" t="s">
        <v>15</v>
      </c>
      <c r="V46" s="88" t="s">
        <v>15</v>
      </c>
      <c r="W46" s="88" t="s">
        <v>15</v>
      </c>
      <c r="X46" s="88" t="s">
        <v>15</v>
      </c>
    </row>
    <row r="47" spans="14:24" ht="15.75" x14ac:dyDescent="0.25">
      <c r="N47" s="85">
        <v>37925</v>
      </c>
      <c r="O47" s="86">
        <v>658</v>
      </c>
      <c r="P47" s="86">
        <v>107</v>
      </c>
      <c r="Q47" s="86">
        <v>551</v>
      </c>
      <c r="R47" s="87">
        <v>2417174282</v>
      </c>
      <c r="S47" s="87">
        <v>1481603541</v>
      </c>
      <c r="T47" s="87">
        <v>935570741</v>
      </c>
      <c r="U47" s="88" t="s">
        <v>15</v>
      </c>
      <c r="V47" s="88" t="s">
        <v>15</v>
      </c>
      <c r="W47" s="88" t="s">
        <v>15</v>
      </c>
      <c r="X47" s="88" t="s">
        <v>15</v>
      </c>
    </row>
    <row r="48" spans="14:24" ht="15.75" x14ac:dyDescent="0.25">
      <c r="N48" s="85">
        <v>37955</v>
      </c>
      <c r="O48" s="86">
        <v>516</v>
      </c>
      <c r="P48" s="86">
        <v>73</v>
      </c>
      <c r="Q48" s="86">
        <v>443</v>
      </c>
      <c r="R48" s="87">
        <v>1785030651</v>
      </c>
      <c r="S48" s="87">
        <v>1003206043</v>
      </c>
      <c r="T48" s="87">
        <v>781824608</v>
      </c>
      <c r="U48" s="88" t="s">
        <v>15</v>
      </c>
      <c r="V48" s="88" t="s">
        <v>15</v>
      </c>
      <c r="W48" s="88" t="s">
        <v>15</v>
      </c>
      <c r="X48" s="88" t="s">
        <v>15</v>
      </c>
    </row>
    <row r="49" spans="14:24" ht="15.75" x14ac:dyDescent="0.25">
      <c r="N49" s="85">
        <v>37986</v>
      </c>
      <c r="O49" s="86">
        <v>806</v>
      </c>
      <c r="P49" s="86">
        <v>175</v>
      </c>
      <c r="Q49" s="86">
        <v>631</v>
      </c>
      <c r="R49" s="87">
        <v>5237928347</v>
      </c>
      <c r="S49" s="87">
        <v>4154450397</v>
      </c>
      <c r="T49" s="87">
        <v>1083477950</v>
      </c>
      <c r="U49" s="88" t="s">
        <v>15</v>
      </c>
      <c r="V49" s="88" t="s">
        <v>15</v>
      </c>
      <c r="W49" s="88" t="s">
        <v>15</v>
      </c>
      <c r="X49" s="88" t="s">
        <v>15</v>
      </c>
    </row>
    <row r="50" spans="14:24" ht="15.75" x14ac:dyDescent="0.25">
      <c r="N50" s="85">
        <v>38017</v>
      </c>
      <c r="O50" s="86">
        <v>630</v>
      </c>
      <c r="P50" s="86">
        <v>102</v>
      </c>
      <c r="Q50" s="86">
        <v>528</v>
      </c>
      <c r="R50" s="87">
        <v>2289976845</v>
      </c>
      <c r="S50" s="87">
        <v>1197157158</v>
      </c>
      <c r="T50" s="87">
        <v>1092819687</v>
      </c>
      <c r="U50" s="88" t="s">
        <v>15</v>
      </c>
      <c r="V50" s="88" t="s">
        <v>15</v>
      </c>
      <c r="W50" s="88" t="s">
        <v>15</v>
      </c>
      <c r="X50" s="88" t="s">
        <v>15</v>
      </c>
    </row>
    <row r="51" spans="14:24" ht="15.75" x14ac:dyDescent="0.25">
      <c r="N51" s="85">
        <v>38046</v>
      </c>
      <c r="O51" s="86">
        <v>523</v>
      </c>
      <c r="P51" s="86">
        <v>84</v>
      </c>
      <c r="Q51" s="86">
        <v>439</v>
      </c>
      <c r="R51" s="87">
        <v>2439222868</v>
      </c>
      <c r="S51" s="87">
        <v>1600887596</v>
      </c>
      <c r="T51" s="87">
        <v>838335272</v>
      </c>
      <c r="U51" s="88" t="s">
        <v>15</v>
      </c>
      <c r="V51" s="88" t="s">
        <v>15</v>
      </c>
      <c r="W51" s="88" t="s">
        <v>15</v>
      </c>
      <c r="X51" s="88" t="s">
        <v>15</v>
      </c>
    </row>
    <row r="52" spans="14:24" ht="15.75" x14ac:dyDescent="0.25">
      <c r="N52" s="85">
        <v>38077</v>
      </c>
      <c r="O52" s="86">
        <v>770</v>
      </c>
      <c r="P52" s="86">
        <v>136</v>
      </c>
      <c r="Q52" s="86">
        <v>634</v>
      </c>
      <c r="R52" s="87">
        <v>2981333739</v>
      </c>
      <c r="S52" s="87">
        <v>1748220414</v>
      </c>
      <c r="T52" s="87">
        <v>1233113325</v>
      </c>
      <c r="U52" s="88" t="s">
        <v>15</v>
      </c>
      <c r="V52" s="88" t="s">
        <v>15</v>
      </c>
      <c r="W52" s="88" t="s">
        <v>15</v>
      </c>
      <c r="X52" s="88" t="s">
        <v>15</v>
      </c>
    </row>
    <row r="53" spans="14:24" ht="15.75" x14ac:dyDescent="0.25">
      <c r="N53" s="85">
        <v>38107</v>
      </c>
      <c r="O53" s="86">
        <v>702</v>
      </c>
      <c r="P53" s="86">
        <v>104</v>
      </c>
      <c r="Q53" s="86">
        <v>598</v>
      </c>
      <c r="R53" s="87">
        <v>3824605341</v>
      </c>
      <c r="S53" s="87">
        <v>2755853185</v>
      </c>
      <c r="T53" s="87">
        <v>1068752156</v>
      </c>
      <c r="U53" s="88" t="s">
        <v>15</v>
      </c>
      <c r="V53" s="88" t="s">
        <v>15</v>
      </c>
      <c r="W53" s="88" t="s">
        <v>15</v>
      </c>
      <c r="X53" s="88" t="s">
        <v>15</v>
      </c>
    </row>
    <row r="54" spans="14:24" ht="15.75" x14ac:dyDescent="0.25">
      <c r="N54" s="85">
        <v>38138</v>
      </c>
      <c r="O54" s="86">
        <v>690</v>
      </c>
      <c r="P54" s="86">
        <v>117</v>
      </c>
      <c r="Q54" s="86">
        <v>573</v>
      </c>
      <c r="R54" s="87">
        <v>2704592236</v>
      </c>
      <c r="S54" s="87">
        <v>1675306277</v>
      </c>
      <c r="T54" s="87">
        <v>1029285959</v>
      </c>
      <c r="U54" s="88" t="s">
        <v>15</v>
      </c>
      <c r="V54" s="88" t="s">
        <v>15</v>
      </c>
      <c r="W54" s="88" t="s">
        <v>15</v>
      </c>
      <c r="X54" s="88" t="s">
        <v>15</v>
      </c>
    </row>
    <row r="55" spans="14:24" ht="15.75" x14ac:dyDescent="0.25">
      <c r="N55" s="85">
        <v>38168</v>
      </c>
      <c r="O55" s="86">
        <v>809</v>
      </c>
      <c r="P55" s="86">
        <v>134</v>
      </c>
      <c r="Q55" s="86">
        <v>675</v>
      </c>
      <c r="R55" s="87">
        <v>3586493423</v>
      </c>
      <c r="S55" s="87">
        <v>2300133197</v>
      </c>
      <c r="T55" s="87">
        <v>1286360226</v>
      </c>
      <c r="U55" s="88" t="s">
        <v>15</v>
      </c>
      <c r="V55" s="88" t="s">
        <v>15</v>
      </c>
      <c r="W55" s="88" t="s">
        <v>15</v>
      </c>
      <c r="X55" s="88" t="s">
        <v>15</v>
      </c>
    </row>
    <row r="56" spans="14:24" ht="15.75" x14ac:dyDescent="0.25">
      <c r="N56" s="85">
        <v>38199</v>
      </c>
      <c r="O56" s="86">
        <v>823</v>
      </c>
      <c r="P56" s="86">
        <v>143</v>
      </c>
      <c r="Q56" s="86">
        <v>680</v>
      </c>
      <c r="R56" s="87">
        <v>3696432804</v>
      </c>
      <c r="S56" s="87">
        <v>2347430392</v>
      </c>
      <c r="T56" s="87">
        <v>1349002412</v>
      </c>
      <c r="U56" s="88" t="s">
        <v>15</v>
      </c>
      <c r="V56" s="88" t="s">
        <v>15</v>
      </c>
      <c r="W56" s="88" t="s">
        <v>15</v>
      </c>
      <c r="X56" s="88" t="s">
        <v>15</v>
      </c>
    </row>
    <row r="57" spans="14:24" ht="15.75" x14ac:dyDescent="0.25">
      <c r="N57" s="85">
        <v>38230</v>
      </c>
      <c r="O57" s="86">
        <v>752</v>
      </c>
      <c r="P57" s="86">
        <v>124</v>
      </c>
      <c r="Q57" s="86">
        <v>628</v>
      </c>
      <c r="R57" s="87">
        <v>4706920905</v>
      </c>
      <c r="S57" s="87">
        <v>3408445540</v>
      </c>
      <c r="T57" s="87">
        <v>1298475365</v>
      </c>
      <c r="U57" s="88" t="s">
        <v>15</v>
      </c>
      <c r="V57" s="88" t="s">
        <v>15</v>
      </c>
      <c r="W57" s="88" t="s">
        <v>15</v>
      </c>
      <c r="X57" s="88" t="s">
        <v>15</v>
      </c>
    </row>
    <row r="58" spans="14:24" ht="15.75" x14ac:dyDescent="0.25">
      <c r="N58" s="85">
        <v>38260</v>
      </c>
      <c r="O58" s="86">
        <v>742</v>
      </c>
      <c r="P58" s="86">
        <v>128</v>
      </c>
      <c r="Q58" s="86">
        <v>614</v>
      </c>
      <c r="R58" s="87">
        <v>4196738004</v>
      </c>
      <c r="S58" s="87">
        <v>3049758248</v>
      </c>
      <c r="T58" s="87">
        <v>1146979756</v>
      </c>
      <c r="U58" s="88" t="s">
        <v>15</v>
      </c>
      <c r="V58" s="88" t="s">
        <v>15</v>
      </c>
      <c r="W58" s="88" t="s">
        <v>15</v>
      </c>
      <c r="X58" s="88" t="s">
        <v>15</v>
      </c>
    </row>
    <row r="59" spans="14:24" ht="15.75" x14ac:dyDescent="0.25">
      <c r="N59" s="85">
        <v>38291</v>
      </c>
      <c r="O59" s="86">
        <v>748</v>
      </c>
      <c r="P59" s="86">
        <v>158</v>
      </c>
      <c r="Q59" s="86">
        <v>590</v>
      </c>
      <c r="R59" s="87">
        <v>3988618599</v>
      </c>
      <c r="S59" s="87">
        <v>2812388966</v>
      </c>
      <c r="T59" s="87">
        <v>1176229633</v>
      </c>
      <c r="U59" s="88" t="s">
        <v>15</v>
      </c>
      <c r="V59" s="88" t="s">
        <v>15</v>
      </c>
      <c r="W59" s="88" t="s">
        <v>15</v>
      </c>
      <c r="X59" s="88" t="s">
        <v>15</v>
      </c>
    </row>
    <row r="60" spans="14:24" ht="15.75" x14ac:dyDescent="0.25">
      <c r="N60" s="85">
        <v>38321</v>
      </c>
      <c r="O60" s="86">
        <v>767</v>
      </c>
      <c r="P60" s="86">
        <v>142</v>
      </c>
      <c r="Q60" s="86">
        <v>625</v>
      </c>
      <c r="R60" s="87">
        <v>3966047342</v>
      </c>
      <c r="S60" s="87">
        <v>2541756911</v>
      </c>
      <c r="T60" s="87">
        <v>1424290431</v>
      </c>
      <c r="U60" s="88" t="s">
        <v>15</v>
      </c>
      <c r="V60" s="88" t="s">
        <v>15</v>
      </c>
      <c r="W60" s="88" t="s">
        <v>15</v>
      </c>
      <c r="X60" s="88" t="s">
        <v>15</v>
      </c>
    </row>
    <row r="61" spans="14:24" ht="15.75" x14ac:dyDescent="0.25">
      <c r="N61" s="85">
        <v>38352</v>
      </c>
      <c r="O61" s="86">
        <v>924</v>
      </c>
      <c r="P61" s="86">
        <v>216</v>
      </c>
      <c r="Q61" s="86">
        <v>708</v>
      </c>
      <c r="R61" s="87">
        <v>6011059888</v>
      </c>
      <c r="S61" s="87">
        <v>4686861767</v>
      </c>
      <c r="T61" s="87">
        <v>1324198121</v>
      </c>
      <c r="U61" s="88" t="s">
        <v>15</v>
      </c>
      <c r="V61" s="88" t="s">
        <v>15</v>
      </c>
      <c r="W61" s="88" t="s">
        <v>15</v>
      </c>
      <c r="X61" s="88" t="s">
        <v>15</v>
      </c>
    </row>
    <row r="62" spans="14:24" ht="15.75" x14ac:dyDescent="0.25">
      <c r="N62" s="85">
        <v>38383</v>
      </c>
      <c r="O62" s="86">
        <v>741</v>
      </c>
      <c r="P62" s="86">
        <v>127</v>
      </c>
      <c r="Q62" s="86">
        <v>614</v>
      </c>
      <c r="R62" s="87">
        <v>3990021518</v>
      </c>
      <c r="S62" s="87">
        <v>2636745902</v>
      </c>
      <c r="T62" s="87">
        <v>1353275616</v>
      </c>
      <c r="U62" s="88" t="s">
        <v>15</v>
      </c>
      <c r="V62" s="88" t="s">
        <v>15</v>
      </c>
      <c r="W62" s="88" t="s">
        <v>15</v>
      </c>
      <c r="X62" s="88" t="s">
        <v>15</v>
      </c>
    </row>
    <row r="63" spans="14:24" ht="15.75" x14ac:dyDescent="0.25">
      <c r="N63" s="85">
        <v>38411</v>
      </c>
      <c r="O63" s="86">
        <v>656</v>
      </c>
      <c r="P63" s="86">
        <v>128</v>
      </c>
      <c r="Q63" s="86">
        <v>528</v>
      </c>
      <c r="R63" s="87">
        <v>3426934038</v>
      </c>
      <c r="S63" s="87">
        <v>2223327353</v>
      </c>
      <c r="T63" s="87">
        <v>1203606685</v>
      </c>
      <c r="U63" s="88" t="s">
        <v>15</v>
      </c>
      <c r="V63" s="88" t="s">
        <v>15</v>
      </c>
      <c r="W63" s="88" t="s">
        <v>15</v>
      </c>
      <c r="X63" s="88" t="s">
        <v>15</v>
      </c>
    </row>
    <row r="64" spans="14:24" ht="15.75" x14ac:dyDescent="0.25">
      <c r="N64" s="85">
        <v>38442</v>
      </c>
      <c r="O64" s="86">
        <v>831</v>
      </c>
      <c r="P64" s="86">
        <v>141</v>
      </c>
      <c r="Q64" s="86">
        <v>690</v>
      </c>
      <c r="R64" s="87">
        <v>4748043512</v>
      </c>
      <c r="S64" s="87">
        <v>3056543046</v>
      </c>
      <c r="T64" s="87">
        <v>1691500466</v>
      </c>
      <c r="U64" s="88" t="s">
        <v>15</v>
      </c>
      <c r="V64" s="88" t="s">
        <v>15</v>
      </c>
      <c r="W64" s="88" t="s">
        <v>15</v>
      </c>
      <c r="X64" s="88" t="s">
        <v>15</v>
      </c>
    </row>
    <row r="65" spans="14:24" ht="15.75" x14ac:dyDescent="0.25">
      <c r="N65" s="85">
        <v>38472</v>
      </c>
      <c r="O65" s="86">
        <v>769</v>
      </c>
      <c r="P65" s="86">
        <v>154</v>
      </c>
      <c r="Q65" s="86">
        <v>615</v>
      </c>
      <c r="R65" s="87">
        <v>4990971263</v>
      </c>
      <c r="S65" s="87">
        <v>3623410323</v>
      </c>
      <c r="T65" s="87">
        <v>1367560940</v>
      </c>
      <c r="U65" s="88" t="s">
        <v>15</v>
      </c>
      <c r="V65" s="88" t="s">
        <v>15</v>
      </c>
      <c r="W65" s="88" t="s">
        <v>15</v>
      </c>
      <c r="X65" s="88" t="s">
        <v>15</v>
      </c>
    </row>
    <row r="66" spans="14:24" ht="15.75" x14ac:dyDescent="0.25">
      <c r="N66" s="85">
        <v>38503</v>
      </c>
      <c r="O66" s="86">
        <v>775</v>
      </c>
      <c r="P66" s="86">
        <v>175</v>
      </c>
      <c r="Q66" s="86">
        <v>600</v>
      </c>
      <c r="R66" s="87">
        <v>5208587392</v>
      </c>
      <c r="S66" s="87">
        <v>3958192545</v>
      </c>
      <c r="T66" s="87">
        <v>1250394847</v>
      </c>
      <c r="U66" s="88" t="s">
        <v>15</v>
      </c>
      <c r="V66" s="88" t="s">
        <v>15</v>
      </c>
      <c r="W66" s="88" t="s">
        <v>15</v>
      </c>
      <c r="X66" s="88" t="s">
        <v>15</v>
      </c>
    </row>
    <row r="67" spans="14:24" ht="15.75" x14ac:dyDescent="0.25">
      <c r="N67" s="85">
        <v>38533</v>
      </c>
      <c r="O67" s="86">
        <v>1021</v>
      </c>
      <c r="P67" s="86">
        <v>209</v>
      </c>
      <c r="Q67" s="86">
        <v>812</v>
      </c>
      <c r="R67" s="87">
        <v>5785700255</v>
      </c>
      <c r="S67" s="87">
        <v>3729138598</v>
      </c>
      <c r="T67" s="87">
        <v>2056561657</v>
      </c>
      <c r="U67" s="88" t="s">
        <v>15</v>
      </c>
      <c r="V67" s="88" t="s">
        <v>15</v>
      </c>
      <c r="W67" s="88" t="s">
        <v>15</v>
      </c>
      <c r="X67" s="88" t="s">
        <v>15</v>
      </c>
    </row>
    <row r="68" spans="14:24" ht="15.75" x14ac:dyDescent="0.25">
      <c r="N68" s="85">
        <v>38564</v>
      </c>
      <c r="O68" s="86">
        <v>759</v>
      </c>
      <c r="P68" s="86">
        <v>189</v>
      </c>
      <c r="Q68" s="86">
        <v>570</v>
      </c>
      <c r="R68" s="87">
        <v>5777354914</v>
      </c>
      <c r="S68" s="87">
        <v>4338363235</v>
      </c>
      <c r="T68" s="87">
        <v>1438991679</v>
      </c>
      <c r="U68" s="88" t="s">
        <v>15</v>
      </c>
      <c r="V68" s="88" t="s">
        <v>15</v>
      </c>
      <c r="W68" s="88" t="s">
        <v>15</v>
      </c>
      <c r="X68" s="88" t="s">
        <v>15</v>
      </c>
    </row>
    <row r="69" spans="14:24" ht="15.75" x14ac:dyDescent="0.25">
      <c r="N69" s="85">
        <v>38595</v>
      </c>
      <c r="O69" s="86">
        <v>818</v>
      </c>
      <c r="P69" s="86">
        <v>204</v>
      </c>
      <c r="Q69" s="86">
        <v>614</v>
      </c>
      <c r="R69" s="87">
        <v>5648225170</v>
      </c>
      <c r="S69" s="87">
        <v>4124736191</v>
      </c>
      <c r="T69" s="87">
        <v>1523488979</v>
      </c>
      <c r="U69" s="88" t="s">
        <v>15</v>
      </c>
      <c r="V69" s="88" t="s">
        <v>15</v>
      </c>
      <c r="W69" s="88" t="s">
        <v>15</v>
      </c>
      <c r="X69" s="88" t="s">
        <v>15</v>
      </c>
    </row>
    <row r="70" spans="14:24" ht="15.75" x14ac:dyDescent="0.25">
      <c r="N70" s="85">
        <v>38625</v>
      </c>
      <c r="O70" s="86">
        <v>954</v>
      </c>
      <c r="P70" s="86">
        <v>241</v>
      </c>
      <c r="Q70" s="86">
        <v>713</v>
      </c>
      <c r="R70" s="87">
        <v>8358793912</v>
      </c>
      <c r="S70" s="87">
        <v>6495245095</v>
      </c>
      <c r="T70" s="87">
        <v>1863548817</v>
      </c>
      <c r="U70" s="88" t="s">
        <v>15</v>
      </c>
      <c r="V70" s="88" t="s">
        <v>15</v>
      </c>
      <c r="W70" s="88" t="s">
        <v>15</v>
      </c>
      <c r="X70" s="88" t="s">
        <v>15</v>
      </c>
    </row>
    <row r="71" spans="14:24" ht="15.75" x14ac:dyDescent="0.25">
      <c r="N71" s="85">
        <v>38656</v>
      </c>
      <c r="O71" s="86">
        <v>761</v>
      </c>
      <c r="P71" s="86">
        <v>169</v>
      </c>
      <c r="Q71" s="86">
        <v>592</v>
      </c>
      <c r="R71" s="87">
        <v>5359068950</v>
      </c>
      <c r="S71" s="87">
        <v>3925940651</v>
      </c>
      <c r="T71" s="87">
        <v>1433128299</v>
      </c>
      <c r="U71" s="88" t="s">
        <v>15</v>
      </c>
      <c r="V71" s="88" t="s">
        <v>15</v>
      </c>
      <c r="W71" s="88" t="s">
        <v>15</v>
      </c>
      <c r="X71" s="88" t="s">
        <v>15</v>
      </c>
    </row>
    <row r="72" spans="14:24" ht="15.75" x14ac:dyDescent="0.25">
      <c r="N72" s="85">
        <v>38686</v>
      </c>
      <c r="O72" s="86">
        <v>778</v>
      </c>
      <c r="P72" s="86">
        <v>180</v>
      </c>
      <c r="Q72" s="86">
        <v>598</v>
      </c>
      <c r="R72" s="87">
        <v>7004148451</v>
      </c>
      <c r="S72" s="87">
        <v>5185109716</v>
      </c>
      <c r="T72" s="87">
        <v>1819038735</v>
      </c>
      <c r="U72" s="88" t="s">
        <v>15</v>
      </c>
      <c r="V72" s="88" t="s">
        <v>15</v>
      </c>
      <c r="W72" s="88" t="s">
        <v>15</v>
      </c>
      <c r="X72" s="88" t="s">
        <v>15</v>
      </c>
    </row>
    <row r="73" spans="14:24" ht="15.75" x14ac:dyDescent="0.25">
      <c r="N73" s="85">
        <v>38717</v>
      </c>
      <c r="O73" s="86">
        <v>886</v>
      </c>
      <c r="P73" s="86">
        <v>239</v>
      </c>
      <c r="Q73" s="86">
        <v>647</v>
      </c>
      <c r="R73" s="87">
        <v>7620309503</v>
      </c>
      <c r="S73" s="87">
        <v>5977747007</v>
      </c>
      <c r="T73" s="87">
        <v>1642562496</v>
      </c>
      <c r="U73" s="88" t="s">
        <v>15</v>
      </c>
      <c r="V73" s="88" t="s">
        <v>15</v>
      </c>
      <c r="W73" s="88" t="s">
        <v>15</v>
      </c>
      <c r="X73" s="88" t="s">
        <v>15</v>
      </c>
    </row>
    <row r="74" spans="14:24" ht="15.75" x14ac:dyDescent="0.25">
      <c r="N74" s="85">
        <v>38748</v>
      </c>
      <c r="O74" s="86">
        <v>780</v>
      </c>
      <c r="P74" s="86">
        <v>178</v>
      </c>
      <c r="Q74" s="86">
        <v>602</v>
      </c>
      <c r="R74" s="87">
        <v>5543072271</v>
      </c>
      <c r="S74" s="87">
        <v>3965509726</v>
      </c>
      <c r="T74" s="87">
        <v>1577562545</v>
      </c>
      <c r="U74" s="88" t="s">
        <v>15</v>
      </c>
      <c r="V74" s="88" t="s">
        <v>15</v>
      </c>
      <c r="W74" s="88" t="s">
        <v>15</v>
      </c>
      <c r="X74" s="88" t="s">
        <v>15</v>
      </c>
    </row>
    <row r="75" spans="14:24" ht="15.75" x14ac:dyDescent="0.25">
      <c r="N75" s="85">
        <v>38776</v>
      </c>
      <c r="O75" s="86">
        <v>657</v>
      </c>
      <c r="P75" s="86">
        <v>131</v>
      </c>
      <c r="Q75" s="86">
        <v>526</v>
      </c>
      <c r="R75" s="87">
        <v>4729304234</v>
      </c>
      <c r="S75" s="87">
        <v>3387061287</v>
      </c>
      <c r="T75" s="87">
        <v>1342242947</v>
      </c>
      <c r="U75" s="88" t="s">
        <v>15</v>
      </c>
      <c r="V75" s="88" t="s">
        <v>15</v>
      </c>
      <c r="W75" s="88" t="s">
        <v>15</v>
      </c>
      <c r="X75" s="88" t="s">
        <v>15</v>
      </c>
    </row>
    <row r="76" spans="14:24" ht="15.75" x14ac:dyDescent="0.25">
      <c r="N76" s="85">
        <v>38807</v>
      </c>
      <c r="O76" s="86">
        <v>877</v>
      </c>
      <c r="P76" s="86">
        <v>196</v>
      </c>
      <c r="Q76" s="86">
        <v>681</v>
      </c>
      <c r="R76" s="87">
        <v>6558997787</v>
      </c>
      <c r="S76" s="87">
        <v>4637015328</v>
      </c>
      <c r="T76" s="87">
        <v>1921982459</v>
      </c>
      <c r="U76" s="88" t="s">
        <v>15</v>
      </c>
      <c r="V76" s="88" t="s">
        <v>15</v>
      </c>
      <c r="W76" s="88" t="s">
        <v>15</v>
      </c>
      <c r="X76" s="88" t="s">
        <v>15</v>
      </c>
    </row>
    <row r="77" spans="14:24" ht="15.75" x14ac:dyDescent="0.25">
      <c r="N77" s="85">
        <v>38837</v>
      </c>
      <c r="O77" s="86">
        <v>706</v>
      </c>
      <c r="P77" s="86">
        <v>151</v>
      </c>
      <c r="Q77" s="86">
        <v>555</v>
      </c>
      <c r="R77" s="87">
        <v>6068729878</v>
      </c>
      <c r="S77" s="87">
        <v>4698493324</v>
      </c>
      <c r="T77" s="87">
        <v>1370236554</v>
      </c>
      <c r="U77" s="88" t="s">
        <v>15</v>
      </c>
      <c r="V77" s="88" t="s">
        <v>15</v>
      </c>
      <c r="W77" s="88" t="s">
        <v>15</v>
      </c>
      <c r="X77" s="88" t="s">
        <v>15</v>
      </c>
    </row>
    <row r="78" spans="14:24" ht="15.75" x14ac:dyDescent="0.25">
      <c r="N78" s="85">
        <v>38868</v>
      </c>
      <c r="O78" s="86">
        <v>833</v>
      </c>
      <c r="P78" s="86">
        <v>156</v>
      </c>
      <c r="Q78" s="86">
        <v>677</v>
      </c>
      <c r="R78" s="87">
        <v>5581127437</v>
      </c>
      <c r="S78" s="87">
        <v>3563727567</v>
      </c>
      <c r="T78" s="87">
        <v>2017399870</v>
      </c>
      <c r="U78" s="88" t="s">
        <v>15</v>
      </c>
      <c r="V78" s="88" t="s">
        <v>15</v>
      </c>
      <c r="W78" s="88" t="s">
        <v>15</v>
      </c>
      <c r="X78" s="88" t="s">
        <v>15</v>
      </c>
    </row>
    <row r="79" spans="14:24" ht="15.75" x14ac:dyDescent="0.25">
      <c r="N79" s="85">
        <v>38898</v>
      </c>
      <c r="O79" s="86">
        <v>944</v>
      </c>
      <c r="P79" s="86">
        <v>195</v>
      </c>
      <c r="Q79" s="86">
        <v>749</v>
      </c>
      <c r="R79" s="87">
        <v>7427249938</v>
      </c>
      <c r="S79" s="87">
        <v>5349005525</v>
      </c>
      <c r="T79" s="87">
        <v>2078244413</v>
      </c>
      <c r="U79" s="88" t="s">
        <v>15</v>
      </c>
      <c r="V79" s="88" t="s">
        <v>15</v>
      </c>
      <c r="W79" s="88" t="s">
        <v>15</v>
      </c>
      <c r="X79" s="88" t="s">
        <v>15</v>
      </c>
    </row>
    <row r="80" spans="14:24" ht="15.75" x14ac:dyDescent="0.25">
      <c r="N80" s="85">
        <v>38929</v>
      </c>
      <c r="O80" s="86">
        <v>773</v>
      </c>
      <c r="P80" s="86">
        <v>167</v>
      </c>
      <c r="Q80" s="86">
        <v>606</v>
      </c>
      <c r="R80" s="87">
        <v>5204188350</v>
      </c>
      <c r="S80" s="87">
        <v>3692254718</v>
      </c>
      <c r="T80" s="87">
        <v>1511933632</v>
      </c>
      <c r="U80" s="88" t="s">
        <v>15</v>
      </c>
      <c r="V80" s="88" t="s">
        <v>15</v>
      </c>
      <c r="W80" s="88" t="s">
        <v>15</v>
      </c>
      <c r="X80" s="88" t="s">
        <v>15</v>
      </c>
    </row>
    <row r="81" spans="14:24" ht="15.75" x14ac:dyDescent="0.25">
      <c r="N81" s="85">
        <v>38960</v>
      </c>
      <c r="O81" s="86">
        <v>782</v>
      </c>
      <c r="P81" s="86">
        <v>181</v>
      </c>
      <c r="Q81" s="86">
        <v>601</v>
      </c>
      <c r="R81" s="87">
        <v>6965108499</v>
      </c>
      <c r="S81" s="87">
        <v>5335268114</v>
      </c>
      <c r="T81" s="87">
        <v>1629840385</v>
      </c>
      <c r="U81" s="88" t="s">
        <v>15</v>
      </c>
      <c r="V81" s="88" t="s">
        <v>15</v>
      </c>
      <c r="W81" s="88" t="s">
        <v>15</v>
      </c>
      <c r="X81" s="88" t="s">
        <v>15</v>
      </c>
    </row>
    <row r="82" spans="14:24" ht="15.75" x14ac:dyDescent="0.25">
      <c r="N82" s="85">
        <v>38990</v>
      </c>
      <c r="O82" s="86">
        <v>748</v>
      </c>
      <c r="P82" s="86">
        <v>169</v>
      </c>
      <c r="Q82" s="86">
        <v>579</v>
      </c>
      <c r="R82" s="87">
        <v>7496682518</v>
      </c>
      <c r="S82" s="87">
        <v>6083651079</v>
      </c>
      <c r="T82" s="87">
        <v>1413031439</v>
      </c>
      <c r="U82" s="88" t="s">
        <v>15</v>
      </c>
      <c r="V82" s="88" t="s">
        <v>15</v>
      </c>
      <c r="W82" s="88" t="s">
        <v>15</v>
      </c>
      <c r="X82" s="88" t="s">
        <v>15</v>
      </c>
    </row>
    <row r="83" spans="14:24" ht="15.75" x14ac:dyDescent="0.25">
      <c r="N83" s="85">
        <v>39021</v>
      </c>
      <c r="O83" s="86">
        <v>755</v>
      </c>
      <c r="P83" s="86">
        <v>148</v>
      </c>
      <c r="Q83" s="86">
        <v>607</v>
      </c>
      <c r="R83" s="87">
        <v>4753356635</v>
      </c>
      <c r="S83" s="87">
        <v>3084116999</v>
      </c>
      <c r="T83" s="87">
        <v>1669239636</v>
      </c>
      <c r="U83" s="88" t="s">
        <v>15</v>
      </c>
      <c r="V83" s="88" t="s">
        <v>15</v>
      </c>
      <c r="W83" s="88" t="s">
        <v>15</v>
      </c>
      <c r="X83" s="88" t="s">
        <v>15</v>
      </c>
    </row>
    <row r="84" spans="14:24" ht="15.75" x14ac:dyDescent="0.25">
      <c r="N84" s="85">
        <v>39051</v>
      </c>
      <c r="O84" s="86">
        <v>745</v>
      </c>
      <c r="P84" s="86">
        <v>155</v>
      </c>
      <c r="Q84" s="86">
        <v>590</v>
      </c>
      <c r="R84" s="87">
        <v>5258879762</v>
      </c>
      <c r="S84" s="87">
        <v>3787319098</v>
      </c>
      <c r="T84" s="87">
        <v>1471560664</v>
      </c>
      <c r="U84" s="88" t="s">
        <v>15</v>
      </c>
      <c r="V84" s="88" t="s">
        <v>15</v>
      </c>
      <c r="W84" s="88" t="s">
        <v>15</v>
      </c>
      <c r="X84" s="88" t="s">
        <v>15</v>
      </c>
    </row>
    <row r="85" spans="14:24" ht="15.75" x14ac:dyDescent="0.25">
      <c r="N85" s="85">
        <v>39082</v>
      </c>
      <c r="O85" s="86">
        <v>968</v>
      </c>
      <c r="P85" s="86">
        <v>225</v>
      </c>
      <c r="Q85" s="86">
        <v>743</v>
      </c>
      <c r="R85" s="87">
        <v>9340815959</v>
      </c>
      <c r="S85" s="87">
        <v>7462056733</v>
      </c>
      <c r="T85" s="87">
        <v>1878759226</v>
      </c>
      <c r="U85" s="88" t="s">
        <v>15</v>
      </c>
      <c r="V85" s="88" t="s">
        <v>15</v>
      </c>
      <c r="W85" s="88" t="s">
        <v>15</v>
      </c>
      <c r="X85" s="88" t="s">
        <v>15</v>
      </c>
    </row>
    <row r="86" spans="14:24" ht="15.75" x14ac:dyDescent="0.25">
      <c r="N86" s="85">
        <v>39113</v>
      </c>
      <c r="O86" s="86">
        <v>826</v>
      </c>
      <c r="P86" s="86">
        <v>167</v>
      </c>
      <c r="Q86" s="86">
        <v>659</v>
      </c>
      <c r="R86" s="87">
        <v>7753154615</v>
      </c>
      <c r="S86" s="87">
        <v>6152612271</v>
      </c>
      <c r="T86" s="87">
        <v>1600542344</v>
      </c>
      <c r="U86" s="88" t="s">
        <v>15</v>
      </c>
      <c r="V86" s="88" t="s">
        <v>15</v>
      </c>
      <c r="W86" s="88" t="s">
        <v>15</v>
      </c>
      <c r="X86" s="88" t="s">
        <v>15</v>
      </c>
    </row>
    <row r="87" spans="14:24" ht="15.75" x14ac:dyDescent="0.25">
      <c r="N87" s="85">
        <v>39141</v>
      </c>
      <c r="O87" s="86">
        <v>733</v>
      </c>
      <c r="P87" s="86">
        <v>147</v>
      </c>
      <c r="Q87" s="86">
        <v>586</v>
      </c>
      <c r="R87" s="87">
        <v>5283388322</v>
      </c>
      <c r="S87" s="87">
        <v>3621977717</v>
      </c>
      <c r="T87" s="87">
        <v>1661410605</v>
      </c>
      <c r="U87" s="88" t="s">
        <v>15</v>
      </c>
      <c r="V87" s="88" t="s">
        <v>15</v>
      </c>
      <c r="W87" s="88" t="s">
        <v>15</v>
      </c>
      <c r="X87" s="88" t="s">
        <v>15</v>
      </c>
    </row>
    <row r="88" spans="14:24" ht="15.75" x14ac:dyDescent="0.25">
      <c r="N88" s="85">
        <v>39172</v>
      </c>
      <c r="O88" s="86">
        <v>910</v>
      </c>
      <c r="P88" s="86">
        <v>173</v>
      </c>
      <c r="Q88" s="86">
        <v>737</v>
      </c>
      <c r="R88" s="87">
        <v>6848130364</v>
      </c>
      <c r="S88" s="87">
        <v>5016634754</v>
      </c>
      <c r="T88" s="87">
        <v>1831495610</v>
      </c>
      <c r="U88" s="88" t="s">
        <v>15</v>
      </c>
      <c r="V88" s="88" t="s">
        <v>15</v>
      </c>
      <c r="W88" s="88" t="s">
        <v>15</v>
      </c>
      <c r="X88" s="88" t="s">
        <v>15</v>
      </c>
    </row>
    <row r="89" spans="14:24" ht="15.75" x14ac:dyDescent="0.25">
      <c r="N89" s="85">
        <v>39202</v>
      </c>
      <c r="O89" s="86">
        <v>875</v>
      </c>
      <c r="P89" s="86">
        <v>167</v>
      </c>
      <c r="Q89" s="86">
        <v>708</v>
      </c>
      <c r="R89" s="87">
        <v>6282805202</v>
      </c>
      <c r="S89" s="87">
        <v>4473294915</v>
      </c>
      <c r="T89" s="87">
        <v>1809510287</v>
      </c>
      <c r="U89" s="88" t="s">
        <v>15</v>
      </c>
      <c r="V89" s="88" t="s">
        <v>15</v>
      </c>
      <c r="W89" s="88" t="s">
        <v>15</v>
      </c>
      <c r="X89" s="88" t="s">
        <v>15</v>
      </c>
    </row>
    <row r="90" spans="14:24" ht="15.75" x14ac:dyDescent="0.25">
      <c r="N90" s="85">
        <v>39233</v>
      </c>
      <c r="O90" s="86">
        <v>1002</v>
      </c>
      <c r="P90" s="86">
        <v>192</v>
      </c>
      <c r="Q90" s="86">
        <v>810</v>
      </c>
      <c r="R90" s="87">
        <v>7660737836</v>
      </c>
      <c r="S90" s="87">
        <v>5399911967</v>
      </c>
      <c r="T90" s="87">
        <v>2260825869</v>
      </c>
      <c r="U90" s="88" t="s">
        <v>15</v>
      </c>
      <c r="V90" s="88" t="s">
        <v>15</v>
      </c>
      <c r="W90" s="88" t="s">
        <v>15</v>
      </c>
      <c r="X90" s="88" t="s">
        <v>15</v>
      </c>
    </row>
    <row r="91" spans="14:24" ht="15.75" x14ac:dyDescent="0.25">
      <c r="N91" s="85">
        <v>39263</v>
      </c>
      <c r="O91" s="86">
        <v>977</v>
      </c>
      <c r="P91" s="86">
        <v>212</v>
      </c>
      <c r="Q91" s="86">
        <v>765</v>
      </c>
      <c r="R91" s="87">
        <v>8254190494</v>
      </c>
      <c r="S91" s="87">
        <v>6286795252</v>
      </c>
      <c r="T91" s="87">
        <v>1967395242</v>
      </c>
      <c r="U91" s="88" t="s">
        <v>15</v>
      </c>
      <c r="V91" s="88" t="s">
        <v>15</v>
      </c>
      <c r="W91" s="88" t="s">
        <v>15</v>
      </c>
      <c r="X91" s="88" t="s">
        <v>15</v>
      </c>
    </row>
    <row r="92" spans="14:24" ht="15.75" x14ac:dyDescent="0.25">
      <c r="N92" s="85">
        <v>39294</v>
      </c>
      <c r="O92" s="86">
        <v>915</v>
      </c>
      <c r="P92" s="86">
        <v>179</v>
      </c>
      <c r="Q92" s="86">
        <v>736</v>
      </c>
      <c r="R92" s="87">
        <v>7537963885</v>
      </c>
      <c r="S92" s="87">
        <v>5593955103</v>
      </c>
      <c r="T92" s="87">
        <v>1944008782</v>
      </c>
      <c r="U92" s="88" t="s">
        <v>15</v>
      </c>
      <c r="V92" s="88" t="s">
        <v>15</v>
      </c>
      <c r="W92" s="88" t="s">
        <v>15</v>
      </c>
      <c r="X92" s="88" t="s">
        <v>15</v>
      </c>
    </row>
    <row r="93" spans="14:24" ht="15.75" x14ac:dyDescent="0.25">
      <c r="N93" s="85">
        <v>39325</v>
      </c>
      <c r="O93" s="86">
        <v>988</v>
      </c>
      <c r="P93" s="86">
        <v>197</v>
      </c>
      <c r="Q93" s="86">
        <v>791</v>
      </c>
      <c r="R93" s="87">
        <v>7592389282</v>
      </c>
      <c r="S93" s="87">
        <v>5482099080</v>
      </c>
      <c r="T93" s="87">
        <v>2110290202</v>
      </c>
      <c r="U93" s="88" t="s">
        <v>15</v>
      </c>
      <c r="V93" s="88" t="s">
        <v>15</v>
      </c>
      <c r="W93" s="88" t="s">
        <v>15</v>
      </c>
      <c r="X93" s="88" t="s">
        <v>15</v>
      </c>
    </row>
    <row r="94" spans="14:24" ht="15.75" x14ac:dyDescent="0.25">
      <c r="N94" s="85">
        <v>39355</v>
      </c>
      <c r="O94" s="86">
        <v>792</v>
      </c>
      <c r="P94" s="86">
        <v>150</v>
      </c>
      <c r="Q94" s="86">
        <v>642</v>
      </c>
      <c r="R94" s="87">
        <v>5390257819</v>
      </c>
      <c r="S94" s="87">
        <v>3821565947</v>
      </c>
      <c r="T94" s="87">
        <v>1568691872</v>
      </c>
      <c r="U94" s="88" t="s">
        <v>15</v>
      </c>
      <c r="V94" s="88" t="s">
        <v>15</v>
      </c>
      <c r="W94" s="88" t="s">
        <v>15</v>
      </c>
      <c r="X94" s="88" t="s">
        <v>15</v>
      </c>
    </row>
    <row r="95" spans="14:24" ht="15.75" x14ac:dyDescent="0.25">
      <c r="N95" s="85">
        <v>39386</v>
      </c>
      <c r="O95" s="86">
        <v>794</v>
      </c>
      <c r="P95" s="86">
        <v>128</v>
      </c>
      <c r="Q95" s="86">
        <v>666</v>
      </c>
      <c r="R95" s="87">
        <v>4916999934</v>
      </c>
      <c r="S95" s="87">
        <v>3196220775</v>
      </c>
      <c r="T95" s="87">
        <v>1720779159</v>
      </c>
      <c r="U95" s="88" t="s">
        <v>15</v>
      </c>
      <c r="V95" s="88" t="s">
        <v>15</v>
      </c>
      <c r="W95" s="88" t="s">
        <v>15</v>
      </c>
      <c r="X95" s="88" t="s">
        <v>15</v>
      </c>
    </row>
    <row r="96" spans="14:24" ht="15.75" x14ac:dyDescent="0.25">
      <c r="N96" s="85">
        <v>39416</v>
      </c>
      <c r="O96" s="86">
        <v>750</v>
      </c>
      <c r="P96" s="86">
        <v>130</v>
      </c>
      <c r="Q96" s="86">
        <v>620</v>
      </c>
      <c r="R96" s="87">
        <v>4734507017</v>
      </c>
      <c r="S96" s="87">
        <v>3141790980</v>
      </c>
      <c r="T96" s="87">
        <v>1592716037</v>
      </c>
      <c r="U96" s="88" t="s">
        <v>15</v>
      </c>
      <c r="V96" s="88" t="s">
        <v>15</v>
      </c>
      <c r="W96" s="88" t="s">
        <v>15</v>
      </c>
      <c r="X96" s="88" t="s">
        <v>15</v>
      </c>
    </row>
    <row r="97" spans="14:24" ht="15.75" x14ac:dyDescent="0.25">
      <c r="N97" s="85">
        <v>39447</v>
      </c>
      <c r="O97" s="86">
        <v>847</v>
      </c>
      <c r="P97" s="86">
        <v>152</v>
      </c>
      <c r="Q97" s="86">
        <v>695</v>
      </c>
      <c r="R97" s="87">
        <v>7277874924</v>
      </c>
      <c r="S97" s="87">
        <v>5672350063</v>
      </c>
      <c r="T97" s="87">
        <v>1605524861</v>
      </c>
      <c r="U97" s="88" t="s">
        <v>15</v>
      </c>
      <c r="V97" s="88" t="s">
        <v>15</v>
      </c>
      <c r="W97" s="88" t="s">
        <v>15</v>
      </c>
      <c r="X97" s="88" t="s">
        <v>15</v>
      </c>
    </row>
    <row r="98" spans="14:24" ht="15.75" x14ac:dyDescent="0.25">
      <c r="N98" s="85">
        <v>39478</v>
      </c>
      <c r="O98" s="86">
        <v>712</v>
      </c>
      <c r="P98" s="86">
        <v>108</v>
      </c>
      <c r="Q98" s="86">
        <v>604</v>
      </c>
      <c r="R98" s="87">
        <v>3625092994</v>
      </c>
      <c r="S98" s="87">
        <v>2024273538</v>
      </c>
      <c r="T98" s="87">
        <v>1600819456</v>
      </c>
      <c r="U98" s="88">
        <v>10</v>
      </c>
      <c r="V98" s="88">
        <v>2</v>
      </c>
      <c r="W98" s="89">
        <v>1.4044943820224719E-2</v>
      </c>
      <c r="X98" s="89">
        <v>2.8089887640449437E-3</v>
      </c>
    </row>
    <row r="99" spans="14:24" ht="15.75" x14ac:dyDescent="0.25">
      <c r="N99" s="85">
        <v>39507</v>
      </c>
      <c r="O99" s="86">
        <v>625</v>
      </c>
      <c r="P99" s="86">
        <v>89</v>
      </c>
      <c r="Q99" s="86">
        <v>536</v>
      </c>
      <c r="R99" s="87">
        <v>3422244484</v>
      </c>
      <c r="S99" s="87">
        <v>2086190923</v>
      </c>
      <c r="T99" s="87">
        <v>1336053561</v>
      </c>
      <c r="U99" s="88">
        <v>15</v>
      </c>
      <c r="V99" s="88">
        <v>3</v>
      </c>
      <c r="W99" s="89">
        <v>2.4E-2</v>
      </c>
      <c r="X99" s="89">
        <v>4.7999999999999996E-3</v>
      </c>
    </row>
    <row r="100" spans="14:24" ht="15.75" x14ac:dyDescent="0.25">
      <c r="N100" s="85">
        <v>39538</v>
      </c>
      <c r="O100" s="86">
        <v>663</v>
      </c>
      <c r="P100" s="86">
        <v>79</v>
      </c>
      <c r="Q100" s="86">
        <v>584</v>
      </c>
      <c r="R100" s="87">
        <v>3182434993</v>
      </c>
      <c r="S100" s="87">
        <v>1837146820</v>
      </c>
      <c r="T100" s="87">
        <v>1345288173</v>
      </c>
      <c r="U100" s="88">
        <v>20</v>
      </c>
      <c r="V100" s="88">
        <v>3</v>
      </c>
      <c r="W100" s="89">
        <v>3.0165912518853696E-2</v>
      </c>
      <c r="X100" s="89">
        <v>4.5248868778280547E-3</v>
      </c>
    </row>
    <row r="101" spans="14:24" ht="15.75" x14ac:dyDescent="0.25">
      <c r="N101" s="85">
        <v>39568</v>
      </c>
      <c r="O101" s="86">
        <v>629</v>
      </c>
      <c r="P101" s="86">
        <v>97</v>
      </c>
      <c r="Q101" s="86">
        <v>532</v>
      </c>
      <c r="R101" s="87">
        <v>3308669163</v>
      </c>
      <c r="S101" s="87">
        <v>1977749448</v>
      </c>
      <c r="T101" s="87">
        <v>1330919715</v>
      </c>
      <c r="U101" s="88">
        <v>14</v>
      </c>
      <c r="V101" s="88">
        <v>4</v>
      </c>
      <c r="W101" s="89">
        <v>2.2257551669316374E-2</v>
      </c>
      <c r="X101" s="89">
        <v>6.3593004769475362E-3</v>
      </c>
    </row>
    <row r="102" spans="14:24" ht="15.75" x14ac:dyDescent="0.25">
      <c r="N102" s="85">
        <v>39599</v>
      </c>
      <c r="O102" s="86">
        <v>693</v>
      </c>
      <c r="P102" s="86">
        <v>94</v>
      </c>
      <c r="Q102" s="86">
        <v>599</v>
      </c>
      <c r="R102" s="87">
        <v>3222081797</v>
      </c>
      <c r="S102" s="87">
        <v>1920888187</v>
      </c>
      <c r="T102" s="87">
        <v>1301193610</v>
      </c>
      <c r="U102" s="88">
        <v>12</v>
      </c>
      <c r="V102" s="88">
        <v>6</v>
      </c>
      <c r="W102" s="89">
        <v>1.7316017316017316E-2</v>
      </c>
      <c r="X102" s="89">
        <v>8.658008658008658E-3</v>
      </c>
    </row>
    <row r="103" spans="14:24" ht="15.75" x14ac:dyDescent="0.25">
      <c r="N103" s="85">
        <v>39629</v>
      </c>
      <c r="O103" s="86">
        <v>752</v>
      </c>
      <c r="P103" s="86">
        <v>98</v>
      </c>
      <c r="Q103" s="86">
        <v>654</v>
      </c>
      <c r="R103" s="87">
        <v>6588825054</v>
      </c>
      <c r="S103" s="87">
        <v>5176552363</v>
      </c>
      <c r="T103" s="87">
        <v>1412272691</v>
      </c>
      <c r="U103" s="88">
        <v>24</v>
      </c>
      <c r="V103" s="88">
        <v>2</v>
      </c>
      <c r="W103" s="89">
        <v>3.1914893617021274E-2</v>
      </c>
      <c r="X103" s="89">
        <v>2.6595744680851063E-3</v>
      </c>
    </row>
    <row r="104" spans="14:24" ht="15.75" x14ac:dyDescent="0.25">
      <c r="N104" s="85">
        <v>39660</v>
      </c>
      <c r="O104" s="86">
        <v>698</v>
      </c>
      <c r="P104" s="86">
        <v>99</v>
      </c>
      <c r="Q104" s="86">
        <v>599</v>
      </c>
      <c r="R104" s="87">
        <v>3110200624</v>
      </c>
      <c r="S104" s="87">
        <v>1844059667</v>
      </c>
      <c r="T104" s="87">
        <v>1266140957</v>
      </c>
      <c r="U104" s="88">
        <v>17</v>
      </c>
      <c r="V104" s="88">
        <v>4</v>
      </c>
      <c r="W104" s="89">
        <v>2.4355300859598854E-2</v>
      </c>
      <c r="X104" s="89">
        <v>5.7306590257879654E-3</v>
      </c>
    </row>
    <row r="105" spans="14:24" ht="15.75" x14ac:dyDescent="0.25">
      <c r="N105" s="85">
        <v>39691</v>
      </c>
      <c r="O105" s="86">
        <v>633</v>
      </c>
      <c r="P105" s="86">
        <v>82</v>
      </c>
      <c r="Q105" s="86">
        <v>551</v>
      </c>
      <c r="R105" s="87">
        <v>2877306606</v>
      </c>
      <c r="S105" s="87">
        <v>1732268915</v>
      </c>
      <c r="T105" s="87">
        <v>1145037691</v>
      </c>
      <c r="U105" s="88">
        <v>29</v>
      </c>
      <c r="V105" s="88">
        <v>7</v>
      </c>
      <c r="W105" s="89">
        <v>4.5813586097946286E-2</v>
      </c>
      <c r="X105" s="89">
        <v>1.1058451816745656E-2</v>
      </c>
    </row>
    <row r="106" spans="14:24" ht="15.75" x14ac:dyDescent="0.25">
      <c r="N106" s="85">
        <v>39721</v>
      </c>
      <c r="O106" s="86">
        <v>610</v>
      </c>
      <c r="P106" s="86">
        <v>81</v>
      </c>
      <c r="Q106" s="86">
        <v>529</v>
      </c>
      <c r="R106" s="87">
        <v>3378177417</v>
      </c>
      <c r="S106" s="87">
        <v>2086795797</v>
      </c>
      <c r="T106" s="87">
        <v>1291381620</v>
      </c>
      <c r="U106" s="88">
        <v>40</v>
      </c>
      <c r="V106" s="88">
        <v>4</v>
      </c>
      <c r="W106" s="89">
        <v>6.5573770491803282E-2</v>
      </c>
      <c r="X106" s="89">
        <v>6.5573770491803279E-3</v>
      </c>
    </row>
    <row r="107" spans="14:24" ht="15.75" x14ac:dyDescent="0.25">
      <c r="N107" s="85">
        <v>39752</v>
      </c>
      <c r="O107" s="86">
        <v>566</v>
      </c>
      <c r="P107" s="86">
        <v>68</v>
      </c>
      <c r="Q107" s="86">
        <v>498</v>
      </c>
      <c r="R107" s="87">
        <v>2706589022</v>
      </c>
      <c r="S107" s="87">
        <v>1632693223</v>
      </c>
      <c r="T107" s="87">
        <v>1073895799</v>
      </c>
      <c r="U107" s="88">
        <v>40</v>
      </c>
      <c r="V107" s="88">
        <v>5</v>
      </c>
      <c r="W107" s="89">
        <v>7.0671378091872794E-2</v>
      </c>
      <c r="X107" s="89">
        <v>8.8339222614840993E-3</v>
      </c>
    </row>
    <row r="108" spans="14:24" ht="15.75" x14ac:dyDescent="0.25">
      <c r="N108" s="85">
        <v>39782</v>
      </c>
      <c r="O108" s="86">
        <v>424</v>
      </c>
      <c r="P108" s="86">
        <v>45</v>
      </c>
      <c r="Q108" s="86">
        <v>379</v>
      </c>
      <c r="R108" s="87">
        <v>1274583629</v>
      </c>
      <c r="S108" s="87">
        <v>459894996</v>
      </c>
      <c r="T108" s="87">
        <v>814688633</v>
      </c>
      <c r="U108" s="88">
        <v>27</v>
      </c>
      <c r="V108" s="88">
        <v>7</v>
      </c>
      <c r="W108" s="89">
        <v>6.3679245283018868E-2</v>
      </c>
      <c r="X108" s="89">
        <v>1.6509433962264151E-2</v>
      </c>
    </row>
    <row r="109" spans="14:24" ht="15.75" x14ac:dyDescent="0.25">
      <c r="N109" s="85">
        <v>39813</v>
      </c>
      <c r="O109" s="86">
        <v>662</v>
      </c>
      <c r="P109" s="86">
        <v>89</v>
      </c>
      <c r="Q109" s="86">
        <v>573</v>
      </c>
      <c r="R109" s="87">
        <v>2649931689</v>
      </c>
      <c r="S109" s="87">
        <v>1478449543</v>
      </c>
      <c r="T109" s="87">
        <v>1171482146</v>
      </c>
      <c r="U109" s="88">
        <v>44</v>
      </c>
      <c r="V109" s="88">
        <v>11</v>
      </c>
      <c r="W109" s="89">
        <v>6.6465256797583083E-2</v>
      </c>
      <c r="X109" s="89">
        <v>1.6616314199395771E-2</v>
      </c>
    </row>
    <row r="110" spans="14:24" ht="15.75" x14ac:dyDescent="0.25">
      <c r="N110" s="85">
        <v>39844</v>
      </c>
      <c r="O110" s="86">
        <v>362</v>
      </c>
      <c r="P110" s="86">
        <v>45</v>
      </c>
      <c r="Q110" s="86">
        <v>317</v>
      </c>
      <c r="R110" s="87">
        <v>1195954105</v>
      </c>
      <c r="S110" s="87">
        <v>644715110</v>
      </c>
      <c r="T110" s="87">
        <v>551238995</v>
      </c>
      <c r="U110" s="88">
        <v>49</v>
      </c>
      <c r="V110" s="88">
        <v>9</v>
      </c>
      <c r="W110" s="89">
        <v>0.13535911602209943</v>
      </c>
      <c r="X110" s="89">
        <v>2.4861878453038673E-2</v>
      </c>
    </row>
    <row r="111" spans="14:24" ht="15.75" x14ac:dyDescent="0.25">
      <c r="N111" s="85">
        <v>39872</v>
      </c>
      <c r="O111" s="86">
        <v>364</v>
      </c>
      <c r="P111" s="86">
        <v>34</v>
      </c>
      <c r="Q111" s="86">
        <v>330</v>
      </c>
      <c r="R111" s="87">
        <v>1283693519</v>
      </c>
      <c r="S111" s="87">
        <v>719442371</v>
      </c>
      <c r="T111" s="87">
        <v>564251148</v>
      </c>
      <c r="U111" s="88">
        <v>44</v>
      </c>
      <c r="V111" s="88">
        <v>5</v>
      </c>
      <c r="W111" s="89">
        <v>0.12087912087912088</v>
      </c>
      <c r="X111" s="89">
        <v>1.3736263736263736E-2</v>
      </c>
    </row>
    <row r="112" spans="14:24" ht="15.75" x14ac:dyDescent="0.25">
      <c r="N112" s="85">
        <v>39903</v>
      </c>
      <c r="O112" s="86">
        <v>427</v>
      </c>
      <c r="P112" s="86">
        <v>52</v>
      </c>
      <c r="Q112" s="86">
        <v>375</v>
      </c>
      <c r="R112" s="87">
        <v>1847757385</v>
      </c>
      <c r="S112" s="87">
        <v>807178045</v>
      </c>
      <c r="T112" s="87">
        <v>1040579340</v>
      </c>
      <c r="U112" s="88">
        <v>87</v>
      </c>
      <c r="V112" s="88">
        <v>18</v>
      </c>
      <c r="W112" s="89">
        <v>0.20374707259953162</v>
      </c>
      <c r="X112" s="89">
        <v>4.2154566744730677E-2</v>
      </c>
    </row>
    <row r="113" spans="14:24" ht="15.75" x14ac:dyDescent="0.25">
      <c r="N113" s="85">
        <v>39933</v>
      </c>
      <c r="O113" s="86">
        <v>418</v>
      </c>
      <c r="P113" s="86">
        <v>49</v>
      </c>
      <c r="Q113" s="86">
        <v>369</v>
      </c>
      <c r="R113" s="87">
        <v>1173641187</v>
      </c>
      <c r="S113" s="87">
        <v>633495751</v>
      </c>
      <c r="T113" s="87">
        <v>540145436</v>
      </c>
      <c r="U113" s="88">
        <v>84</v>
      </c>
      <c r="V113" s="88">
        <v>12</v>
      </c>
      <c r="W113" s="89">
        <v>0.20095693779904306</v>
      </c>
      <c r="X113" s="89">
        <v>2.8708133971291867E-2</v>
      </c>
    </row>
    <row r="114" spans="14:24" ht="15.75" x14ac:dyDescent="0.25">
      <c r="N114" s="85">
        <v>39964</v>
      </c>
      <c r="O114" s="86">
        <v>439</v>
      </c>
      <c r="P114" s="86">
        <v>33</v>
      </c>
      <c r="Q114" s="86">
        <v>406</v>
      </c>
      <c r="R114" s="87">
        <v>1060309889</v>
      </c>
      <c r="S114" s="87">
        <v>443591042</v>
      </c>
      <c r="T114" s="87">
        <v>616718847</v>
      </c>
      <c r="U114" s="88">
        <v>77</v>
      </c>
      <c r="V114" s="88">
        <v>11</v>
      </c>
      <c r="W114" s="89">
        <v>0.17539863325740318</v>
      </c>
      <c r="X114" s="89">
        <v>2.5056947608200455E-2</v>
      </c>
    </row>
    <row r="115" spans="14:24" ht="15.75" x14ac:dyDescent="0.25">
      <c r="N115" s="85">
        <v>39994</v>
      </c>
      <c r="O115" s="86">
        <v>553</v>
      </c>
      <c r="P115" s="86">
        <v>62</v>
      </c>
      <c r="Q115" s="86">
        <v>491</v>
      </c>
      <c r="R115" s="87">
        <v>1909871579</v>
      </c>
      <c r="S115" s="87">
        <v>1129119577</v>
      </c>
      <c r="T115" s="87">
        <v>780752002</v>
      </c>
      <c r="U115" s="88">
        <v>97</v>
      </c>
      <c r="V115" s="88">
        <v>15</v>
      </c>
      <c r="W115" s="89">
        <v>0.17540687160940324</v>
      </c>
      <c r="X115" s="89">
        <v>2.7124773960216998E-2</v>
      </c>
    </row>
    <row r="116" spans="14:24" ht="15.75" x14ac:dyDescent="0.25">
      <c r="N116" s="85">
        <v>40025</v>
      </c>
      <c r="O116" s="86">
        <v>499</v>
      </c>
      <c r="P116" s="86">
        <v>49</v>
      </c>
      <c r="Q116" s="86">
        <v>450</v>
      </c>
      <c r="R116" s="87">
        <v>1894720737</v>
      </c>
      <c r="S116" s="87">
        <v>1127062868</v>
      </c>
      <c r="T116" s="87">
        <v>767657869</v>
      </c>
      <c r="U116" s="88">
        <v>94</v>
      </c>
      <c r="V116" s="88">
        <v>14</v>
      </c>
      <c r="W116" s="89">
        <v>0.18837675350701402</v>
      </c>
      <c r="X116" s="89">
        <v>2.8056112224448898E-2</v>
      </c>
    </row>
    <row r="117" spans="14:24" ht="15.75" x14ac:dyDescent="0.25">
      <c r="N117" s="85">
        <v>40056</v>
      </c>
      <c r="O117" s="86">
        <v>460</v>
      </c>
      <c r="P117" s="86">
        <v>55</v>
      </c>
      <c r="Q117" s="86">
        <v>405</v>
      </c>
      <c r="R117" s="87">
        <v>1201301299</v>
      </c>
      <c r="S117" s="87">
        <v>459195776</v>
      </c>
      <c r="T117" s="87">
        <v>742105523</v>
      </c>
      <c r="U117" s="88">
        <v>102</v>
      </c>
      <c r="V117" s="88">
        <v>17</v>
      </c>
      <c r="W117" s="89">
        <v>0.22173913043478261</v>
      </c>
      <c r="X117" s="89">
        <v>3.6956521739130437E-2</v>
      </c>
    </row>
    <row r="118" spans="14:24" ht="15.75" x14ac:dyDescent="0.25">
      <c r="N118" s="85">
        <v>40086</v>
      </c>
      <c r="O118" s="86">
        <v>521</v>
      </c>
      <c r="P118" s="86">
        <v>70</v>
      </c>
      <c r="Q118" s="86">
        <v>451</v>
      </c>
      <c r="R118" s="87">
        <v>1549602437</v>
      </c>
      <c r="S118" s="87">
        <v>823433849</v>
      </c>
      <c r="T118" s="87">
        <v>726168588</v>
      </c>
      <c r="U118" s="88">
        <v>107</v>
      </c>
      <c r="V118" s="88">
        <v>32</v>
      </c>
      <c r="W118" s="89">
        <v>0.20537428023032631</v>
      </c>
      <c r="X118" s="89">
        <v>6.1420345489443376E-2</v>
      </c>
    </row>
    <row r="119" spans="14:24" ht="15.75" x14ac:dyDescent="0.25">
      <c r="N119" s="85">
        <v>40117</v>
      </c>
      <c r="O119" s="86">
        <v>507</v>
      </c>
      <c r="P119" s="86">
        <v>77</v>
      </c>
      <c r="Q119" s="86">
        <v>430</v>
      </c>
      <c r="R119" s="87">
        <v>1697187482</v>
      </c>
      <c r="S119" s="87">
        <v>999377217</v>
      </c>
      <c r="T119" s="87">
        <v>697810265</v>
      </c>
      <c r="U119" s="88">
        <v>106</v>
      </c>
      <c r="V119" s="88">
        <v>36</v>
      </c>
      <c r="W119" s="89">
        <v>0.20907297830374755</v>
      </c>
      <c r="X119" s="89">
        <v>7.1005917159763315E-2</v>
      </c>
    </row>
    <row r="120" spans="14:24" ht="15.75" x14ac:dyDescent="0.25">
      <c r="N120" s="85">
        <v>40147</v>
      </c>
      <c r="O120" s="86">
        <v>468</v>
      </c>
      <c r="P120" s="86">
        <v>68</v>
      </c>
      <c r="Q120" s="86">
        <v>400</v>
      </c>
      <c r="R120" s="87">
        <v>1450495339</v>
      </c>
      <c r="S120" s="87">
        <v>760258677</v>
      </c>
      <c r="T120" s="87">
        <v>690236662</v>
      </c>
      <c r="U120" s="88">
        <v>108</v>
      </c>
      <c r="V120" s="88">
        <v>28</v>
      </c>
      <c r="W120" s="89">
        <v>0.23076923076923078</v>
      </c>
      <c r="X120" s="89">
        <v>5.9829059829059832E-2</v>
      </c>
    </row>
    <row r="121" spans="14:24" ht="15.75" x14ac:dyDescent="0.25">
      <c r="N121" s="85">
        <v>40178</v>
      </c>
      <c r="O121" s="86">
        <v>814</v>
      </c>
      <c r="P121" s="86">
        <v>142</v>
      </c>
      <c r="Q121" s="86">
        <v>672</v>
      </c>
      <c r="R121" s="87">
        <v>3302386739</v>
      </c>
      <c r="S121" s="87">
        <v>1941277810</v>
      </c>
      <c r="T121" s="87">
        <v>1361108929</v>
      </c>
      <c r="U121" s="88">
        <v>167</v>
      </c>
      <c r="V121" s="88">
        <v>49</v>
      </c>
      <c r="W121" s="89">
        <v>0.20515970515970516</v>
      </c>
      <c r="X121" s="89">
        <v>6.0196560196560195E-2</v>
      </c>
    </row>
    <row r="122" spans="14:24" ht="15.75" x14ac:dyDescent="0.25">
      <c r="N122" s="85">
        <v>40209</v>
      </c>
      <c r="O122" s="86">
        <v>488</v>
      </c>
      <c r="P122" s="86">
        <v>55</v>
      </c>
      <c r="Q122" s="86">
        <v>433</v>
      </c>
      <c r="R122" s="87">
        <v>1625031784</v>
      </c>
      <c r="S122" s="87">
        <v>885192254</v>
      </c>
      <c r="T122" s="87">
        <v>739839530</v>
      </c>
      <c r="U122" s="88">
        <v>120</v>
      </c>
      <c r="V122" s="88">
        <v>19</v>
      </c>
      <c r="W122" s="89">
        <v>0.24590163934426229</v>
      </c>
      <c r="X122" s="89">
        <v>3.8934426229508198E-2</v>
      </c>
    </row>
    <row r="123" spans="14:24" ht="15.75" x14ac:dyDescent="0.25">
      <c r="N123" s="85">
        <v>40237</v>
      </c>
      <c r="O123" s="86">
        <v>482</v>
      </c>
      <c r="P123" s="86">
        <v>52</v>
      </c>
      <c r="Q123" s="86">
        <v>430</v>
      </c>
      <c r="R123" s="87">
        <v>1967813183</v>
      </c>
      <c r="S123" s="87">
        <v>1194182649</v>
      </c>
      <c r="T123" s="87">
        <v>773630534</v>
      </c>
      <c r="U123" s="88">
        <v>114</v>
      </c>
      <c r="V123" s="88">
        <v>20</v>
      </c>
      <c r="W123" s="89">
        <v>0.23651452282157676</v>
      </c>
      <c r="X123" s="89">
        <v>4.1493775933609957E-2</v>
      </c>
    </row>
    <row r="124" spans="14:24" ht="15.75" x14ac:dyDescent="0.25">
      <c r="N124" s="85">
        <v>40268</v>
      </c>
      <c r="O124" s="86">
        <v>662</v>
      </c>
      <c r="P124" s="86">
        <v>78</v>
      </c>
      <c r="Q124" s="86">
        <v>584</v>
      </c>
      <c r="R124" s="87">
        <v>2278540443</v>
      </c>
      <c r="S124" s="87">
        <v>1297420764</v>
      </c>
      <c r="T124" s="87">
        <v>981119679</v>
      </c>
      <c r="U124" s="88">
        <v>185</v>
      </c>
      <c r="V124" s="88">
        <v>35</v>
      </c>
      <c r="W124" s="89">
        <v>0.27945619335347432</v>
      </c>
      <c r="X124" s="89">
        <v>5.2870090634441085E-2</v>
      </c>
    </row>
    <row r="125" spans="14:24" ht="15.75" x14ac:dyDescent="0.25">
      <c r="N125" s="85">
        <v>40298</v>
      </c>
      <c r="O125" s="86">
        <v>670</v>
      </c>
      <c r="P125" s="86">
        <v>81</v>
      </c>
      <c r="Q125" s="86">
        <v>589</v>
      </c>
      <c r="R125" s="87">
        <v>1812465806</v>
      </c>
      <c r="S125" s="87">
        <v>953141503</v>
      </c>
      <c r="T125" s="87">
        <v>859324303</v>
      </c>
      <c r="U125" s="88">
        <v>193</v>
      </c>
      <c r="V125" s="88">
        <v>33</v>
      </c>
      <c r="W125" s="89">
        <v>0.28805970149253729</v>
      </c>
      <c r="X125" s="89">
        <v>4.9253731343283584E-2</v>
      </c>
    </row>
    <row r="126" spans="14:24" ht="15.75" x14ac:dyDescent="0.25">
      <c r="N126" s="85">
        <v>40329</v>
      </c>
      <c r="O126" s="86">
        <v>579</v>
      </c>
      <c r="P126" s="86">
        <v>92</v>
      </c>
      <c r="Q126" s="86">
        <v>487</v>
      </c>
      <c r="R126" s="87">
        <v>2224186011</v>
      </c>
      <c r="S126" s="87">
        <v>1525371833</v>
      </c>
      <c r="T126" s="87">
        <v>698814178</v>
      </c>
      <c r="U126" s="88">
        <v>150</v>
      </c>
      <c r="V126" s="88">
        <v>28</v>
      </c>
      <c r="W126" s="89">
        <v>0.25906735751295334</v>
      </c>
      <c r="X126" s="89">
        <v>4.8359240069084632E-2</v>
      </c>
    </row>
    <row r="127" spans="14:24" ht="15.75" x14ac:dyDescent="0.25">
      <c r="N127" s="85">
        <v>40359</v>
      </c>
      <c r="O127" s="86">
        <v>774</v>
      </c>
      <c r="P127" s="86">
        <v>125</v>
      </c>
      <c r="Q127" s="86">
        <v>649</v>
      </c>
      <c r="R127" s="87">
        <v>3348721884</v>
      </c>
      <c r="S127" s="87">
        <v>2352553003</v>
      </c>
      <c r="T127" s="87">
        <v>996168881</v>
      </c>
      <c r="U127" s="88">
        <v>199</v>
      </c>
      <c r="V127" s="88">
        <v>42</v>
      </c>
      <c r="W127" s="89">
        <v>0.25710594315245477</v>
      </c>
      <c r="X127" s="89">
        <v>5.4263565891472867E-2</v>
      </c>
    </row>
    <row r="128" spans="14:24" ht="15.75" x14ac:dyDescent="0.25">
      <c r="N128" s="85">
        <v>40390</v>
      </c>
      <c r="O128" s="86">
        <v>677</v>
      </c>
      <c r="P128" s="86">
        <v>102</v>
      </c>
      <c r="Q128" s="86">
        <v>575</v>
      </c>
      <c r="R128" s="87">
        <v>2426411928</v>
      </c>
      <c r="S128" s="87">
        <v>1365737137</v>
      </c>
      <c r="T128" s="87">
        <v>1060674791</v>
      </c>
      <c r="U128" s="88">
        <v>172</v>
      </c>
      <c r="V128" s="88">
        <v>41</v>
      </c>
      <c r="W128" s="89">
        <v>0.25406203840472674</v>
      </c>
      <c r="X128" s="89">
        <v>6.0561299852289516E-2</v>
      </c>
    </row>
    <row r="129" spans="14:24" ht="15.75" x14ac:dyDescent="0.25">
      <c r="N129" s="85">
        <v>40421</v>
      </c>
      <c r="O129" s="86">
        <v>688</v>
      </c>
      <c r="P129" s="86">
        <v>99</v>
      </c>
      <c r="Q129" s="86">
        <v>589</v>
      </c>
      <c r="R129" s="87">
        <v>2778374437</v>
      </c>
      <c r="S129" s="87">
        <v>1848619651</v>
      </c>
      <c r="T129" s="87">
        <v>929754786</v>
      </c>
      <c r="U129" s="88">
        <v>192</v>
      </c>
      <c r="V129" s="88">
        <v>33</v>
      </c>
      <c r="W129" s="89">
        <v>0.27906976744186046</v>
      </c>
      <c r="X129" s="89">
        <v>4.7965116279069769E-2</v>
      </c>
    </row>
    <row r="130" spans="14:24" ht="15.75" x14ac:dyDescent="0.25">
      <c r="N130" s="85">
        <v>40451</v>
      </c>
      <c r="O130" s="86">
        <v>756</v>
      </c>
      <c r="P130" s="86">
        <v>137</v>
      </c>
      <c r="Q130" s="86">
        <v>619</v>
      </c>
      <c r="R130" s="87">
        <v>4180749805</v>
      </c>
      <c r="S130" s="87">
        <v>3198478535</v>
      </c>
      <c r="T130" s="87">
        <v>982271270</v>
      </c>
      <c r="U130" s="88">
        <v>206</v>
      </c>
      <c r="V130" s="88">
        <v>38</v>
      </c>
      <c r="W130" s="89">
        <v>0.2724867724867725</v>
      </c>
      <c r="X130" s="89">
        <v>5.0264550264550262E-2</v>
      </c>
    </row>
    <row r="131" spans="14:24" ht="15.75" x14ac:dyDescent="0.25">
      <c r="N131" s="85">
        <v>40482</v>
      </c>
      <c r="O131" s="86">
        <v>660</v>
      </c>
      <c r="P131" s="86">
        <v>102</v>
      </c>
      <c r="Q131" s="86">
        <v>558</v>
      </c>
      <c r="R131" s="87">
        <v>3323022642</v>
      </c>
      <c r="S131" s="87">
        <v>2370289275</v>
      </c>
      <c r="T131" s="87">
        <v>952733367</v>
      </c>
      <c r="U131" s="88">
        <v>186</v>
      </c>
      <c r="V131" s="88">
        <v>43</v>
      </c>
      <c r="W131" s="89">
        <v>0.2818181818181818</v>
      </c>
      <c r="X131" s="89">
        <v>6.5151515151515155E-2</v>
      </c>
    </row>
    <row r="132" spans="14:24" ht="15.75" x14ac:dyDescent="0.25">
      <c r="N132" s="85">
        <v>40512</v>
      </c>
      <c r="O132" s="86">
        <v>729</v>
      </c>
      <c r="P132" s="86">
        <v>134</v>
      </c>
      <c r="Q132" s="86">
        <v>595</v>
      </c>
      <c r="R132" s="87">
        <v>3734806037</v>
      </c>
      <c r="S132" s="87">
        <v>2453119267</v>
      </c>
      <c r="T132" s="87">
        <v>1281686770</v>
      </c>
      <c r="U132" s="88">
        <v>189</v>
      </c>
      <c r="V132" s="88">
        <v>51</v>
      </c>
      <c r="W132" s="89">
        <v>0.25925925925925924</v>
      </c>
      <c r="X132" s="89">
        <v>6.9958847736625515E-2</v>
      </c>
    </row>
    <row r="133" spans="14:24" ht="15.75" x14ac:dyDescent="0.25">
      <c r="N133" s="85">
        <v>40543</v>
      </c>
      <c r="O133" s="86">
        <v>1212</v>
      </c>
      <c r="P133" s="86">
        <v>225</v>
      </c>
      <c r="Q133" s="86">
        <v>987</v>
      </c>
      <c r="R133" s="87">
        <v>6207589783</v>
      </c>
      <c r="S133" s="87">
        <v>4296717521</v>
      </c>
      <c r="T133" s="87">
        <v>1910872262</v>
      </c>
      <c r="U133" s="88">
        <v>288</v>
      </c>
      <c r="V133" s="88">
        <v>67</v>
      </c>
      <c r="W133" s="89">
        <v>0.23762376237623761</v>
      </c>
      <c r="X133" s="89">
        <v>5.5280528052805283E-2</v>
      </c>
    </row>
    <row r="134" spans="14:24" ht="15.75" x14ac:dyDescent="0.25">
      <c r="N134" s="85">
        <v>40574</v>
      </c>
      <c r="O134" s="86">
        <v>634</v>
      </c>
      <c r="P134" s="86">
        <v>111</v>
      </c>
      <c r="Q134" s="86">
        <v>523</v>
      </c>
      <c r="R134" s="87">
        <v>2572152184</v>
      </c>
      <c r="S134" s="87">
        <v>1722818837</v>
      </c>
      <c r="T134" s="87">
        <v>849333347</v>
      </c>
      <c r="U134" s="88">
        <v>155</v>
      </c>
      <c r="V134" s="88">
        <v>39</v>
      </c>
      <c r="W134" s="89">
        <v>0.24447949526813881</v>
      </c>
      <c r="X134" s="89">
        <v>6.1514195583596214E-2</v>
      </c>
    </row>
    <row r="135" spans="14:24" ht="15.75" x14ac:dyDescent="0.25">
      <c r="N135" s="85">
        <v>40602</v>
      </c>
      <c r="O135" s="86">
        <v>617</v>
      </c>
      <c r="P135" s="86">
        <v>107</v>
      </c>
      <c r="Q135" s="86">
        <v>510</v>
      </c>
      <c r="R135" s="87">
        <v>3540684683</v>
      </c>
      <c r="S135" s="87">
        <v>2804021479</v>
      </c>
      <c r="T135" s="87">
        <v>736663204</v>
      </c>
      <c r="U135" s="88">
        <v>157</v>
      </c>
      <c r="V135" s="88">
        <v>39</v>
      </c>
      <c r="W135" s="89">
        <v>0.25445705024311183</v>
      </c>
      <c r="X135" s="89">
        <v>6.3209076175040513E-2</v>
      </c>
    </row>
    <row r="136" spans="14:24" ht="15.75" x14ac:dyDescent="0.25">
      <c r="N136" s="85">
        <v>40633</v>
      </c>
      <c r="O136" s="86">
        <v>936</v>
      </c>
      <c r="P136" s="86">
        <v>133</v>
      </c>
      <c r="Q136" s="86">
        <v>803</v>
      </c>
      <c r="R136" s="87">
        <v>3311851366</v>
      </c>
      <c r="S136" s="87">
        <v>2033951715</v>
      </c>
      <c r="T136" s="87">
        <v>1277899651</v>
      </c>
      <c r="U136" s="88">
        <v>275</v>
      </c>
      <c r="V136" s="88">
        <v>70</v>
      </c>
      <c r="W136" s="89">
        <v>0.29380341880341881</v>
      </c>
      <c r="X136" s="89">
        <v>7.4786324786324784E-2</v>
      </c>
    </row>
    <row r="137" spans="14:24" ht="15.75" x14ac:dyDescent="0.25">
      <c r="N137" s="85">
        <v>40663</v>
      </c>
      <c r="O137" s="86">
        <v>880</v>
      </c>
      <c r="P137" s="86">
        <v>142</v>
      </c>
      <c r="Q137" s="86">
        <v>738</v>
      </c>
      <c r="R137" s="87">
        <v>3561978151</v>
      </c>
      <c r="S137" s="87">
        <v>2386940854</v>
      </c>
      <c r="T137" s="87">
        <v>1175037297</v>
      </c>
      <c r="U137" s="88">
        <v>225</v>
      </c>
      <c r="V137" s="88">
        <v>61</v>
      </c>
      <c r="W137" s="89">
        <v>0.25568181818181818</v>
      </c>
      <c r="X137" s="89">
        <v>6.931818181818182E-2</v>
      </c>
    </row>
    <row r="138" spans="14:24" ht="15.75" x14ac:dyDescent="0.25">
      <c r="N138" s="85">
        <v>40694</v>
      </c>
      <c r="O138" s="86">
        <v>950</v>
      </c>
      <c r="P138" s="86">
        <v>160</v>
      </c>
      <c r="Q138" s="86">
        <v>790</v>
      </c>
      <c r="R138" s="87">
        <v>5205192180</v>
      </c>
      <c r="S138" s="87">
        <v>3936746075</v>
      </c>
      <c r="T138" s="87">
        <v>1268446105</v>
      </c>
      <c r="U138" s="88">
        <v>233</v>
      </c>
      <c r="V138" s="88">
        <v>59</v>
      </c>
      <c r="W138" s="89">
        <v>0.24526315789473685</v>
      </c>
      <c r="X138" s="89">
        <v>6.210526315789474E-2</v>
      </c>
    </row>
    <row r="139" spans="14:24" ht="15.75" x14ac:dyDescent="0.25">
      <c r="N139" s="85">
        <v>40724</v>
      </c>
      <c r="O139" s="86">
        <v>1074</v>
      </c>
      <c r="P139" s="86">
        <v>201</v>
      </c>
      <c r="Q139" s="86">
        <v>873</v>
      </c>
      <c r="R139" s="87">
        <v>5658060413</v>
      </c>
      <c r="S139" s="87">
        <v>4201883074</v>
      </c>
      <c r="T139" s="87">
        <v>1456177339</v>
      </c>
      <c r="U139" s="88">
        <v>226</v>
      </c>
      <c r="V139" s="88">
        <v>72</v>
      </c>
      <c r="W139" s="89">
        <v>0.21042830540037244</v>
      </c>
      <c r="X139" s="89">
        <v>6.7039106145251395E-2</v>
      </c>
    </row>
    <row r="140" spans="14:24" ht="15.75" x14ac:dyDescent="0.25">
      <c r="N140" s="85">
        <v>40755</v>
      </c>
      <c r="O140" s="86">
        <v>873</v>
      </c>
      <c r="P140" s="86">
        <v>163</v>
      </c>
      <c r="Q140" s="86">
        <v>710</v>
      </c>
      <c r="R140" s="87">
        <v>4210147596</v>
      </c>
      <c r="S140" s="87">
        <v>3029481781</v>
      </c>
      <c r="T140" s="87">
        <v>1180665815</v>
      </c>
      <c r="U140" s="88">
        <v>197</v>
      </c>
      <c r="V140" s="88">
        <v>53</v>
      </c>
      <c r="W140" s="89">
        <v>0.22565864833906071</v>
      </c>
      <c r="X140" s="89">
        <v>6.0710194730813287E-2</v>
      </c>
    </row>
    <row r="141" spans="14:24" ht="15.75" x14ac:dyDescent="0.25">
      <c r="N141" s="85">
        <v>40786</v>
      </c>
      <c r="O141" s="86">
        <v>923</v>
      </c>
      <c r="P141" s="86">
        <v>151</v>
      </c>
      <c r="Q141" s="86">
        <v>772</v>
      </c>
      <c r="R141" s="87">
        <v>4821055207</v>
      </c>
      <c r="S141" s="87">
        <v>3460833249</v>
      </c>
      <c r="T141" s="87">
        <v>1360221958</v>
      </c>
      <c r="U141" s="88">
        <v>212</v>
      </c>
      <c r="V141" s="88">
        <v>52</v>
      </c>
      <c r="W141" s="89">
        <v>0.22968580715059589</v>
      </c>
      <c r="X141" s="89">
        <v>5.6338028169014086E-2</v>
      </c>
    </row>
    <row r="142" spans="14:24" ht="15.75" x14ac:dyDescent="0.25">
      <c r="N142" s="85">
        <v>40816</v>
      </c>
      <c r="O142" s="86">
        <v>915</v>
      </c>
      <c r="P142" s="86">
        <v>161</v>
      </c>
      <c r="Q142" s="86">
        <v>754</v>
      </c>
      <c r="R142" s="87">
        <v>4837274534</v>
      </c>
      <c r="S142" s="87">
        <v>3534256161</v>
      </c>
      <c r="T142" s="87">
        <v>1303018373</v>
      </c>
      <c r="U142" s="88">
        <v>201</v>
      </c>
      <c r="V142" s="88">
        <v>53</v>
      </c>
      <c r="W142" s="89">
        <v>0.21967213114754097</v>
      </c>
      <c r="X142" s="89">
        <v>5.7923497267759562E-2</v>
      </c>
    </row>
    <row r="143" spans="14:24" ht="15.75" x14ac:dyDescent="0.25">
      <c r="N143" s="85">
        <v>40847</v>
      </c>
      <c r="O143" s="86">
        <v>825</v>
      </c>
      <c r="P143" s="86">
        <v>157</v>
      </c>
      <c r="Q143" s="86">
        <v>668</v>
      </c>
      <c r="R143" s="87">
        <v>4823393173</v>
      </c>
      <c r="S143" s="87">
        <v>3602381419</v>
      </c>
      <c r="T143" s="87">
        <v>1221011754</v>
      </c>
      <c r="U143" s="88">
        <v>164</v>
      </c>
      <c r="V143" s="88">
        <v>52</v>
      </c>
      <c r="W143" s="89">
        <v>0.19878787878787879</v>
      </c>
      <c r="X143" s="89">
        <v>6.3030303030303034E-2</v>
      </c>
    </row>
    <row r="144" spans="14:24" ht="15.75" x14ac:dyDescent="0.25">
      <c r="N144" s="85">
        <v>40877</v>
      </c>
      <c r="O144" s="86">
        <v>832</v>
      </c>
      <c r="P144" s="86">
        <v>127</v>
      </c>
      <c r="Q144" s="86">
        <v>705</v>
      </c>
      <c r="R144" s="87">
        <v>3972982576</v>
      </c>
      <c r="S144" s="87">
        <v>2720790837</v>
      </c>
      <c r="T144" s="87">
        <v>1252191739</v>
      </c>
      <c r="U144" s="88">
        <v>200</v>
      </c>
      <c r="V144" s="88">
        <v>32</v>
      </c>
      <c r="W144" s="89">
        <v>0.24038461538461539</v>
      </c>
      <c r="X144" s="89">
        <v>3.8461538461538464E-2</v>
      </c>
    </row>
    <row r="145" spans="14:24" ht="15.75" x14ac:dyDescent="0.25">
      <c r="N145" s="85">
        <v>40908</v>
      </c>
      <c r="O145" s="86">
        <v>1321</v>
      </c>
      <c r="P145" s="86">
        <v>235</v>
      </c>
      <c r="Q145" s="86">
        <v>1086</v>
      </c>
      <c r="R145" s="87">
        <v>7374373514</v>
      </c>
      <c r="S145" s="87">
        <v>5500313393</v>
      </c>
      <c r="T145" s="87">
        <v>1874060121</v>
      </c>
      <c r="U145" s="88">
        <v>293</v>
      </c>
      <c r="V145" s="88">
        <v>64</v>
      </c>
      <c r="W145" s="89">
        <v>0.22180166540499621</v>
      </c>
      <c r="X145" s="89">
        <v>4.8448145344436033E-2</v>
      </c>
    </row>
    <row r="146" spans="14:24" ht="15.75" x14ac:dyDescent="0.25">
      <c r="N146" s="85">
        <v>40939</v>
      </c>
      <c r="O146" s="86">
        <v>725</v>
      </c>
      <c r="P146" s="86">
        <v>121</v>
      </c>
      <c r="Q146" s="86">
        <v>604</v>
      </c>
      <c r="R146" s="87">
        <v>3639212855</v>
      </c>
      <c r="S146" s="87">
        <v>2617024237</v>
      </c>
      <c r="T146" s="87">
        <v>1022188618</v>
      </c>
      <c r="U146" s="88">
        <v>145</v>
      </c>
      <c r="V146" s="88">
        <v>26</v>
      </c>
      <c r="W146" s="89">
        <v>0.2</v>
      </c>
      <c r="X146" s="89">
        <v>3.5862068965517239E-2</v>
      </c>
    </row>
    <row r="147" spans="14:24" ht="15.75" x14ac:dyDescent="0.25">
      <c r="N147" s="85">
        <v>40968</v>
      </c>
      <c r="O147" s="86">
        <v>845</v>
      </c>
      <c r="P147" s="86">
        <v>144</v>
      </c>
      <c r="Q147" s="86">
        <v>701</v>
      </c>
      <c r="R147" s="87">
        <v>3841219201</v>
      </c>
      <c r="S147" s="87">
        <v>2630914978</v>
      </c>
      <c r="T147" s="87">
        <v>1210304223</v>
      </c>
      <c r="U147" s="88">
        <v>189</v>
      </c>
      <c r="V147" s="88">
        <v>47</v>
      </c>
      <c r="W147" s="89">
        <v>0.22366863905325443</v>
      </c>
      <c r="X147" s="89">
        <v>5.562130177514793E-2</v>
      </c>
    </row>
    <row r="148" spans="14:24" ht="15.75" x14ac:dyDescent="0.25">
      <c r="N148" s="85">
        <v>40999</v>
      </c>
      <c r="O148" s="86">
        <v>1080</v>
      </c>
      <c r="P148" s="86">
        <v>177</v>
      </c>
      <c r="Q148" s="86">
        <v>903</v>
      </c>
      <c r="R148" s="87">
        <v>5262829806</v>
      </c>
      <c r="S148" s="87">
        <v>3666614160</v>
      </c>
      <c r="T148" s="87">
        <v>1596215646</v>
      </c>
      <c r="U148" s="88">
        <v>233</v>
      </c>
      <c r="V148" s="88">
        <v>45</v>
      </c>
      <c r="W148" s="89">
        <v>0.21574074074074073</v>
      </c>
      <c r="X148" s="89">
        <v>4.1666666666666664E-2</v>
      </c>
    </row>
    <row r="149" spans="14:24" ht="15.75" x14ac:dyDescent="0.25">
      <c r="N149" s="85">
        <v>41029</v>
      </c>
      <c r="O149" s="86">
        <v>943</v>
      </c>
      <c r="P149" s="86">
        <v>144</v>
      </c>
      <c r="Q149" s="86">
        <v>799</v>
      </c>
      <c r="R149" s="87">
        <v>3999208064</v>
      </c>
      <c r="S149" s="87">
        <v>2729117831</v>
      </c>
      <c r="T149" s="87">
        <v>1270090233</v>
      </c>
      <c r="U149" s="88">
        <v>211</v>
      </c>
      <c r="V149" s="88">
        <v>51</v>
      </c>
      <c r="W149" s="89">
        <v>0.22375397667020147</v>
      </c>
      <c r="X149" s="89">
        <v>5.4082714740190878E-2</v>
      </c>
    </row>
    <row r="150" spans="14:24" ht="15.75" x14ac:dyDescent="0.25">
      <c r="N150" s="85">
        <v>41060</v>
      </c>
      <c r="O150" s="86">
        <v>1119</v>
      </c>
      <c r="P150" s="86">
        <v>174</v>
      </c>
      <c r="Q150" s="86">
        <v>945</v>
      </c>
      <c r="R150" s="87">
        <v>4999091038</v>
      </c>
      <c r="S150" s="87">
        <v>3152208443</v>
      </c>
      <c r="T150" s="87">
        <v>1846882595</v>
      </c>
      <c r="U150" s="88">
        <v>226</v>
      </c>
      <c r="V150" s="88">
        <v>54</v>
      </c>
      <c r="W150" s="89">
        <v>0.20196604110813227</v>
      </c>
      <c r="X150" s="89">
        <v>4.8257372654155493E-2</v>
      </c>
    </row>
    <row r="151" spans="14:24" ht="15.75" x14ac:dyDescent="0.25">
      <c r="N151" s="85">
        <v>41090</v>
      </c>
      <c r="O151" s="86">
        <v>1187</v>
      </c>
      <c r="P151" s="86">
        <v>191</v>
      </c>
      <c r="Q151" s="86">
        <v>996</v>
      </c>
      <c r="R151" s="87">
        <v>5847351830</v>
      </c>
      <c r="S151" s="87">
        <v>4108023202</v>
      </c>
      <c r="T151" s="87">
        <v>1739328628</v>
      </c>
      <c r="U151" s="88">
        <v>236</v>
      </c>
      <c r="V151" s="88">
        <v>52</v>
      </c>
      <c r="W151" s="89">
        <v>0.19882055602358889</v>
      </c>
      <c r="X151" s="89">
        <v>4.3807919123841618E-2</v>
      </c>
    </row>
    <row r="152" spans="14:24" ht="15.75" x14ac:dyDescent="0.25">
      <c r="N152" s="85">
        <v>41121</v>
      </c>
      <c r="O152" s="86">
        <v>1002</v>
      </c>
      <c r="P152" s="86">
        <v>168</v>
      </c>
      <c r="Q152" s="86">
        <v>834</v>
      </c>
      <c r="R152" s="87">
        <v>5471519092</v>
      </c>
      <c r="S152" s="87">
        <v>3872697916</v>
      </c>
      <c r="T152" s="87">
        <v>1598821176</v>
      </c>
      <c r="U152" s="88">
        <v>200</v>
      </c>
      <c r="V152" s="88">
        <v>58</v>
      </c>
      <c r="W152" s="89">
        <v>0.19960079840319361</v>
      </c>
      <c r="X152" s="89">
        <v>5.7884231536926151E-2</v>
      </c>
    </row>
    <row r="153" spans="14:24" ht="15.75" x14ac:dyDescent="0.25">
      <c r="N153" s="85">
        <v>41152</v>
      </c>
      <c r="O153" s="86">
        <v>1186</v>
      </c>
      <c r="P153" s="86">
        <v>187</v>
      </c>
      <c r="Q153" s="86">
        <v>999</v>
      </c>
      <c r="R153" s="87">
        <v>5966374979</v>
      </c>
      <c r="S153" s="87">
        <v>4220838288</v>
      </c>
      <c r="T153" s="87">
        <v>1745536691</v>
      </c>
      <c r="U153" s="88">
        <v>207</v>
      </c>
      <c r="V153" s="88">
        <v>41</v>
      </c>
      <c r="W153" s="89">
        <v>0.17453625632377739</v>
      </c>
      <c r="X153" s="89">
        <v>3.4569983136593589E-2</v>
      </c>
    </row>
    <row r="154" spans="14:24" ht="15.75" x14ac:dyDescent="0.25">
      <c r="N154" s="85">
        <v>41182</v>
      </c>
      <c r="O154" s="86">
        <v>1025</v>
      </c>
      <c r="P154" s="86">
        <v>155</v>
      </c>
      <c r="Q154" s="86">
        <v>870</v>
      </c>
      <c r="R154" s="87">
        <v>4916842589</v>
      </c>
      <c r="S154" s="87">
        <v>3451944723</v>
      </c>
      <c r="T154" s="87">
        <v>1464897866</v>
      </c>
      <c r="U154" s="88">
        <v>209</v>
      </c>
      <c r="V154" s="88">
        <v>40</v>
      </c>
      <c r="W154" s="89">
        <v>0.20390243902439023</v>
      </c>
      <c r="X154" s="89">
        <v>3.9024390243902439E-2</v>
      </c>
    </row>
    <row r="155" spans="14:24" ht="15.75" x14ac:dyDescent="0.25">
      <c r="N155" s="85">
        <v>41213</v>
      </c>
      <c r="O155" s="86">
        <v>1129</v>
      </c>
      <c r="P155" s="86">
        <v>166</v>
      </c>
      <c r="Q155" s="86">
        <v>963</v>
      </c>
      <c r="R155" s="87">
        <v>5065004326</v>
      </c>
      <c r="S155" s="87">
        <v>3257484568</v>
      </c>
      <c r="T155" s="87">
        <v>1807519758</v>
      </c>
      <c r="U155" s="88">
        <v>172</v>
      </c>
      <c r="V155" s="88">
        <v>42</v>
      </c>
      <c r="W155" s="89">
        <v>0.15234720992028344</v>
      </c>
      <c r="X155" s="89">
        <v>3.7201062887511072E-2</v>
      </c>
    </row>
    <row r="156" spans="14:24" ht="15.75" x14ac:dyDescent="0.25">
      <c r="N156" s="85">
        <v>41243</v>
      </c>
      <c r="O156" s="86">
        <v>1189</v>
      </c>
      <c r="P156" s="86">
        <v>219</v>
      </c>
      <c r="Q156" s="86">
        <v>970</v>
      </c>
      <c r="R156" s="87">
        <v>6099515656</v>
      </c>
      <c r="S156" s="87">
        <v>4222963677</v>
      </c>
      <c r="T156" s="87">
        <v>1876551979</v>
      </c>
      <c r="U156" s="88">
        <v>176</v>
      </c>
      <c r="V156" s="88">
        <v>58</v>
      </c>
      <c r="W156" s="89">
        <v>0.14802354920100924</v>
      </c>
      <c r="X156" s="89">
        <v>4.878048780487805E-2</v>
      </c>
    </row>
    <row r="157" spans="14:24" ht="15.75" x14ac:dyDescent="0.25">
      <c r="N157" s="85">
        <v>41274</v>
      </c>
      <c r="O157" s="86">
        <v>2017</v>
      </c>
      <c r="P157" s="86">
        <v>370</v>
      </c>
      <c r="Q157" s="86">
        <v>1647</v>
      </c>
      <c r="R157" s="87">
        <v>11307818924</v>
      </c>
      <c r="S157" s="87">
        <v>7626156192</v>
      </c>
      <c r="T157" s="87">
        <v>3681662732</v>
      </c>
      <c r="U157" s="88">
        <v>262</v>
      </c>
      <c r="V157" s="88">
        <v>72</v>
      </c>
      <c r="W157" s="89">
        <v>0.12989588497768964</v>
      </c>
      <c r="X157" s="89">
        <v>3.5696579077838374E-2</v>
      </c>
    </row>
    <row r="158" spans="14:24" ht="15.75" x14ac:dyDescent="0.25">
      <c r="N158" s="85">
        <v>41305</v>
      </c>
      <c r="O158" s="86">
        <v>866</v>
      </c>
      <c r="P158" s="86">
        <v>129</v>
      </c>
      <c r="Q158" s="86">
        <v>737</v>
      </c>
      <c r="R158" s="87">
        <v>3558053587</v>
      </c>
      <c r="S158" s="87">
        <v>2457205728</v>
      </c>
      <c r="T158" s="87">
        <v>1100847859</v>
      </c>
      <c r="U158" s="88">
        <v>141</v>
      </c>
      <c r="V158" s="88">
        <v>42</v>
      </c>
      <c r="W158" s="89">
        <v>0.16281755196304851</v>
      </c>
      <c r="X158" s="89">
        <v>4.8498845265588918E-2</v>
      </c>
    </row>
    <row r="159" spans="14:24" ht="15.75" x14ac:dyDescent="0.25">
      <c r="N159" s="85">
        <v>41333</v>
      </c>
      <c r="O159" s="86">
        <v>838</v>
      </c>
      <c r="P159" s="86">
        <v>117</v>
      </c>
      <c r="Q159" s="86">
        <v>721</v>
      </c>
      <c r="R159" s="87">
        <v>3228087681</v>
      </c>
      <c r="S159" s="87">
        <v>1997601470</v>
      </c>
      <c r="T159" s="87">
        <v>1230486211</v>
      </c>
      <c r="U159" s="88">
        <v>139</v>
      </c>
      <c r="V159" s="88">
        <v>30</v>
      </c>
      <c r="W159" s="89">
        <v>0.16587112171837709</v>
      </c>
      <c r="X159" s="89">
        <v>3.5799522673031027E-2</v>
      </c>
    </row>
    <row r="160" spans="14:24" ht="15.75" x14ac:dyDescent="0.25">
      <c r="N160" s="85">
        <v>41364</v>
      </c>
      <c r="O160" s="86">
        <v>1209</v>
      </c>
      <c r="P160" s="86">
        <v>175</v>
      </c>
      <c r="Q160" s="86">
        <v>1034</v>
      </c>
      <c r="R160" s="87">
        <v>5612633057</v>
      </c>
      <c r="S160" s="87">
        <v>3830099939</v>
      </c>
      <c r="T160" s="87">
        <v>1782533118</v>
      </c>
      <c r="U160" s="88">
        <v>205</v>
      </c>
      <c r="V160" s="88">
        <v>37</v>
      </c>
      <c r="W160" s="89">
        <v>0.16956162117452439</v>
      </c>
      <c r="X160" s="89">
        <v>3.0603804797353185E-2</v>
      </c>
    </row>
    <row r="161" spans="14:24" ht="15.75" x14ac:dyDescent="0.25">
      <c r="N161" s="85">
        <v>41394</v>
      </c>
      <c r="O161" s="86">
        <v>1211</v>
      </c>
      <c r="P161" s="86">
        <v>187</v>
      </c>
      <c r="Q161" s="86">
        <v>1024</v>
      </c>
      <c r="R161" s="87">
        <v>6050302096</v>
      </c>
      <c r="S161" s="87">
        <v>4260015763</v>
      </c>
      <c r="T161" s="87">
        <v>1790286333</v>
      </c>
      <c r="U161" s="88">
        <v>172</v>
      </c>
      <c r="V161" s="88">
        <v>38</v>
      </c>
      <c r="W161" s="89">
        <v>0.14203137902559868</v>
      </c>
      <c r="X161" s="89">
        <v>3.1379025598678778E-2</v>
      </c>
    </row>
    <row r="162" spans="14:24" ht="15.75" x14ac:dyDescent="0.25">
      <c r="N162" s="85">
        <v>41425</v>
      </c>
      <c r="O162" s="86">
        <v>1412</v>
      </c>
      <c r="P162" s="86">
        <v>195</v>
      </c>
      <c r="Q162" s="86">
        <v>1217</v>
      </c>
      <c r="R162" s="87">
        <v>6514215979</v>
      </c>
      <c r="S162" s="87">
        <v>4341557375</v>
      </c>
      <c r="T162" s="87">
        <v>2172658604</v>
      </c>
      <c r="U162" s="88">
        <v>205</v>
      </c>
      <c r="V162" s="88">
        <v>49</v>
      </c>
      <c r="W162" s="89">
        <v>0.14518413597733712</v>
      </c>
      <c r="X162" s="89">
        <v>3.4702549575070823E-2</v>
      </c>
    </row>
    <row r="163" spans="14:24" ht="15.75" x14ac:dyDescent="0.25">
      <c r="N163" s="85">
        <v>41455</v>
      </c>
      <c r="O163" s="86">
        <v>1442</v>
      </c>
      <c r="P163" s="86">
        <v>254</v>
      </c>
      <c r="Q163" s="86">
        <v>1188</v>
      </c>
      <c r="R163" s="87">
        <v>9176200853</v>
      </c>
      <c r="S163" s="87">
        <v>6632748046</v>
      </c>
      <c r="T163" s="87">
        <v>2543452807</v>
      </c>
      <c r="U163" s="88">
        <v>206</v>
      </c>
      <c r="V163" s="88">
        <v>48</v>
      </c>
      <c r="W163" s="89">
        <v>0.14285714285714285</v>
      </c>
      <c r="X163" s="89">
        <v>3.3287101248266296E-2</v>
      </c>
    </row>
    <row r="164" spans="14:24" ht="15.75" x14ac:dyDescent="0.25">
      <c r="N164" s="85">
        <v>41486</v>
      </c>
      <c r="O164" s="86">
        <v>1347</v>
      </c>
      <c r="P164" s="86">
        <v>195</v>
      </c>
      <c r="Q164" s="86">
        <v>1152</v>
      </c>
      <c r="R164" s="87">
        <v>6025344692</v>
      </c>
      <c r="S164" s="87">
        <v>3958275958</v>
      </c>
      <c r="T164" s="87">
        <v>2067068734</v>
      </c>
      <c r="U164" s="88">
        <v>151</v>
      </c>
      <c r="V164" s="88">
        <v>46</v>
      </c>
      <c r="W164" s="89">
        <v>0.11210096510764662</v>
      </c>
      <c r="X164" s="89">
        <v>3.4149962880475129E-2</v>
      </c>
    </row>
    <row r="165" spans="14:24" ht="15.75" x14ac:dyDescent="0.25">
      <c r="N165" s="85">
        <v>41517</v>
      </c>
      <c r="O165" s="86">
        <v>1420</v>
      </c>
      <c r="P165" s="86">
        <v>244</v>
      </c>
      <c r="Q165" s="86">
        <v>1176</v>
      </c>
      <c r="R165" s="87">
        <v>7384405346</v>
      </c>
      <c r="S165" s="87">
        <v>5008594656</v>
      </c>
      <c r="T165" s="87">
        <v>2375810690</v>
      </c>
      <c r="U165" s="88">
        <v>201</v>
      </c>
      <c r="V165" s="88">
        <v>43</v>
      </c>
      <c r="W165" s="89">
        <v>0.14154929577464789</v>
      </c>
      <c r="X165" s="89">
        <v>3.0281690140845072E-2</v>
      </c>
    </row>
    <row r="166" spans="14:24" ht="15.75" x14ac:dyDescent="0.25">
      <c r="N166" s="85">
        <v>41547</v>
      </c>
      <c r="O166" s="86">
        <v>1297</v>
      </c>
      <c r="P166" s="86">
        <v>197</v>
      </c>
      <c r="Q166" s="86">
        <v>1100</v>
      </c>
      <c r="R166" s="87">
        <v>7015040845</v>
      </c>
      <c r="S166" s="87">
        <v>4877993303</v>
      </c>
      <c r="T166" s="87">
        <v>2137047542</v>
      </c>
      <c r="U166" s="88">
        <v>151</v>
      </c>
      <c r="V166" s="88">
        <v>34</v>
      </c>
      <c r="W166" s="89">
        <v>0.11642251349267541</v>
      </c>
      <c r="X166" s="89">
        <v>2.6214340786430222E-2</v>
      </c>
    </row>
    <row r="167" spans="14:24" ht="15.75" x14ac:dyDescent="0.25">
      <c r="N167" s="85">
        <v>41578</v>
      </c>
      <c r="O167" s="86">
        <v>1412</v>
      </c>
      <c r="P167" s="86">
        <v>224</v>
      </c>
      <c r="Q167" s="86">
        <v>1188</v>
      </c>
      <c r="R167" s="87">
        <v>9046734156</v>
      </c>
      <c r="S167" s="87">
        <v>6898407929</v>
      </c>
      <c r="T167" s="87">
        <v>2148326227</v>
      </c>
      <c r="U167" s="88">
        <v>155</v>
      </c>
      <c r="V167" s="88">
        <v>34</v>
      </c>
      <c r="W167" s="89">
        <v>0.10977337110481586</v>
      </c>
      <c r="X167" s="89">
        <v>2.4079320113314446E-2</v>
      </c>
    </row>
    <row r="168" spans="14:24" ht="15.75" x14ac:dyDescent="0.25">
      <c r="N168" s="85">
        <v>41608</v>
      </c>
      <c r="O168" s="86">
        <v>1135</v>
      </c>
      <c r="P168" s="86">
        <v>196</v>
      </c>
      <c r="Q168" s="86">
        <v>939</v>
      </c>
      <c r="R168" s="87">
        <v>6252604513</v>
      </c>
      <c r="S168" s="87">
        <v>4346893265</v>
      </c>
      <c r="T168" s="87">
        <v>1905711248</v>
      </c>
      <c r="U168" s="88">
        <v>162</v>
      </c>
      <c r="V168" s="88">
        <v>44</v>
      </c>
      <c r="W168" s="89">
        <v>0.14273127753303966</v>
      </c>
      <c r="X168" s="89">
        <v>3.8766519823788544E-2</v>
      </c>
    </row>
    <row r="169" spans="14:24" ht="15.75" x14ac:dyDescent="0.25">
      <c r="N169" s="85">
        <v>41639</v>
      </c>
      <c r="O169" s="86">
        <v>1857</v>
      </c>
      <c r="P169" s="86">
        <v>369</v>
      </c>
      <c r="Q169" s="86">
        <v>1488</v>
      </c>
      <c r="R169" s="87">
        <v>11539328325</v>
      </c>
      <c r="S169" s="87">
        <v>8336114505</v>
      </c>
      <c r="T169" s="87">
        <v>3203213820</v>
      </c>
      <c r="U169" s="88">
        <v>197</v>
      </c>
      <c r="V169" s="88">
        <v>76</v>
      </c>
      <c r="W169" s="89">
        <v>0.10608508346795907</v>
      </c>
      <c r="X169" s="89">
        <v>4.0926225094238017E-2</v>
      </c>
    </row>
    <row r="170" spans="14:24" ht="15.75" x14ac:dyDescent="0.25">
      <c r="N170" s="85">
        <v>41670</v>
      </c>
      <c r="O170" s="86">
        <v>1218</v>
      </c>
      <c r="P170" s="86">
        <v>187</v>
      </c>
      <c r="Q170" s="86">
        <v>1031</v>
      </c>
      <c r="R170" s="87">
        <v>5140698367</v>
      </c>
      <c r="S170" s="87">
        <v>2818849647</v>
      </c>
      <c r="T170" s="87">
        <v>2321848720</v>
      </c>
      <c r="U170" s="88">
        <v>119</v>
      </c>
      <c r="V170" s="88">
        <v>34</v>
      </c>
      <c r="W170" s="89">
        <v>9.7701149425287362E-2</v>
      </c>
      <c r="X170" s="89">
        <v>2.7914614121510674E-2</v>
      </c>
    </row>
    <row r="171" spans="14:24" ht="15.75" x14ac:dyDescent="0.25">
      <c r="N171" s="85">
        <v>41698</v>
      </c>
      <c r="O171" s="86">
        <v>1124</v>
      </c>
      <c r="P171" s="86">
        <v>165</v>
      </c>
      <c r="Q171" s="86">
        <v>959</v>
      </c>
      <c r="R171" s="87">
        <v>4951787029</v>
      </c>
      <c r="S171" s="87">
        <v>3206821061</v>
      </c>
      <c r="T171" s="87">
        <v>1744965968</v>
      </c>
      <c r="U171" s="88">
        <v>91</v>
      </c>
      <c r="V171" s="88">
        <v>27</v>
      </c>
      <c r="W171" s="89">
        <v>8.0960854092526693E-2</v>
      </c>
      <c r="X171" s="89">
        <v>2.4021352313167259E-2</v>
      </c>
    </row>
    <row r="172" spans="14:24" ht="15.75" x14ac:dyDescent="0.25">
      <c r="N172" s="85">
        <v>41729</v>
      </c>
      <c r="O172" s="86">
        <v>1278</v>
      </c>
      <c r="P172" s="86">
        <v>219</v>
      </c>
      <c r="Q172" s="86">
        <v>1059</v>
      </c>
      <c r="R172" s="87">
        <v>6792313221</v>
      </c>
      <c r="S172" s="87">
        <v>4613268638</v>
      </c>
      <c r="T172" s="87">
        <v>2179044583</v>
      </c>
      <c r="U172" s="88">
        <v>133</v>
      </c>
      <c r="V172" s="88">
        <v>33</v>
      </c>
      <c r="W172" s="89">
        <v>0.10406885758998435</v>
      </c>
      <c r="X172" s="89">
        <v>2.5821596244131457E-2</v>
      </c>
    </row>
    <row r="173" spans="14:24" ht="15.75" x14ac:dyDescent="0.25">
      <c r="N173" s="85">
        <v>41759</v>
      </c>
      <c r="O173" s="86">
        <v>1285</v>
      </c>
      <c r="P173" s="86">
        <v>198</v>
      </c>
      <c r="Q173" s="86">
        <v>1087</v>
      </c>
      <c r="R173" s="87">
        <v>6438230925</v>
      </c>
      <c r="S173" s="87">
        <v>4180834502</v>
      </c>
      <c r="T173" s="87">
        <v>2257396423</v>
      </c>
      <c r="U173" s="88">
        <v>154</v>
      </c>
      <c r="V173" s="88">
        <v>25</v>
      </c>
      <c r="W173" s="89">
        <v>0.1198443579766537</v>
      </c>
      <c r="X173" s="89">
        <v>1.9455252918287938E-2</v>
      </c>
    </row>
    <row r="174" spans="14:24" ht="15.75" x14ac:dyDescent="0.25">
      <c r="N174" s="85">
        <v>41790</v>
      </c>
      <c r="O174" s="86">
        <v>1434</v>
      </c>
      <c r="P174" s="86">
        <v>234</v>
      </c>
      <c r="Q174" s="86">
        <v>1200</v>
      </c>
      <c r="R174" s="87">
        <v>7969582542</v>
      </c>
      <c r="S174" s="87">
        <v>5587914615</v>
      </c>
      <c r="T174" s="87">
        <v>2381667927</v>
      </c>
      <c r="U174" s="88">
        <v>131</v>
      </c>
      <c r="V174" s="88">
        <v>49</v>
      </c>
      <c r="W174" s="89">
        <v>9.1352859135285916E-2</v>
      </c>
      <c r="X174" s="89">
        <v>3.4170153417015341E-2</v>
      </c>
    </row>
    <row r="175" spans="14:24" ht="15.75" x14ac:dyDescent="0.25">
      <c r="N175" s="85">
        <v>41820</v>
      </c>
      <c r="O175" s="86">
        <v>1621</v>
      </c>
      <c r="P175" s="86">
        <v>276</v>
      </c>
      <c r="Q175" s="86">
        <v>1345</v>
      </c>
      <c r="R175" s="87">
        <v>13152640513</v>
      </c>
      <c r="S175" s="87">
        <v>10237317068</v>
      </c>
      <c r="T175" s="87">
        <v>2915323445</v>
      </c>
      <c r="U175" s="88">
        <v>147</v>
      </c>
      <c r="V175" s="88">
        <v>33</v>
      </c>
      <c r="W175" s="89">
        <v>9.0684762492288712E-2</v>
      </c>
      <c r="X175" s="89">
        <v>2.0357803824799507E-2</v>
      </c>
    </row>
    <row r="176" spans="14:24" ht="15.75" x14ac:dyDescent="0.25">
      <c r="N176" s="85">
        <v>41851</v>
      </c>
      <c r="O176" s="86">
        <v>1498</v>
      </c>
      <c r="P176" s="86">
        <v>276</v>
      </c>
      <c r="Q176" s="86">
        <v>1222</v>
      </c>
      <c r="R176" s="87">
        <v>10135389665</v>
      </c>
      <c r="S176" s="87">
        <v>7234077696</v>
      </c>
      <c r="T176" s="87">
        <v>2901311969</v>
      </c>
      <c r="U176" s="88">
        <v>121</v>
      </c>
      <c r="V176" s="88">
        <v>31</v>
      </c>
      <c r="W176" s="89">
        <v>8.077436582109479E-2</v>
      </c>
      <c r="X176" s="89">
        <v>2.069425901201602E-2</v>
      </c>
    </row>
    <row r="177" spans="14:24" ht="15.75" x14ac:dyDescent="0.25">
      <c r="N177" s="85">
        <v>41882</v>
      </c>
      <c r="O177" s="86">
        <v>1437</v>
      </c>
      <c r="P177" s="86">
        <v>240</v>
      </c>
      <c r="Q177" s="86">
        <v>1197</v>
      </c>
      <c r="R177" s="87">
        <v>8659147249</v>
      </c>
      <c r="S177" s="87">
        <v>6077918069</v>
      </c>
      <c r="T177" s="87">
        <v>2581229180</v>
      </c>
      <c r="U177" s="88">
        <v>107</v>
      </c>
      <c r="V177" s="88">
        <v>17</v>
      </c>
      <c r="W177" s="89">
        <v>7.4460681976339593E-2</v>
      </c>
      <c r="X177" s="89">
        <v>1.1830201809324982E-2</v>
      </c>
    </row>
    <row r="178" spans="14:24" ht="15.75" x14ac:dyDescent="0.25">
      <c r="N178" s="85">
        <v>41912</v>
      </c>
      <c r="O178" s="86">
        <v>1439</v>
      </c>
      <c r="P178" s="86">
        <v>266</v>
      </c>
      <c r="Q178" s="86">
        <v>1173</v>
      </c>
      <c r="R178" s="87">
        <v>8908065162</v>
      </c>
      <c r="S178" s="87">
        <v>6341594492</v>
      </c>
      <c r="T178" s="87">
        <v>2566470670</v>
      </c>
      <c r="U178" s="88">
        <v>110</v>
      </c>
      <c r="V178" s="88">
        <v>25</v>
      </c>
      <c r="W178" s="89">
        <v>7.6441973592772758E-2</v>
      </c>
      <c r="X178" s="89">
        <v>1.7373175816539264E-2</v>
      </c>
    </row>
    <row r="179" spans="14:24" ht="15.75" x14ac:dyDescent="0.25">
      <c r="N179" s="85">
        <v>41943</v>
      </c>
      <c r="O179" s="86">
        <v>1574</v>
      </c>
      <c r="P179" s="86">
        <v>294</v>
      </c>
      <c r="Q179" s="86">
        <v>1280</v>
      </c>
      <c r="R179" s="87">
        <v>10706416892</v>
      </c>
      <c r="S179" s="87">
        <v>7793724291</v>
      </c>
      <c r="T179" s="87">
        <v>2912692601</v>
      </c>
      <c r="U179" s="88">
        <v>100</v>
      </c>
      <c r="V179" s="88">
        <v>26</v>
      </c>
      <c r="W179" s="89">
        <v>6.353240152477764E-2</v>
      </c>
      <c r="X179" s="89">
        <v>1.6518424396442185E-2</v>
      </c>
    </row>
    <row r="180" spans="14:24" ht="15.75" x14ac:dyDescent="0.25">
      <c r="N180" s="85">
        <v>41973</v>
      </c>
      <c r="O180" s="86">
        <v>1297</v>
      </c>
      <c r="P180" s="86">
        <v>239</v>
      </c>
      <c r="Q180" s="86">
        <v>1058</v>
      </c>
      <c r="R180" s="87">
        <v>8428049617</v>
      </c>
      <c r="S180" s="87">
        <v>6145911392</v>
      </c>
      <c r="T180" s="87">
        <v>2282138225</v>
      </c>
      <c r="U180" s="88">
        <v>97</v>
      </c>
      <c r="V180" s="88">
        <v>17</v>
      </c>
      <c r="W180" s="89">
        <v>7.4787972243639173E-2</v>
      </c>
      <c r="X180" s="89">
        <v>1.3107170393215111E-2</v>
      </c>
    </row>
    <row r="181" spans="14:24" ht="15.75" x14ac:dyDescent="0.25">
      <c r="N181" s="85">
        <v>42004</v>
      </c>
      <c r="O181" s="86">
        <v>1964</v>
      </c>
      <c r="P181" s="86">
        <v>395</v>
      </c>
      <c r="Q181" s="86">
        <v>1569</v>
      </c>
      <c r="R181" s="87">
        <v>14108541164</v>
      </c>
      <c r="S181" s="87">
        <v>10558411185</v>
      </c>
      <c r="T181" s="87">
        <v>3550129979</v>
      </c>
      <c r="U181" s="88">
        <v>127</v>
      </c>
      <c r="V181" s="88">
        <v>38</v>
      </c>
      <c r="W181" s="89">
        <v>6.4663951120162932E-2</v>
      </c>
      <c r="X181" s="89">
        <v>1.9348268839103868E-2</v>
      </c>
    </row>
    <row r="182" spans="14:24" ht="15.75" x14ac:dyDescent="0.25">
      <c r="N182" s="85">
        <v>42035</v>
      </c>
      <c r="O182" s="86">
        <v>1268</v>
      </c>
      <c r="P182" s="86">
        <v>234</v>
      </c>
      <c r="Q182" s="86">
        <v>1034</v>
      </c>
      <c r="R182" s="87">
        <v>11598070235</v>
      </c>
      <c r="S182" s="87">
        <v>7016203943</v>
      </c>
      <c r="T182" s="87">
        <v>4581866292</v>
      </c>
      <c r="U182" s="88">
        <v>73</v>
      </c>
      <c r="V182" s="88">
        <v>20</v>
      </c>
      <c r="W182" s="89">
        <v>5.7570977917981075E-2</v>
      </c>
      <c r="X182" s="89">
        <v>1.5772870662460567E-2</v>
      </c>
    </row>
    <row r="183" spans="14:24" ht="15.75" x14ac:dyDescent="0.25">
      <c r="N183" s="85">
        <v>42063</v>
      </c>
      <c r="O183" s="86">
        <v>1248</v>
      </c>
      <c r="P183" s="86">
        <v>197</v>
      </c>
      <c r="Q183" s="86">
        <v>1051</v>
      </c>
      <c r="R183" s="87">
        <v>8017857654</v>
      </c>
      <c r="S183" s="87">
        <v>5375143769</v>
      </c>
      <c r="T183" s="87">
        <v>2642713885</v>
      </c>
      <c r="U183" s="88">
        <v>72</v>
      </c>
      <c r="V183" s="88">
        <v>13</v>
      </c>
      <c r="W183" s="89">
        <v>5.7692307692307696E-2</v>
      </c>
      <c r="X183" s="89">
        <v>1.0416666666666666E-2</v>
      </c>
    </row>
    <row r="184" spans="14:24" ht="15.75" x14ac:dyDescent="0.25">
      <c r="N184" s="85">
        <v>42094</v>
      </c>
      <c r="O184" s="86">
        <v>1493</v>
      </c>
      <c r="P184" s="86">
        <v>243</v>
      </c>
      <c r="Q184" s="86">
        <v>1250</v>
      </c>
      <c r="R184" s="87">
        <v>8957453360</v>
      </c>
      <c r="S184" s="87">
        <v>6100360866</v>
      </c>
      <c r="T184" s="87">
        <v>2857092494</v>
      </c>
      <c r="U184" s="88">
        <v>96</v>
      </c>
      <c r="V184" s="88">
        <v>21</v>
      </c>
      <c r="W184" s="89">
        <v>6.4300066979236431E-2</v>
      </c>
      <c r="X184" s="89">
        <v>1.406563965170797E-2</v>
      </c>
    </row>
    <row r="185" spans="14:24" ht="15.75" x14ac:dyDescent="0.25">
      <c r="N185" s="85">
        <v>42124</v>
      </c>
      <c r="O185" s="86">
        <v>1451</v>
      </c>
      <c r="P185" s="86">
        <v>229</v>
      </c>
      <c r="Q185" s="86">
        <v>1222</v>
      </c>
      <c r="R185" s="87">
        <v>7664012082</v>
      </c>
      <c r="S185" s="87">
        <v>4904990353</v>
      </c>
      <c r="T185" s="87">
        <v>2759021729</v>
      </c>
      <c r="U185" s="88">
        <v>89</v>
      </c>
      <c r="V185" s="88">
        <v>21</v>
      </c>
      <c r="W185" s="89">
        <v>6.1337008959338385E-2</v>
      </c>
      <c r="X185" s="89">
        <v>1.4472777394900068E-2</v>
      </c>
    </row>
    <row r="186" spans="14:24" ht="15.75" x14ac:dyDescent="0.25">
      <c r="N186" s="85">
        <v>42155</v>
      </c>
      <c r="O186" s="86">
        <v>1427</v>
      </c>
      <c r="P186" s="86">
        <v>247</v>
      </c>
      <c r="Q186" s="86">
        <v>1180</v>
      </c>
      <c r="R186" s="87">
        <v>11859318657</v>
      </c>
      <c r="S186" s="87">
        <v>8770623008</v>
      </c>
      <c r="T186" s="87">
        <v>3088695649</v>
      </c>
      <c r="U186" s="88">
        <v>91</v>
      </c>
      <c r="V186" s="88">
        <v>20</v>
      </c>
      <c r="W186" s="89">
        <v>6.3770147161878066E-2</v>
      </c>
      <c r="X186" s="89">
        <v>1.401541695865452E-2</v>
      </c>
    </row>
    <row r="187" spans="14:24" ht="15.75" x14ac:dyDescent="0.25">
      <c r="N187" s="85">
        <v>42185</v>
      </c>
      <c r="O187" s="86">
        <v>1752</v>
      </c>
      <c r="P187" s="86">
        <v>299</v>
      </c>
      <c r="Q187" s="86">
        <v>1453</v>
      </c>
      <c r="R187" s="87">
        <v>12530020031</v>
      </c>
      <c r="S187" s="87">
        <v>8723587548</v>
      </c>
      <c r="T187" s="87">
        <v>3806432483</v>
      </c>
      <c r="U187" s="88">
        <v>102</v>
      </c>
      <c r="V187" s="88">
        <v>24</v>
      </c>
      <c r="W187" s="89">
        <v>5.8219178082191778E-2</v>
      </c>
      <c r="X187" s="89">
        <v>1.3698630136986301E-2</v>
      </c>
    </row>
    <row r="188" spans="14:24" ht="15.75" x14ac:dyDescent="0.25">
      <c r="N188" s="85">
        <v>42216</v>
      </c>
      <c r="O188" s="86">
        <v>1696</v>
      </c>
      <c r="P188" s="86">
        <v>299</v>
      </c>
      <c r="Q188" s="86">
        <v>1397</v>
      </c>
      <c r="R188" s="87">
        <v>9948481500</v>
      </c>
      <c r="S188" s="87">
        <v>6453410121</v>
      </c>
      <c r="T188" s="87">
        <v>3495071379</v>
      </c>
      <c r="U188" s="88">
        <v>95</v>
      </c>
      <c r="V188" s="88">
        <v>23</v>
      </c>
      <c r="W188" s="89">
        <v>5.6014150943396228E-2</v>
      </c>
      <c r="X188" s="89">
        <v>1.3561320754716982E-2</v>
      </c>
    </row>
    <row r="189" spans="14:24" ht="15.75" x14ac:dyDescent="0.25">
      <c r="N189" s="85">
        <v>42247</v>
      </c>
      <c r="O189" s="86">
        <v>1472</v>
      </c>
      <c r="P189" s="86">
        <v>259</v>
      </c>
      <c r="Q189" s="86">
        <v>1213</v>
      </c>
      <c r="R189" s="87">
        <v>10993781740</v>
      </c>
      <c r="S189" s="87">
        <v>8094250783</v>
      </c>
      <c r="T189" s="87">
        <v>2899530957</v>
      </c>
      <c r="U189" s="88">
        <v>78</v>
      </c>
      <c r="V189" s="88">
        <v>21</v>
      </c>
      <c r="W189" s="89">
        <v>5.2989130434782608E-2</v>
      </c>
      <c r="X189" s="89">
        <v>1.4266304347826086E-2</v>
      </c>
    </row>
    <row r="190" spans="14:24" ht="15.75" x14ac:dyDescent="0.25">
      <c r="N190" s="85">
        <v>42277</v>
      </c>
      <c r="O190" s="86">
        <v>1549</v>
      </c>
      <c r="P190" s="86">
        <v>290</v>
      </c>
      <c r="Q190" s="86">
        <v>1259</v>
      </c>
      <c r="R190" s="87">
        <v>10043416506</v>
      </c>
      <c r="S190" s="87">
        <v>7065801249</v>
      </c>
      <c r="T190" s="87">
        <v>2977615257</v>
      </c>
      <c r="U190" s="88">
        <v>76</v>
      </c>
      <c r="V190" s="88">
        <v>19</v>
      </c>
      <c r="W190" s="89">
        <v>4.9063912201420271E-2</v>
      </c>
      <c r="X190" s="89">
        <v>1.2265978050355068E-2</v>
      </c>
    </row>
    <row r="191" spans="14:24" ht="15.75" x14ac:dyDescent="0.25">
      <c r="N191" s="85">
        <v>42308</v>
      </c>
      <c r="O191" s="86">
        <v>1643</v>
      </c>
      <c r="P191" s="86">
        <v>312</v>
      </c>
      <c r="Q191" s="86">
        <v>1331</v>
      </c>
      <c r="R191" s="87">
        <v>10948557749</v>
      </c>
      <c r="S191" s="87">
        <v>7867287513</v>
      </c>
      <c r="T191" s="87">
        <v>3081270236</v>
      </c>
      <c r="U191" s="88">
        <v>72</v>
      </c>
      <c r="V191" s="88">
        <v>20</v>
      </c>
      <c r="W191" s="89">
        <v>4.3822276323797933E-2</v>
      </c>
      <c r="X191" s="89">
        <v>1.2172854534388313E-2</v>
      </c>
    </row>
    <row r="192" spans="14:24" ht="15.75" x14ac:dyDescent="0.25">
      <c r="N192" s="85">
        <v>42338</v>
      </c>
      <c r="O192" s="86">
        <v>1477</v>
      </c>
      <c r="P192" s="86">
        <v>248</v>
      </c>
      <c r="Q192" s="86">
        <v>1229</v>
      </c>
      <c r="R192" s="87">
        <v>8740009469</v>
      </c>
      <c r="S192" s="87">
        <v>5908314167</v>
      </c>
      <c r="T192" s="87">
        <v>2831695302</v>
      </c>
      <c r="U192" s="88">
        <v>66</v>
      </c>
      <c r="V192" s="88">
        <v>23</v>
      </c>
      <c r="W192" s="89">
        <v>4.4685172647257958E-2</v>
      </c>
      <c r="X192" s="89">
        <v>1.5572105619498984E-2</v>
      </c>
    </row>
    <row r="193" spans="14:24" ht="15.75" x14ac:dyDescent="0.25">
      <c r="N193" s="85">
        <v>42369</v>
      </c>
      <c r="O193" s="86">
        <v>2124</v>
      </c>
      <c r="P193" s="86">
        <v>420</v>
      </c>
      <c r="Q193" s="86">
        <v>1704</v>
      </c>
      <c r="R193" s="87">
        <v>20357711114</v>
      </c>
      <c r="S193" s="87">
        <v>16167338078</v>
      </c>
      <c r="T193" s="87">
        <v>4190373036</v>
      </c>
      <c r="U193" s="88">
        <v>117</v>
      </c>
      <c r="V193" s="88">
        <v>30</v>
      </c>
      <c r="W193" s="89">
        <v>5.5084745762711863E-2</v>
      </c>
      <c r="X193" s="89">
        <v>1.4124293785310734E-2</v>
      </c>
    </row>
    <row r="194" spans="14:24" ht="15.75" x14ac:dyDescent="0.25">
      <c r="N194" s="85">
        <v>42400</v>
      </c>
      <c r="O194" s="86">
        <v>1361</v>
      </c>
      <c r="P194" s="86">
        <v>234</v>
      </c>
      <c r="Q194" s="86">
        <v>1127</v>
      </c>
      <c r="R194" s="87">
        <v>8670567648</v>
      </c>
      <c r="S194" s="87">
        <v>5810709751</v>
      </c>
      <c r="T194" s="87">
        <v>2859857897</v>
      </c>
      <c r="U194" s="88">
        <v>63</v>
      </c>
      <c r="V194" s="88">
        <v>13</v>
      </c>
      <c r="W194" s="89">
        <v>4.6289493019838354E-2</v>
      </c>
      <c r="X194" s="89">
        <v>9.5518001469507719E-3</v>
      </c>
    </row>
    <row r="195" spans="14:24" ht="15.75" x14ac:dyDescent="0.25">
      <c r="N195" s="85">
        <v>42429</v>
      </c>
      <c r="O195" s="86">
        <v>1341</v>
      </c>
      <c r="P195" s="86">
        <v>233</v>
      </c>
      <c r="Q195" s="86">
        <v>1108</v>
      </c>
      <c r="R195" s="87">
        <v>8102432000</v>
      </c>
      <c r="S195" s="87">
        <v>5517148082</v>
      </c>
      <c r="T195" s="87">
        <v>2585283918</v>
      </c>
      <c r="U195" s="88">
        <v>57</v>
      </c>
      <c r="V195" s="88">
        <v>11</v>
      </c>
      <c r="W195" s="89">
        <v>4.2505592841163314E-2</v>
      </c>
      <c r="X195" s="89">
        <v>8.2028337061894104E-3</v>
      </c>
    </row>
    <row r="196" spans="14:24" ht="15.75" x14ac:dyDescent="0.25">
      <c r="N196" s="85">
        <v>42460</v>
      </c>
      <c r="O196" s="86">
        <v>1783</v>
      </c>
      <c r="P196" s="86">
        <v>291</v>
      </c>
      <c r="Q196" s="86">
        <v>1492</v>
      </c>
      <c r="R196" s="87">
        <v>9824377575</v>
      </c>
      <c r="S196" s="87">
        <v>6368025451</v>
      </c>
      <c r="T196" s="87">
        <v>3456352124</v>
      </c>
      <c r="U196" s="88">
        <v>82</v>
      </c>
      <c r="V196" s="88">
        <v>21</v>
      </c>
      <c r="W196" s="89">
        <v>4.5989904655075714E-2</v>
      </c>
      <c r="X196" s="89">
        <v>1.1777902411665733E-2</v>
      </c>
    </row>
    <row r="197" spans="14:24" ht="15.75" x14ac:dyDescent="0.25">
      <c r="N197" s="85">
        <v>42490</v>
      </c>
      <c r="O197" s="86">
        <v>1579</v>
      </c>
      <c r="P197" s="86">
        <v>217</v>
      </c>
      <c r="Q197" s="86">
        <v>1362</v>
      </c>
      <c r="R197" s="87">
        <v>7605086727</v>
      </c>
      <c r="S197" s="87">
        <v>4581520130</v>
      </c>
      <c r="T197" s="87">
        <v>3023566597</v>
      </c>
      <c r="U197" s="88">
        <v>79</v>
      </c>
      <c r="V197" s="88">
        <v>11</v>
      </c>
      <c r="W197" s="89">
        <v>5.0031665611146296E-2</v>
      </c>
      <c r="X197" s="89">
        <v>6.9664344521849272E-3</v>
      </c>
    </row>
    <row r="198" spans="14:24" ht="15.75" x14ac:dyDescent="0.25">
      <c r="N198" s="85">
        <v>42521</v>
      </c>
      <c r="O198" s="86">
        <v>1668</v>
      </c>
      <c r="P198" s="86">
        <v>270</v>
      </c>
      <c r="Q198" s="86">
        <v>1398</v>
      </c>
      <c r="R198" s="87">
        <v>8999543524</v>
      </c>
      <c r="S198" s="87">
        <v>5901880263</v>
      </c>
      <c r="T198" s="87">
        <v>3097663261</v>
      </c>
      <c r="U198" s="88">
        <v>73</v>
      </c>
      <c r="V198" s="88">
        <v>23</v>
      </c>
      <c r="W198" s="89">
        <v>4.3764988009592325E-2</v>
      </c>
      <c r="X198" s="89">
        <v>1.3788968824940047E-2</v>
      </c>
    </row>
    <row r="199" spans="14:24" ht="15.75" x14ac:dyDescent="0.25">
      <c r="N199" s="85">
        <v>42551</v>
      </c>
      <c r="O199" s="86">
        <v>1898</v>
      </c>
      <c r="P199" s="86">
        <v>365</v>
      </c>
      <c r="Q199" s="86">
        <v>1533</v>
      </c>
      <c r="R199" s="87">
        <v>16463201543</v>
      </c>
      <c r="S199" s="87">
        <v>12828294832</v>
      </c>
      <c r="T199" s="87">
        <v>3634906711</v>
      </c>
      <c r="U199" s="88">
        <v>73</v>
      </c>
      <c r="V199" s="88">
        <v>23</v>
      </c>
      <c r="W199" s="89">
        <v>3.8461538461538464E-2</v>
      </c>
      <c r="X199" s="89">
        <v>1.2118018967334035E-2</v>
      </c>
    </row>
    <row r="200" spans="14:24" ht="15.75" x14ac:dyDescent="0.25">
      <c r="N200" s="85">
        <v>42582</v>
      </c>
      <c r="O200" s="86">
        <v>1528</v>
      </c>
      <c r="P200" s="86">
        <v>273</v>
      </c>
      <c r="Q200" s="86">
        <v>1255</v>
      </c>
      <c r="R200" s="87">
        <v>10812051097</v>
      </c>
      <c r="S200" s="87">
        <v>7961487440</v>
      </c>
      <c r="T200" s="87">
        <v>2850563657</v>
      </c>
      <c r="U200" s="88">
        <v>40</v>
      </c>
      <c r="V200" s="88">
        <v>17</v>
      </c>
      <c r="W200" s="89">
        <v>2.6178010471204188E-2</v>
      </c>
      <c r="X200" s="89">
        <v>1.112565445026178E-2</v>
      </c>
    </row>
    <row r="201" spans="14:24" ht="15.75" x14ac:dyDescent="0.25">
      <c r="N201" s="85">
        <v>42613</v>
      </c>
      <c r="O201" s="86">
        <v>1635</v>
      </c>
      <c r="P201" s="86">
        <v>293</v>
      </c>
      <c r="Q201" s="86">
        <v>1342</v>
      </c>
      <c r="R201" s="87">
        <v>11148967430</v>
      </c>
      <c r="S201" s="87">
        <v>8237009598</v>
      </c>
      <c r="T201" s="87">
        <v>2911957832</v>
      </c>
      <c r="U201" s="88">
        <v>59</v>
      </c>
      <c r="V201" s="88">
        <v>14</v>
      </c>
      <c r="W201" s="89">
        <v>3.6085626911314984E-2</v>
      </c>
      <c r="X201" s="89">
        <v>8.5626911314984708E-3</v>
      </c>
    </row>
    <row r="202" spans="14:24" ht="15.75" x14ac:dyDescent="0.25">
      <c r="N202" s="85">
        <v>42643</v>
      </c>
      <c r="O202" s="86">
        <v>1650</v>
      </c>
      <c r="P202" s="86">
        <v>327</v>
      </c>
      <c r="Q202" s="86">
        <v>1323</v>
      </c>
      <c r="R202" s="87">
        <v>12422308363</v>
      </c>
      <c r="S202" s="87">
        <v>9147033555</v>
      </c>
      <c r="T202" s="87">
        <v>3275274808</v>
      </c>
      <c r="U202" s="88">
        <v>48</v>
      </c>
      <c r="V202" s="88">
        <v>24</v>
      </c>
      <c r="W202" s="89">
        <v>2.9090909090909091E-2</v>
      </c>
      <c r="X202" s="89">
        <v>1.4545454545454545E-2</v>
      </c>
    </row>
    <row r="203" spans="14:24" ht="15.75" x14ac:dyDescent="0.25">
      <c r="N203" s="85">
        <v>42674</v>
      </c>
      <c r="O203" s="86">
        <v>1492</v>
      </c>
      <c r="P203" s="86">
        <v>280</v>
      </c>
      <c r="Q203" s="86">
        <v>1212</v>
      </c>
      <c r="R203" s="87">
        <v>11142599925</v>
      </c>
      <c r="S203" s="87">
        <v>8373297886</v>
      </c>
      <c r="T203" s="87">
        <v>2769302039</v>
      </c>
      <c r="U203" s="88">
        <v>33</v>
      </c>
      <c r="V203" s="88">
        <v>20</v>
      </c>
      <c r="W203" s="89">
        <v>2.2117962466487937E-2</v>
      </c>
      <c r="X203" s="89">
        <v>1.3404825737265416E-2</v>
      </c>
    </row>
    <row r="204" spans="14:24" ht="15.75" x14ac:dyDescent="0.25">
      <c r="N204" s="85">
        <v>42704</v>
      </c>
      <c r="O204" s="86">
        <v>1508</v>
      </c>
      <c r="P204" s="86">
        <v>312</v>
      </c>
      <c r="Q204" s="86">
        <v>1196</v>
      </c>
      <c r="R204" s="87">
        <v>12443691469</v>
      </c>
      <c r="S204" s="87">
        <v>9486981931</v>
      </c>
      <c r="T204" s="87">
        <v>2956709538</v>
      </c>
      <c r="U204" s="88">
        <v>47</v>
      </c>
      <c r="V204" s="88">
        <v>16</v>
      </c>
      <c r="W204" s="89">
        <v>3.1167108753315648E-2</v>
      </c>
      <c r="X204" s="89">
        <v>1.0610079575596816E-2</v>
      </c>
    </row>
    <row r="205" spans="14:24" ht="15.75" x14ac:dyDescent="0.25">
      <c r="N205" s="85">
        <v>42735</v>
      </c>
      <c r="O205" s="86">
        <v>1793</v>
      </c>
      <c r="P205" s="86">
        <v>378</v>
      </c>
      <c r="Q205" s="86">
        <v>1415</v>
      </c>
      <c r="R205" s="87">
        <v>14813534815</v>
      </c>
      <c r="S205" s="87">
        <v>11487293287</v>
      </c>
      <c r="T205" s="87">
        <v>3326241528</v>
      </c>
      <c r="U205" s="88">
        <v>61</v>
      </c>
      <c r="V205" s="88">
        <v>19</v>
      </c>
      <c r="W205" s="89">
        <v>3.4021193530395982E-2</v>
      </c>
      <c r="X205" s="89">
        <v>1.0596765197992191E-2</v>
      </c>
    </row>
    <row r="206" spans="14:24" ht="15.75" x14ac:dyDescent="0.25">
      <c r="N206" s="85">
        <v>42766</v>
      </c>
      <c r="O206" s="86">
        <v>1420</v>
      </c>
      <c r="P206" s="86">
        <v>284</v>
      </c>
      <c r="Q206" s="86">
        <v>1136</v>
      </c>
      <c r="R206" s="87">
        <v>11067949413</v>
      </c>
      <c r="S206" s="87">
        <v>7998461336</v>
      </c>
      <c r="T206" s="87">
        <v>3069488077</v>
      </c>
      <c r="U206" s="88">
        <v>29</v>
      </c>
      <c r="V206" s="88">
        <v>15</v>
      </c>
      <c r="W206" s="89">
        <v>2.0422535211267606E-2</v>
      </c>
      <c r="X206" s="89">
        <v>1.0563380281690141E-2</v>
      </c>
    </row>
    <row r="207" spans="14:24" ht="15.75" x14ac:dyDescent="0.25">
      <c r="N207" s="85">
        <v>42794</v>
      </c>
      <c r="O207" s="86">
        <v>1068</v>
      </c>
      <c r="P207" s="86">
        <v>208</v>
      </c>
      <c r="Q207" s="86">
        <v>860</v>
      </c>
      <c r="R207" s="87">
        <v>7972556659</v>
      </c>
      <c r="S207" s="87">
        <v>5824483618</v>
      </c>
      <c r="T207" s="87">
        <v>2148073041</v>
      </c>
      <c r="U207" s="88">
        <v>21</v>
      </c>
      <c r="V207" s="88">
        <v>8</v>
      </c>
      <c r="W207" s="89">
        <v>1.9662921348314606E-2</v>
      </c>
      <c r="X207" s="89">
        <v>7.4906367041198503E-3</v>
      </c>
    </row>
    <row r="208" spans="14:24" ht="15.75" x14ac:dyDescent="0.25">
      <c r="N208" s="85">
        <v>42825</v>
      </c>
      <c r="O208" s="86">
        <v>1388</v>
      </c>
      <c r="P208" s="86">
        <v>272</v>
      </c>
      <c r="Q208" s="86">
        <v>1116</v>
      </c>
      <c r="R208" s="87">
        <v>10217922304</v>
      </c>
      <c r="S208" s="87">
        <v>7350283234</v>
      </c>
      <c r="T208" s="87">
        <v>2867639070</v>
      </c>
      <c r="U208" s="88">
        <v>37</v>
      </c>
      <c r="V208" s="88">
        <v>12</v>
      </c>
      <c r="W208" s="89">
        <v>2.6657060518731988E-2</v>
      </c>
      <c r="X208" s="89">
        <v>8.6455331412103754E-3</v>
      </c>
    </row>
    <row r="209" spans="14:24" ht="15.75" x14ac:dyDescent="0.25">
      <c r="N209" s="85">
        <v>42855</v>
      </c>
      <c r="O209" s="86">
        <v>957</v>
      </c>
      <c r="P209" s="86">
        <v>239</v>
      </c>
      <c r="Q209" s="86">
        <v>718</v>
      </c>
      <c r="R209" s="87">
        <v>9259248158</v>
      </c>
      <c r="S209" s="87">
        <v>7103933008</v>
      </c>
      <c r="T209" s="87">
        <v>2155315150</v>
      </c>
      <c r="U209" s="88">
        <v>15</v>
      </c>
      <c r="V209" s="88">
        <v>9</v>
      </c>
      <c r="W209" s="89">
        <v>1.5673981191222569E-2</v>
      </c>
      <c r="X209" s="89">
        <v>9.4043887147335428E-3</v>
      </c>
    </row>
    <row r="210" spans="14:24" ht="15.75" x14ac:dyDescent="0.25">
      <c r="N210" s="85">
        <v>42886</v>
      </c>
      <c r="O210" s="86">
        <v>1131</v>
      </c>
      <c r="P210" s="86">
        <v>283</v>
      </c>
      <c r="Q210" s="86">
        <v>848</v>
      </c>
      <c r="R210" s="87">
        <v>9065788497</v>
      </c>
      <c r="S210" s="87">
        <v>6112814750</v>
      </c>
      <c r="T210" s="87">
        <v>2952973747</v>
      </c>
      <c r="U210" s="88">
        <v>17</v>
      </c>
      <c r="V210" s="88">
        <v>15</v>
      </c>
      <c r="W210" s="89">
        <v>1.5030946065428824E-2</v>
      </c>
      <c r="X210" s="89">
        <v>1.3262599469496022E-2</v>
      </c>
    </row>
    <row r="211" spans="14:24" ht="15.75" x14ac:dyDescent="0.25">
      <c r="N211" s="85">
        <v>42916</v>
      </c>
      <c r="O211" s="86">
        <v>1398</v>
      </c>
      <c r="P211" s="86">
        <v>370</v>
      </c>
      <c r="Q211" s="86">
        <v>1028</v>
      </c>
      <c r="R211" s="87">
        <v>13283491521</v>
      </c>
      <c r="S211" s="87">
        <v>9568137619</v>
      </c>
      <c r="T211" s="87">
        <v>3715353902</v>
      </c>
      <c r="U211" s="88">
        <v>12</v>
      </c>
      <c r="V211" s="88">
        <v>25</v>
      </c>
      <c r="W211" s="89">
        <v>8.5836909871244635E-3</v>
      </c>
      <c r="X211" s="89">
        <v>1.7882689556509301E-2</v>
      </c>
    </row>
    <row r="212" spans="14:24" ht="15.75" x14ac:dyDescent="0.25">
      <c r="N212" s="85">
        <v>42947</v>
      </c>
      <c r="O212" s="86">
        <v>1115</v>
      </c>
      <c r="P212" s="86">
        <v>268</v>
      </c>
      <c r="Q212" s="86">
        <v>847</v>
      </c>
      <c r="R212" s="87">
        <v>10201861583</v>
      </c>
      <c r="S212" s="87">
        <v>7346961999</v>
      </c>
      <c r="T212" s="87">
        <v>2854899584</v>
      </c>
      <c r="U212" s="88">
        <v>15</v>
      </c>
      <c r="V212" s="88">
        <v>12</v>
      </c>
      <c r="W212" s="89">
        <v>1.3452914798206279E-2</v>
      </c>
      <c r="X212" s="89">
        <v>1.0762331838565023E-2</v>
      </c>
    </row>
    <row r="213" spans="14:24" ht="15.75" x14ac:dyDescent="0.25">
      <c r="N213" s="85">
        <v>42978</v>
      </c>
      <c r="O213" s="86">
        <v>1263</v>
      </c>
      <c r="P213" s="86">
        <v>299</v>
      </c>
      <c r="Q213" s="86">
        <v>964</v>
      </c>
      <c r="R213" s="87">
        <v>11104177902</v>
      </c>
      <c r="S213" s="87">
        <v>7643511601</v>
      </c>
      <c r="T213" s="87">
        <v>3460666301</v>
      </c>
      <c r="U213" s="88">
        <v>15</v>
      </c>
      <c r="V213" s="88">
        <v>18</v>
      </c>
      <c r="W213" s="89">
        <v>1.1876484560570071E-2</v>
      </c>
      <c r="X213" s="89">
        <v>1.4251781472684086E-2</v>
      </c>
    </row>
    <row r="214" spans="14:24" ht="15.75" x14ac:dyDescent="0.25">
      <c r="N214" s="85">
        <v>43008</v>
      </c>
      <c r="O214" s="86">
        <v>1163</v>
      </c>
      <c r="P214" s="86">
        <v>291</v>
      </c>
      <c r="Q214" s="86">
        <v>872</v>
      </c>
      <c r="R214" s="87">
        <v>11176823541</v>
      </c>
      <c r="S214" s="87">
        <v>8264377793</v>
      </c>
      <c r="T214" s="87">
        <v>2912445748</v>
      </c>
      <c r="U214" s="88">
        <v>16</v>
      </c>
      <c r="V214" s="88">
        <v>13</v>
      </c>
      <c r="W214" s="89">
        <v>1.3757523645743766E-2</v>
      </c>
      <c r="X214" s="89">
        <v>1.117798796216681E-2</v>
      </c>
    </row>
    <row r="215" spans="14:24" ht="15.75" x14ac:dyDescent="0.25">
      <c r="N215" s="85">
        <v>43039</v>
      </c>
      <c r="O215" s="86">
        <v>1284</v>
      </c>
      <c r="P215" s="86">
        <v>306</v>
      </c>
      <c r="Q215" s="86">
        <v>978</v>
      </c>
      <c r="R215" s="87">
        <v>12192369264</v>
      </c>
      <c r="S215" s="87">
        <v>9193607558</v>
      </c>
      <c r="T215" s="87">
        <v>2998761706</v>
      </c>
      <c r="U215" s="88">
        <v>21</v>
      </c>
      <c r="V215" s="88">
        <v>14</v>
      </c>
      <c r="W215" s="89">
        <v>1.6355140186915886E-2</v>
      </c>
      <c r="X215" s="89">
        <v>1.0903426791277258E-2</v>
      </c>
    </row>
    <row r="216" spans="14:24" ht="15.75" x14ac:dyDescent="0.25">
      <c r="N216" s="85">
        <v>43069</v>
      </c>
      <c r="O216" s="86">
        <v>1196</v>
      </c>
      <c r="P216" s="86">
        <v>277</v>
      </c>
      <c r="Q216" s="86">
        <v>919</v>
      </c>
      <c r="R216" s="87">
        <v>11646954129</v>
      </c>
      <c r="S216" s="87">
        <v>8345208921</v>
      </c>
      <c r="T216" s="87">
        <v>3301745208</v>
      </c>
      <c r="U216" s="88">
        <v>23</v>
      </c>
      <c r="V216" s="88">
        <v>19</v>
      </c>
      <c r="W216" s="89">
        <v>1.9230769230769232E-2</v>
      </c>
      <c r="X216" s="89">
        <v>1.588628762541806E-2</v>
      </c>
    </row>
    <row r="217" spans="14:24" ht="15.75" x14ac:dyDescent="0.25">
      <c r="N217" s="85">
        <v>43100</v>
      </c>
      <c r="O217" s="86">
        <v>1341</v>
      </c>
      <c r="P217" s="86">
        <v>350</v>
      </c>
      <c r="Q217" s="86">
        <v>991</v>
      </c>
      <c r="R217" s="87">
        <v>14203751970</v>
      </c>
      <c r="S217" s="87">
        <v>10603818951</v>
      </c>
      <c r="T217" s="87">
        <v>3599933019</v>
      </c>
      <c r="U217" s="88">
        <v>24</v>
      </c>
      <c r="V217" s="88">
        <v>16</v>
      </c>
      <c r="W217" s="89">
        <v>1.7897091722595078E-2</v>
      </c>
      <c r="X217" s="89">
        <v>1.1931394481730051E-2</v>
      </c>
    </row>
    <row r="218" spans="14:24" ht="15.75" x14ac:dyDescent="0.25">
      <c r="N218" s="85">
        <v>43131</v>
      </c>
      <c r="O218" s="86">
        <v>1195</v>
      </c>
      <c r="P218" s="86">
        <v>274</v>
      </c>
      <c r="Q218" s="86">
        <v>921</v>
      </c>
      <c r="R218" s="87">
        <v>11347434642</v>
      </c>
      <c r="S218" s="87">
        <v>8204569545</v>
      </c>
      <c r="T218" s="87">
        <v>3142865097</v>
      </c>
      <c r="U218" s="88">
        <v>19</v>
      </c>
      <c r="V218" s="88">
        <v>13</v>
      </c>
      <c r="W218" s="89">
        <v>1.5899581589958158E-2</v>
      </c>
      <c r="X218" s="89">
        <v>1.0878661087866108E-2</v>
      </c>
    </row>
    <row r="219" spans="14:24" ht="15.75" x14ac:dyDescent="0.25">
      <c r="N219" s="85">
        <v>43159</v>
      </c>
      <c r="O219" s="86">
        <v>991</v>
      </c>
      <c r="P219" s="86">
        <v>237</v>
      </c>
      <c r="Q219" s="86">
        <v>754</v>
      </c>
      <c r="R219" s="87">
        <v>9325448672</v>
      </c>
      <c r="S219" s="87">
        <v>6627203925</v>
      </c>
      <c r="T219" s="87">
        <v>2698244747</v>
      </c>
      <c r="U219" s="88">
        <v>11</v>
      </c>
      <c r="V219" s="88">
        <v>10</v>
      </c>
      <c r="W219" s="89">
        <v>1.1099899091826439E-2</v>
      </c>
      <c r="X219" s="89">
        <v>1.0090817356205853E-2</v>
      </c>
    </row>
    <row r="220" spans="14:24" ht="15.75" x14ac:dyDescent="0.25">
      <c r="N220" s="85">
        <v>43190</v>
      </c>
      <c r="O220" s="86">
        <v>1361</v>
      </c>
      <c r="P220" s="86">
        <v>270</v>
      </c>
      <c r="Q220" s="86">
        <v>1091</v>
      </c>
      <c r="R220" s="87">
        <v>13156245525</v>
      </c>
      <c r="S220" s="87">
        <v>9606121903</v>
      </c>
      <c r="T220" s="87">
        <v>3550123622</v>
      </c>
      <c r="U220" s="88">
        <v>22</v>
      </c>
      <c r="V220" s="88">
        <v>11</v>
      </c>
      <c r="W220" s="89">
        <v>1.6164584864070537E-2</v>
      </c>
      <c r="X220" s="89">
        <v>8.0822924320352683E-3</v>
      </c>
    </row>
    <row r="221" spans="14:24" ht="15.75" x14ac:dyDescent="0.25">
      <c r="N221" s="85">
        <v>43220</v>
      </c>
      <c r="O221" s="86">
        <v>1461</v>
      </c>
      <c r="P221" s="86">
        <v>246</v>
      </c>
      <c r="Q221" s="86">
        <v>1215</v>
      </c>
      <c r="R221" s="87">
        <v>9613998297</v>
      </c>
      <c r="S221" s="87">
        <v>6296761108</v>
      </c>
      <c r="T221" s="87">
        <v>3317237189</v>
      </c>
      <c r="U221" s="88">
        <v>25</v>
      </c>
      <c r="V221" s="88">
        <v>13</v>
      </c>
      <c r="W221" s="89">
        <v>1.7111567419575632E-2</v>
      </c>
      <c r="X221" s="89">
        <v>8.8980150581793298E-3</v>
      </c>
    </row>
    <row r="222" spans="14:24" ht="15.75" x14ac:dyDescent="0.25">
      <c r="N222" s="85">
        <v>43251</v>
      </c>
      <c r="O222" s="86">
        <v>1557</v>
      </c>
      <c r="P222" s="86">
        <v>271</v>
      </c>
      <c r="Q222" s="86">
        <v>1286</v>
      </c>
      <c r="R222" s="87">
        <v>11160799583</v>
      </c>
      <c r="S222" s="87">
        <v>7707842012</v>
      </c>
      <c r="T222" s="87">
        <v>3452957571</v>
      </c>
      <c r="U222" s="88">
        <v>20</v>
      </c>
      <c r="V222" s="88">
        <v>15</v>
      </c>
      <c r="W222" s="89">
        <v>1.2845215157353885E-2</v>
      </c>
      <c r="X222" s="89">
        <v>9.6339113680154135E-3</v>
      </c>
    </row>
    <row r="223" spans="14:24" ht="15.75" x14ac:dyDescent="0.25">
      <c r="N223" s="85">
        <v>43281</v>
      </c>
      <c r="O223" s="86">
        <v>1550</v>
      </c>
      <c r="P223" s="86">
        <v>307</v>
      </c>
      <c r="Q223" s="86">
        <v>1243</v>
      </c>
      <c r="R223" s="87">
        <v>13782149434</v>
      </c>
      <c r="S223" s="87">
        <v>9810806612</v>
      </c>
      <c r="T223" s="87">
        <v>3971342822</v>
      </c>
      <c r="U223" s="88">
        <v>25</v>
      </c>
      <c r="V223" s="88">
        <v>20</v>
      </c>
      <c r="W223" s="89">
        <v>1.6129032258064516E-2</v>
      </c>
      <c r="X223" s="89">
        <v>1.2903225806451613E-2</v>
      </c>
    </row>
    <row r="224" spans="14:24" ht="15.75" x14ac:dyDescent="0.25">
      <c r="N224" s="85">
        <v>43312</v>
      </c>
      <c r="O224" s="86">
        <v>1408</v>
      </c>
      <c r="P224" s="86">
        <v>304</v>
      </c>
      <c r="Q224" s="86">
        <v>1104</v>
      </c>
      <c r="R224" s="87">
        <v>11409174318</v>
      </c>
      <c r="S224" s="87">
        <v>7992649879</v>
      </c>
      <c r="T224" s="87">
        <v>3416524439</v>
      </c>
      <c r="U224" s="88">
        <v>19</v>
      </c>
      <c r="V224" s="88">
        <v>13</v>
      </c>
      <c r="W224" s="89">
        <v>1.3494318181818182E-2</v>
      </c>
      <c r="X224" s="89">
        <v>9.2329545454545459E-3</v>
      </c>
    </row>
    <row r="225" spans="14:24" ht="15.75" x14ac:dyDescent="0.25">
      <c r="N225" s="85">
        <v>43343</v>
      </c>
      <c r="O225" s="86">
        <v>1511</v>
      </c>
      <c r="P225" s="86">
        <v>346</v>
      </c>
      <c r="Q225" s="86">
        <v>1165</v>
      </c>
      <c r="R225" s="87">
        <v>13625818420</v>
      </c>
      <c r="S225" s="87">
        <v>9981847480</v>
      </c>
      <c r="T225" s="87">
        <v>3643970940</v>
      </c>
      <c r="U225" s="88">
        <v>16</v>
      </c>
      <c r="V225" s="88">
        <v>18</v>
      </c>
      <c r="W225" s="89">
        <v>1.0589013898080741E-2</v>
      </c>
      <c r="X225" s="89">
        <v>1.1912640635340834E-2</v>
      </c>
    </row>
    <row r="226" spans="14:24" ht="15.75" x14ac:dyDescent="0.25">
      <c r="N226" s="85">
        <v>43373</v>
      </c>
      <c r="O226" s="86">
        <v>1229</v>
      </c>
      <c r="P226" s="86">
        <v>248</v>
      </c>
      <c r="Q226" s="86">
        <v>981</v>
      </c>
      <c r="R226" s="87">
        <v>11213094702</v>
      </c>
      <c r="S226" s="87">
        <v>8266821817</v>
      </c>
      <c r="T226" s="87">
        <v>2946272885</v>
      </c>
      <c r="U226" s="88">
        <v>16</v>
      </c>
      <c r="V226" s="88">
        <v>11</v>
      </c>
      <c r="W226" s="89">
        <v>1.3018714401952807E-2</v>
      </c>
      <c r="X226" s="89">
        <v>8.9503661513425543E-3</v>
      </c>
    </row>
    <row r="227" spans="14:24" ht="15.75" x14ac:dyDescent="0.25">
      <c r="N227" s="85">
        <v>43404</v>
      </c>
      <c r="O227" s="86">
        <v>1478</v>
      </c>
      <c r="P227" s="86">
        <v>324</v>
      </c>
      <c r="Q227" s="86">
        <v>1154</v>
      </c>
      <c r="R227" s="87">
        <v>14179891002</v>
      </c>
      <c r="S227" s="87">
        <v>10429123488</v>
      </c>
      <c r="T227" s="87">
        <v>3750767514</v>
      </c>
      <c r="U227" s="88">
        <v>14</v>
      </c>
      <c r="V227" s="88">
        <v>15</v>
      </c>
      <c r="W227" s="89">
        <v>9.4722598105548041E-3</v>
      </c>
      <c r="X227" s="89">
        <v>1.0148849797023005E-2</v>
      </c>
    </row>
    <row r="228" spans="14:24" ht="15.75" x14ac:dyDescent="0.25">
      <c r="N228" s="85">
        <v>43434</v>
      </c>
      <c r="O228" s="86">
        <v>1346</v>
      </c>
      <c r="P228" s="86">
        <v>324</v>
      </c>
      <c r="Q228" s="86">
        <v>1022</v>
      </c>
      <c r="R228" s="87">
        <v>13598642551</v>
      </c>
      <c r="S228" s="87">
        <v>10002556816</v>
      </c>
      <c r="T228" s="87">
        <v>3596085735</v>
      </c>
      <c r="U228" s="88">
        <v>14</v>
      </c>
      <c r="V228" s="88">
        <v>18</v>
      </c>
      <c r="W228" s="89">
        <v>1.0401188707280832E-2</v>
      </c>
      <c r="X228" s="89">
        <v>1.3372956909361069E-2</v>
      </c>
    </row>
    <row r="229" spans="14:24" ht="15.75" x14ac:dyDescent="0.25">
      <c r="N229" s="85">
        <v>43465</v>
      </c>
      <c r="O229" s="86">
        <v>1641</v>
      </c>
      <c r="P229" s="86">
        <v>395</v>
      </c>
      <c r="Q229" s="86">
        <v>1246</v>
      </c>
      <c r="R229" s="87">
        <v>17163562230</v>
      </c>
      <c r="S229" s="87">
        <v>13291258677</v>
      </c>
      <c r="T229" s="87">
        <v>3872303553</v>
      </c>
      <c r="U229" s="88">
        <v>19</v>
      </c>
      <c r="V229" s="88">
        <v>12</v>
      </c>
      <c r="W229" s="89">
        <v>1.157830591102986E-2</v>
      </c>
      <c r="X229" s="89">
        <v>7.3126142595978062E-3</v>
      </c>
    </row>
    <row r="230" spans="14:24" ht="15.75" x14ac:dyDescent="0.25">
      <c r="N230" s="85">
        <v>43496</v>
      </c>
      <c r="O230" s="86">
        <v>1256</v>
      </c>
      <c r="P230" s="86">
        <v>243</v>
      </c>
      <c r="Q230" s="86">
        <v>1013</v>
      </c>
      <c r="R230" s="87">
        <v>9432449657</v>
      </c>
      <c r="S230" s="87">
        <v>6315025875</v>
      </c>
      <c r="T230" s="87">
        <v>3117423782</v>
      </c>
      <c r="U230" s="88">
        <v>17</v>
      </c>
      <c r="V230" s="88">
        <v>13</v>
      </c>
      <c r="W230" s="89">
        <v>1.3535031847133758E-2</v>
      </c>
      <c r="X230" s="89">
        <v>1.0350318471337579E-2</v>
      </c>
    </row>
    <row r="231" spans="14:24" ht="15.75" x14ac:dyDescent="0.25">
      <c r="N231" s="85">
        <v>43524</v>
      </c>
      <c r="O231" s="86">
        <v>1094</v>
      </c>
      <c r="P231" s="86">
        <v>231</v>
      </c>
      <c r="Q231" s="86">
        <v>863</v>
      </c>
      <c r="R231" s="86">
        <v>9534897945</v>
      </c>
      <c r="S231" s="87">
        <v>6781357901</v>
      </c>
      <c r="T231" s="87">
        <v>2753540044</v>
      </c>
      <c r="U231" s="88">
        <v>15</v>
      </c>
      <c r="V231" s="88">
        <v>9</v>
      </c>
      <c r="W231" s="89">
        <v>1.3711151736745886E-2</v>
      </c>
      <c r="X231" s="89">
        <v>8.2266910420475316E-3</v>
      </c>
    </row>
    <row r="232" spans="14:24" ht="15.75" x14ac:dyDescent="0.25">
      <c r="N232" s="85">
        <v>43555</v>
      </c>
      <c r="O232" s="86">
        <v>1301</v>
      </c>
      <c r="P232" s="86">
        <v>261</v>
      </c>
      <c r="Q232" s="86">
        <v>1040</v>
      </c>
      <c r="R232" s="86">
        <v>10363750996</v>
      </c>
      <c r="S232" s="87">
        <v>6798353539</v>
      </c>
      <c r="T232" s="87">
        <v>3565397457</v>
      </c>
      <c r="U232" s="88">
        <v>18</v>
      </c>
      <c r="V232" s="88">
        <v>10</v>
      </c>
      <c r="W232" s="89">
        <v>1.3835511145272867E-2</v>
      </c>
      <c r="X232" s="89">
        <v>7.6863950807071479E-3</v>
      </c>
    </row>
    <row r="233" spans="14:24" ht="15.75" x14ac:dyDescent="0.25">
      <c r="N233" s="85">
        <v>43585</v>
      </c>
      <c r="O233" s="86">
        <v>1323</v>
      </c>
      <c r="P233" s="86">
        <v>248</v>
      </c>
      <c r="Q233" s="86">
        <v>1075</v>
      </c>
      <c r="R233" s="86">
        <v>8779611989</v>
      </c>
      <c r="S233" s="87">
        <v>5558017133</v>
      </c>
      <c r="T233" s="87">
        <v>3221594856</v>
      </c>
      <c r="U233" s="88">
        <v>19</v>
      </c>
      <c r="V233" s="88">
        <v>9</v>
      </c>
      <c r="W233" s="89">
        <v>1.436130007558579E-2</v>
      </c>
      <c r="X233" s="89">
        <v>6.8027210884353739E-3</v>
      </c>
    </row>
    <row r="234" spans="14:24" ht="15.75" x14ac:dyDescent="0.25">
      <c r="N234" s="85">
        <v>43616</v>
      </c>
      <c r="O234" s="86">
        <v>1515</v>
      </c>
      <c r="P234" s="86">
        <v>317</v>
      </c>
      <c r="Q234" s="86">
        <v>1198</v>
      </c>
      <c r="R234" s="86">
        <v>13047960577</v>
      </c>
      <c r="S234" s="87">
        <v>9005068869</v>
      </c>
      <c r="T234" s="87">
        <v>4042891708</v>
      </c>
      <c r="U234" s="88">
        <v>22</v>
      </c>
      <c r="V234" s="88">
        <v>16</v>
      </c>
      <c r="W234" s="89">
        <v>1.4521452145214522E-2</v>
      </c>
      <c r="X234" s="89">
        <v>1.0561056105610561E-2</v>
      </c>
    </row>
    <row r="235" spans="14:24" ht="15.75" x14ac:dyDescent="0.25">
      <c r="N235" s="85">
        <v>43646</v>
      </c>
      <c r="O235" s="86">
        <v>1461</v>
      </c>
      <c r="P235" s="86">
        <v>337</v>
      </c>
      <c r="Q235" s="86">
        <v>1124</v>
      </c>
      <c r="R235" s="86">
        <v>15828734222</v>
      </c>
      <c r="S235" s="87">
        <v>11988788256</v>
      </c>
      <c r="T235" s="87">
        <v>3839945966</v>
      </c>
      <c r="U235" s="88">
        <v>17</v>
      </c>
      <c r="V235" s="88">
        <v>7</v>
      </c>
      <c r="W235" s="89">
        <v>1.1635865845311431E-2</v>
      </c>
      <c r="X235" s="89">
        <v>4.7912388774811769E-3</v>
      </c>
    </row>
    <row r="236" spans="14:24" ht="15.75" x14ac:dyDescent="0.25">
      <c r="N236" s="85">
        <v>43677</v>
      </c>
      <c r="O236" s="86">
        <v>1463</v>
      </c>
      <c r="P236" s="86">
        <v>316</v>
      </c>
      <c r="Q236" s="86">
        <v>1147</v>
      </c>
      <c r="R236" s="86">
        <v>14044378475</v>
      </c>
      <c r="S236" s="87">
        <v>10189867108</v>
      </c>
      <c r="T236" s="87">
        <v>3854511367</v>
      </c>
      <c r="U236" s="88">
        <v>23</v>
      </c>
      <c r="V236" s="88">
        <v>10</v>
      </c>
      <c r="W236" s="89">
        <v>1.5721120984278879E-2</v>
      </c>
      <c r="X236" s="89">
        <v>6.8352699931647299E-3</v>
      </c>
    </row>
    <row r="237" spans="14:24" ht="15.75" x14ac:dyDescent="0.25">
      <c r="N237" s="85">
        <v>43708</v>
      </c>
      <c r="O237" s="86">
        <v>1543</v>
      </c>
      <c r="P237" s="86">
        <v>342</v>
      </c>
      <c r="Q237" s="86">
        <v>1201</v>
      </c>
      <c r="R237" s="86">
        <v>13700739213</v>
      </c>
      <c r="S237" s="87">
        <v>9861177806</v>
      </c>
      <c r="T237" s="87">
        <v>3839561407</v>
      </c>
      <c r="U237" s="88">
        <v>15</v>
      </c>
      <c r="V237" s="88">
        <v>9</v>
      </c>
      <c r="W237" s="89">
        <v>9.7213220998055728E-3</v>
      </c>
      <c r="X237" s="89">
        <v>5.8327932598833442E-3</v>
      </c>
    </row>
    <row r="238" spans="14:24" ht="15.75" x14ac:dyDescent="0.25">
      <c r="N238" s="85">
        <v>43738</v>
      </c>
      <c r="O238" s="86">
        <v>1597</v>
      </c>
      <c r="P238" s="86">
        <v>347</v>
      </c>
      <c r="Q238" s="86">
        <v>1250</v>
      </c>
      <c r="R238" s="86">
        <v>15418895270</v>
      </c>
      <c r="S238" s="87">
        <v>11242070364</v>
      </c>
      <c r="T238" s="87">
        <v>4176824906</v>
      </c>
      <c r="U238" s="88">
        <v>19</v>
      </c>
      <c r="V238" s="88">
        <v>10</v>
      </c>
      <c r="W238" s="89">
        <v>1.1897307451471509E-2</v>
      </c>
      <c r="X238" s="89">
        <v>6.2617407639323731E-3</v>
      </c>
    </row>
    <row r="239" spans="14:24" ht="15.75" x14ac:dyDescent="0.25">
      <c r="N239" s="85">
        <v>43769</v>
      </c>
      <c r="O239" s="86">
        <v>1664</v>
      </c>
      <c r="P239" s="86">
        <v>312</v>
      </c>
      <c r="Q239" s="86">
        <v>1352</v>
      </c>
      <c r="R239" s="86">
        <v>13738736500</v>
      </c>
      <c r="S239" s="87">
        <v>9607248813</v>
      </c>
      <c r="T239" s="87">
        <v>4131487687</v>
      </c>
      <c r="U239" s="88">
        <v>16</v>
      </c>
      <c r="V239" s="88">
        <v>6</v>
      </c>
      <c r="W239" s="89">
        <v>9.6153846153846159E-3</v>
      </c>
      <c r="X239" s="89">
        <v>3.605769230769231E-3</v>
      </c>
    </row>
    <row r="240" spans="14:24" ht="15.75" x14ac:dyDescent="0.25">
      <c r="N240" s="85">
        <v>43799</v>
      </c>
      <c r="O240" s="86">
        <v>1411</v>
      </c>
      <c r="P240" s="86">
        <v>288</v>
      </c>
      <c r="Q240" s="86">
        <v>1123</v>
      </c>
      <c r="R240" s="86">
        <v>12980276788</v>
      </c>
      <c r="S240" s="87">
        <v>9280826017</v>
      </c>
      <c r="T240" s="87">
        <v>3699450771</v>
      </c>
      <c r="U240" s="88">
        <v>20</v>
      </c>
      <c r="V240" s="88">
        <v>6</v>
      </c>
      <c r="W240" s="89">
        <v>1.4174344436569808E-2</v>
      </c>
      <c r="X240" s="89">
        <v>4.2523033309709423E-3</v>
      </c>
    </row>
    <row r="241" spans="14:24" ht="15.75" x14ac:dyDescent="0.25">
      <c r="N241" s="85">
        <v>43830</v>
      </c>
      <c r="O241" s="86">
        <v>1949</v>
      </c>
      <c r="P241" s="86">
        <v>429</v>
      </c>
      <c r="Q241" s="86">
        <v>1520</v>
      </c>
      <c r="R241" s="86">
        <v>20196759129</v>
      </c>
      <c r="S241" s="87">
        <v>15259330779</v>
      </c>
      <c r="T241" s="87">
        <v>4937428350</v>
      </c>
      <c r="U241" s="88">
        <v>26</v>
      </c>
      <c r="V241" s="88">
        <v>12</v>
      </c>
      <c r="W241" s="89">
        <v>1.3340174448435094E-2</v>
      </c>
      <c r="X241" s="89">
        <v>6.1570035915854285E-3</v>
      </c>
    </row>
    <row r="242" spans="14:24" ht="15.75" x14ac:dyDescent="0.25">
      <c r="N242" s="85">
        <v>43861</v>
      </c>
      <c r="O242" s="86">
        <v>1531</v>
      </c>
      <c r="P242" s="86">
        <v>272</v>
      </c>
      <c r="Q242" s="86">
        <v>1259</v>
      </c>
      <c r="R242" s="86">
        <v>11800873607</v>
      </c>
      <c r="S242" s="87">
        <v>7940955964</v>
      </c>
      <c r="T242" s="87">
        <v>3859917643</v>
      </c>
      <c r="U242" s="88">
        <v>18</v>
      </c>
      <c r="V242" s="88">
        <v>5</v>
      </c>
      <c r="W242" s="89">
        <v>1.1757021554539516E-2</v>
      </c>
      <c r="X242" s="89">
        <v>3.2658393207054214E-3</v>
      </c>
    </row>
    <row r="243" spans="14:24" ht="15.75" x14ac:dyDescent="0.25">
      <c r="N243" s="85">
        <v>43890</v>
      </c>
      <c r="O243" s="86">
        <v>1282</v>
      </c>
      <c r="P243" s="86">
        <v>243</v>
      </c>
      <c r="Q243" s="86">
        <v>1039</v>
      </c>
      <c r="R243" s="86">
        <v>10916069736</v>
      </c>
      <c r="S243" s="87">
        <v>7708038169</v>
      </c>
      <c r="T243" s="87">
        <v>3208031567</v>
      </c>
      <c r="U243" s="88">
        <v>14</v>
      </c>
      <c r="V243" s="88">
        <v>8</v>
      </c>
      <c r="W243" s="89">
        <v>1.0920436817472699E-2</v>
      </c>
      <c r="X243" s="89">
        <v>6.2402496099843996E-3</v>
      </c>
    </row>
    <row r="244" spans="14:24" ht="15.75" x14ac:dyDescent="0.25">
      <c r="N244" s="85">
        <v>43921</v>
      </c>
      <c r="O244" s="86">
        <v>1188</v>
      </c>
      <c r="P244" s="86">
        <v>217</v>
      </c>
      <c r="Q244" s="86">
        <v>971</v>
      </c>
      <c r="R244" s="86">
        <v>9362519298</v>
      </c>
      <c r="S244" s="87">
        <v>6443135801</v>
      </c>
      <c r="T244" s="87">
        <v>2919383497</v>
      </c>
      <c r="U244" s="88">
        <v>19</v>
      </c>
      <c r="V244" s="88">
        <v>5</v>
      </c>
      <c r="W244" s="89">
        <v>1.5993265993265993E-2</v>
      </c>
      <c r="X244" s="89">
        <v>4.2087542087542087E-3</v>
      </c>
    </row>
    <row r="245" spans="14:24" ht="15.75" x14ac:dyDescent="0.25">
      <c r="N245" s="85">
        <v>43951</v>
      </c>
      <c r="O245" s="86">
        <v>766</v>
      </c>
      <c r="P245" s="86">
        <v>125</v>
      </c>
      <c r="Q245" s="86">
        <v>641</v>
      </c>
      <c r="R245" s="86">
        <v>5457129714</v>
      </c>
      <c r="S245" s="87">
        <v>3671100834</v>
      </c>
      <c r="T245" s="87">
        <v>1786028880</v>
      </c>
      <c r="U245" s="88">
        <v>7</v>
      </c>
      <c r="V245" s="88">
        <v>3</v>
      </c>
      <c r="W245" s="89">
        <v>9.138381201044387E-3</v>
      </c>
      <c r="X245" s="89">
        <v>3.9164490861618795E-3</v>
      </c>
    </row>
    <row r="246" spans="14:24" ht="15.75" x14ac:dyDescent="0.25">
      <c r="N246" s="85">
        <v>43982</v>
      </c>
      <c r="O246" s="86">
        <v>706</v>
      </c>
      <c r="P246" s="86">
        <v>108</v>
      </c>
      <c r="Q246" s="86">
        <v>598</v>
      </c>
      <c r="R246" s="86">
        <v>4038219022</v>
      </c>
      <c r="S246" s="87">
        <v>2308231738</v>
      </c>
      <c r="T246" s="87">
        <v>1729987284</v>
      </c>
      <c r="U246" s="88">
        <v>8</v>
      </c>
      <c r="V246" s="88">
        <v>6</v>
      </c>
      <c r="W246" s="89">
        <v>1.1331444759206799E-2</v>
      </c>
      <c r="X246" s="89">
        <v>8.4985835694051E-3</v>
      </c>
    </row>
    <row r="247" spans="14:24" ht="15.75" x14ac:dyDescent="0.25">
      <c r="N247" s="85">
        <v>44012</v>
      </c>
      <c r="O247" s="86">
        <v>890</v>
      </c>
      <c r="P247" s="86">
        <v>143</v>
      </c>
      <c r="Q247" s="86">
        <v>747</v>
      </c>
      <c r="R247" s="86">
        <v>4895692855</v>
      </c>
      <c r="S247" s="87">
        <v>2817316233</v>
      </c>
      <c r="T247" s="87">
        <v>2078376622</v>
      </c>
      <c r="U247" s="88">
        <v>14</v>
      </c>
      <c r="V247" s="88">
        <v>8</v>
      </c>
      <c r="W247" s="89">
        <v>1.5730337078651686E-2</v>
      </c>
      <c r="X247" s="89">
        <v>8.988764044943821E-3</v>
      </c>
    </row>
    <row r="248" spans="14:24" ht="15.75" x14ac:dyDescent="0.25">
      <c r="N248" s="85">
        <v>44043</v>
      </c>
      <c r="O248" s="86">
        <v>1070</v>
      </c>
      <c r="P248" s="86">
        <v>160</v>
      </c>
      <c r="Q248" s="86">
        <v>910</v>
      </c>
      <c r="R248" s="86">
        <v>5654771841</v>
      </c>
      <c r="S248" s="87">
        <v>3216236649</v>
      </c>
      <c r="T248" s="87">
        <v>2438535192</v>
      </c>
      <c r="U248" s="88">
        <v>17</v>
      </c>
      <c r="V248" s="88">
        <v>8</v>
      </c>
      <c r="W248" s="89">
        <v>1.5887850467289719E-2</v>
      </c>
      <c r="X248" s="89">
        <v>7.4766355140186919E-3</v>
      </c>
    </row>
    <row r="249" spans="14:24" ht="15.75" x14ac:dyDescent="0.25">
      <c r="N249" s="85">
        <v>44074</v>
      </c>
      <c r="O249" s="86">
        <v>1079</v>
      </c>
      <c r="P249" s="86">
        <v>150</v>
      </c>
      <c r="Q249" s="86">
        <v>929</v>
      </c>
      <c r="R249" s="86">
        <v>5322748109</v>
      </c>
      <c r="S249" s="87">
        <v>2956613273</v>
      </c>
      <c r="T249" s="87">
        <v>2366134836</v>
      </c>
      <c r="U249" s="88">
        <v>14</v>
      </c>
      <c r="V249" s="88">
        <v>4</v>
      </c>
      <c r="W249" s="89">
        <v>1.2974976830398516E-2</v>
      </c>
      <c r="X249" s="89">
        <v>3.7071362372567192E-3</v>
      </c>
    </row>
    <row r="250" spans="14:24" ht="15.75" x14ac:dyDescent="0.25">
      <c r="N250" s="85">
        <v>44104</v>
      </c>
      <c r="O250" s="86">
        <v>1323</v>
      </c>
      <c r="P250" s="86">
        <v>227</v>
      </c>
      <c r="Q250" s="86">
        <v>1096</v>
      </c>
      <c r="R250" s="86">
        <v>10158933927</v>
      </c>
      <c r="S250" s="87">
        <v>7172097577</v>
      </c>
      <c r="T250" s="87">
        <v>2986836350</v>
      </c>
      <c r="U250" s="88">
        <v>17</v>
      </c>
      <c r="V250" s="88">
        <v>7</v>
      </c>
      <c r="W250" s="89">
        <v>1.2849584278155708E-2</v>
      </c>
      <c r="X250" s="89">
        <v>5.2910052910052907E-3</v>
      </c>
    </row>
    <row r="251" spans="14:24" ht="15.75" x14ac:dyDescent="0.25">
      <c r="N251" s="85">
        <v>44135</v>
      </c>
      <c r="O251" s="86">
        <v>1403</v>
      </c>
      <c r="P251" s="86">
        <v>259</v>
      </c>
      <c r="Q251" s="86">
        <v>1144</v>
      </c>
      <c r="R251" s="86">
        <v>10990944522</v>
      </c>
      <c r="S251" s="87">
        <v>7474570305</v>
      </c>
      <c r="T251" s="87">
        <v>3516374217</v>
      </c>
      <c r="U251" s="88">
        <v>18</v>
      </c>
      <c r="V251" s="88">
        <v>9</v>
      </c>
      <c r="W251" s="89">
        <v>1.2829650748396294E-2</v>
      </c>
      <c r="X251" s="89">
        <v>6.4148253741981472E-3</v>
      </c>
    </row>
    <row r="252" spans="14:24" ht="15.75" x14ac:dyDescent="0.25">
      <c r="N252" s="85">
        <v>44165</v>
      </c>
      <c r="O252" s="86">
        <v>1335</v>
      </c>
      <c r="P252" s="86">
        <v>226</v>
      </c>
      <c r="Q252" s="86">
        <v>1109</v>
      </c>
      <c r="R252" s="86">
        <v>9813886499</v>
      </c>
      <c r="S252" s="87">
        <v>6463553196</v>
      </c>
      <c r="T252" s="87">
        <v>3350333303</v>
      </c>
      <c r="U252" s="88">
        <v>31</v>
      </c>
      <c r="V252" s="88">
        <v>5</v>
      </c>
      <c r="W252" s="89">
        <v>2.3220973782771534E-2</v>
      </c>
      <c r="X252" s="89">
        <v>3.7453183520599251E-3</v>
      </c>
    </row>
    <row r="253" spans="14:24" ht="15.75" x14ac:dyDescent="0.25">
      <c r="N253" s="85">
        <v>44196</v>
      </c>
      <c r="O253" s="86">
        <v>2426</v>
      </c>
      <c r="P253" s="86">
        <v>483</v>
      </c>
      <c r="Q253" s="86">
        <v>1943</v>
      </c>
      <c r="R253" s="86">
        <v>20663847663</v>
      </c>
      <c r="S253" s="87">
        <v>14490207708</v>
      </c>
      <c r="T253" s="87">
        <v>6173639955</v>
      </c>
      <c r="U253" s="88">
        <v>37</v>
      </c>
      <c r="V253" s="88">
        <v>16</v>
      </c>
      <c r="W253" s="89">
        <v>1.5251442704039572E-2</v>
      </c>
      <c r="X253" s="89">
        <v>6.5952184666117067E-3</v>
      </c>
    </row>
    <row r="254" spans="14:24" ht="15.75" x14ac:dyDescent="0.25">
      <c r="N254" s="85">
        <v>44227</v>
      </c>
      <c r="O254" s="86">
        <v>1336</v>
      </c>
      <c r="P254" s="86">
        <v>234</v>
      </c>
      <c r="Q254" s="86">
        <v>1102</v>
      </c>
      <c r="R254" s="86">
        <v>9589483883</v>
      </c>
      <c r="S254" s="87">
        <v>6552714082</v>
      </c>
      <c r="T254" s="87">
        <v>3036769801</v>
      </c>
      <c r="U254" s="88">
        <v>27</v>
      </c>
      <c r="V254" s="88">
        <v>7</v>
      </c>
      <c r="W254" s="89">
        <v>2.0209580838323353E-2</v>
      </c>
      <c r="X254" s="89">
        <v>5.239520958083832E-3</v>
      </c>
    </row>
    <row r="255" spans="14:24" ht="15.75" x14ac:dyDescent="0.25">
      <c r="N255" s="85">
        <v>44255</v>
      </c>
      <c r="O255" s="86">
        <v>1317</v>
      </c>
      <c r="P255" s="86">
        <v>193</v>
      </c>
      <c r="Q255" s="86">
        <v>1124</v>
      </c>
      <c r="R255" s="86">
        <v>7662438369</v>
      </c>
      <c r="S255" s="87">
        <v>4443547545</v>
      </c>
      <c r="T255" s="87">
        <v>3218890824</v>
      </c>
      <c r="U255" s="88">
        <v>19</v>
      </c>
      <c r="V255" s="88">
        <v>2</v>
      </c>
      <c r="W255" s="89">
        <v>1.4426727410782081E-2</v>
      </c>
      <c r="X255" s="89">
        <v>1.5186028853454822E-3</v>
      </c>
    </row>
    <row r="256" spans="14:24" ht="15.75" x14ac:dyDescent="0.25">
      <c r="N256" s="85">
        <v>44286</v>
      </c>
      <c r="O256" s="86">
        <v>1835</v>
      </c>
      <c r="P256" s="86">
        <v>264</v>
      </c>
      <c r="Q256" s="86">
        <v>1571</v>
      </c>
      <c r="R256" s="86">
        <v>11316485318</v>
      </c>
      <c r="S256" s="87">
        <v>6867832465</v>
      </c>
      <c r="T256" s="87">
        <v>4448652853</v>
      </c>
      <c r="U256" s="88">
        <v>24</v>
      </c>
      <c r="V256" s="88">
        <v>12</v>
      </c>
      <c r="W256" s="89">
        <v>1.3079019073569483E-2</v>
      </c>
      <c r="X256" s="89">
        <v>6.5395095367847414E-3</v>
      </c>
    </row>
    <row r="257" spans="14:24" ht="15.75" x14ac:dyDescent="0.25">
      <c r="N257" s="85">
        <v>44316</v>
      </c>
      <c r="O257" s="86">
        <v>1903</v>
      </c>
      <c r="P257" s="86">
        <v>331</v>
      </c>
      <c r="Q257" s="86">
        <v>1572</v>
      </c>
      <c r="R257" s="86">
        <v>13993890028</v>
      </c>
      <c r="S257" s="87">
        <v>8986474792</v>
      </c>
      <c r="T257" s="87">
        <v>5007415236</v>
      </c>
      <c r="U257" s="88">
        <v>20</v>
      </c>
      <c r="V257" s="88">
        <v>10</v>
      </c>
      <c r="W257" s="89">
        <v>1.0509721492380452E-2</v>
      </c>
      <c r="X257" s="89">
        <v>5.254860746190226E-3</v>
      </c>
    </row>
    <row r="258" spans="14:24" ht="15.75" x14ac:dyDescent="0.25">
      <c r="N258" s="85">
        <v>44347</v>
      </c>
      <c r="O258" s="86">
        <v>1945</v>
      </c>
      <c r="P258" s="86">
        <v>306</v>
      </c>
      <c r="Q258" s="86">
        <v>1639</v>
      </c>
      <c r="R258" s="86">
        <v>12476391104</v>
      </c>
      <c r="S258" s="87">
        <v>7811280220</v>
      </c>
      <c r="T258" s="87">
        <v>4665110884</v>
      </c>
      <c r="U258" s="88">
        <v>27</v>
      </c>
      <c r="V258" s="88">
        <v>7</v>
      </c>
      <c r="W258" s="89">
        <v>1.3881748071979434E-2</v>
      </c>
      <c r="X258" s="89">
        <v>3.5989717223650387E-3</v>
      </c>
    </row>
    <row r="259" spans="14:24" ht="15.75" x14ac:dyDescent="0.25">
      <c r="N259" s="85">
        <v>44377</v>
      </c>
      <c r="O259" s="86">
        <v>2313</v>
      </c>
      <c r="P259" s="86">
        <v>386</v>
      </c>
      <c r="Q259" s="86">
        <v>1927</v>
      </c>
      <c r="R259" s="86">
        <v>17493320576</v>
      </c>
      <c r="S259" s="87">
        <v>11148465542</v>
      </c>
      <c r="T259" s="87">
        <v>6344855034</v>
      </c>
      <c r="U259" s="88">
        <v>42</v>
      </c>
      <c r="V259" s="88">
        <v>7</v>
      </c>
      <c r="W259" s="89">
        <v>1.8158236057068743E-2</v>
      </c>
      <c r="X259" s="89">
        <v>3.0263726761781237E-3</v>
      </c>
    </row>
    <row r="260" spans="14:24" ht="15.75" x14ac:dyDescent="0.25">
      <c r="N260" s="85">
        <v>44408</v>
      </c>
      <c r="O260" s="86">
        <v>2126</v>
      </c>
      <c r="P260" s="86">
        <v>368</v>
      </c>
      <c r="Q260" s="86">
        <v>1758</v>
      </c>
      <c r="R260" s="86">
        <v>18115257754</v>
      </c>
      <c r="S260" s="87">
        <v>12251010269</v>
      </c>
      <c r="T260" s="87">
        <v>5864247485</v>
      </c>
      <c r="U260" s="88">
        <v>31</v>
      </c>
      <c r="V260" s="88">
        <v>12</v>
      </c>
      <c r="W260" s="89">
        <v>1.458137347130762E-2</v>
      </c>
      <c r="X260" s="89">
        <v>5.6444026340545629E-3</v>
      </c>
    </row>
    <row r="261" spans="14:24" ht="15.75" x14ac:dyDescent="0.25">
      <c r="N261" s="85">
        <v>44439</v>
      </c>
      <c r="O261" s="86">
        <v>2250</v>
      </c>
      <c r="P261" s="86">
        <v>405</v>
      </c>
      <c r="Q261" s="86">
        <v>1845</v>
      </c>
      <c r="R261" s="86">
        <v>20064129892</v>
      </c>
      <c r="S261" s="87">
        <v>14006089773</v>
      </c>
      <c r="T261" s="87">
        <v>6058040119</v>
      </c>
      <c r="U261" s="88">
        <v>29</v>
      </c>
      <c r="V261" s="88">
        <v>10</v>
      </c>
      <c r="W261" s="89">
        <v>1.2888888888888889E-2</v>
      </c>
      <c r="X261" s="89">
        <v>4.4444444444444444E-3</v>
      </c>
    </row>
    <row r="262" spans="14:24" ht="15.75" x14ac:dyDescent="0.25">
      <c r="N262" s="85">
        <v>44469</v>
      </c>
      <c r="O262" s="86">
        <v>2284</v>
      </c>
      <c r="P262" s="86">
        <v>417</v>
      </c>
      <c r="Q262" s="86">
        <v>1867</v>
      </c>
      <c r="R262" s="86">
        <v>20900620043</v>
      </c>
      <c r="S262" s="87">
        <v>14133512491</v>
      </c>
      <c r="T262" s="87">
        <v>6767107552</v>
      </c>
      <c r="U262" s="88">
        <v>28</v>
      </c>
      <c r="V262" s="88">
        <v>9</v>
      </c>
      <c r="W262" s="89">
        <v>1.2259194395796848E-2</v>
      </c>
      <c r="X262" s="89">
        <v>3.9404553415061296E-3</v>
      </c>
    </row>
    <row r="263" spans="14:24" ht="15.75" x14ac:dyDescent="0.25">
      <c r="N263" s="85">
        <v>44500</v>
      </c>
      <c r="O263" s="86">
        <v>2298</v>
      </c>
      <c r="P263" s="86">
        <v>414</v>
      </c>
      <c r="Q263" s="86">
        <v>1884</v>
      </c>
      <c r="R263" s="86">
        <v>20753357017</v>
      </c>
      <c r="S263" s="87">
        <v>14292569589</v>
      </c>
      <c r="T263" s="87">
        <v>6460787428</v>
      </c>
      <c r="U263" s="88">
        <v>27</v>
      </c>
      <c r="V263" s="88">
        <v>8</v>
      </c>
      <c r="W263" s="89">
        <v>1.1749347258485639E-2</v>
      </c>
      <c r="X263" s="89">
        <v>3.4812880765883376E-3</v>
      </c>
    </row>
    <row r="264" spans="14:24" ht="15.75" x14ac:dyDescent="0.25">
      <c r="N264" s="85">
        <v>44530</v>
      </c>
      <c r="O264" s="86">
        <v>2308</v>
      </c>
      <c r="P264" s="86">
        <v>411</v>
      </c>
      <c r="Q264" s="86">
        <v>1897</v>
      </c>
      <c r="R264" s="86">
        <v>20349726413</v>
      </c>
      <c r="S264" s="87">
        <v>13886245495</v>
      </c>
      <c r="T264" s="87">
        <v>6463480918</v>
      </c>
      <c r="U264" s="88">
        <v>24</v>
      </c>
      <c r="V264" s="88">
        <v>6</v>
      </c>
      <c r="W264" s="89">
        <v>1.0398613518197574E-2</v>
      </c>
      <c r="X264" s="89">
        <v>2.5996533795493936E-3</v>
      </c>
    </row>
    <row r="265" spans="14:24" ht="15.75" x14ac:dyDescent="0.25">
      <c r="N265" s="85">
        <v>44561</v>
      </c>
      <c r="O265" s="86">
        <v>3825</v>
      </c>
      <c r="P265" s="86">
        <v>800</v>
      </c>
      <c r="Q265" s="86">
        <v>3025</v>
      </c>
      <c r="R265" s="86">
        <v>38889074287</v>
      </c>
      <c r="S265" s="87">
        <v>27049411269</v>
      </c>
      <c r="T265" s="87">
        <v>11839663018</v>
      </c>
      <c r="U265" s="88">
        <v>30</v>
      </c>
      <c r="V265" s="88">
        <v>20</v>
      </c>
      <c r="W265" s="89">
        <v>7.8431372549019607E-3</v>
      </c>
      <c r="X265" s="89">
        <v>5.2287581699346402E-3</v>
      </c>
    </row>
    <row r="266" spans="14:24" ht="15.75" x14ac:dyDescent="0.25">
      <c r="N266" s="85">
        <v>44592</v>
      </c>
      <c r="O266" s="86">
        <v>1743</v>
      </c>
      <c r="P266" s="86">
        <v>274</v>
      </c>
      <c r="Q266" s="86">
        <v>1469</v>
      </c>
      <c r="R266" s="86">
        <v>14158149294</v>
      </c>
      <c r="S266" s="87">
        <v>8815713594</v>
      </c>
      <c r="T266" s="87">
        <v>5342435700</v>
      </c>
      <c r="U266" s="88">
        <v>18</v>
      </c>
      <c r="V266" s="88">
        <v>8</v>
      </c>
      <c r="W266" s="89">
        <v>1.0327022375215147E-2</v>
      </c>
      <c r="X266" s="89">
        <v>4.5897877223178424E-3</v>
      </c>
    </row>
    <row r="267" spans="14:24" ht="15.75" x14ac:dyDescent="0.25">
      <c r="N267" s="85">
        <v>44620</v>
      </c>
      <c r="O267" s="86">
        <v>1749</v>
      </c>
      <c r="P267" s="86">
        <v>279</v>
      </c>
      <c r="Q267" s="86">
        <v>1470</v>
      </c>
      <c r="R267" s="86">
        <v>14134434873</v>
      </c>
      <c r="S267" s="87">
        <v>8906112325</v>
      </c>
      <c r="T267" s="87">
        <v>5228322548</v>
      </c>
      <c r="U267" s="88">
        <v>19</v>
      </c>
      <c r="V267" s="88">
        <v>8</v>
      </c>
      <c r="W267" s="89">
        <v>1.0863350485991996E-2</v>
      </c>
      <c r="X267" s="89">
        <v>4.5740423098913664E-3</v>
      </c>
    </row>
    <row r="268" spans="14:24" ht="15.75" x14ac:dyDescent="0.25">
      <c r="N268" s="85">
        <v>44651</v>
      </c>
      <c r="O268" s="86">
        <v>2319</v>
      </c>
      <c r="P268" s="86">
        <v>378</v>
      </c>
      <c r="Q268" s="86">
        <v>1941</v>
      </c>
      <c r="R268" s="86">
        <v>19824868908</v>
      </c>
      <c r="S268" s="87">
        <v>13238393262</v>
      </c>
      <c r="T268" s="87">
        <v>6586475646</v>
      </c>
      <c r="U268" s="88">
        <v>28</v>
      </c>
      <c r="V268" s="88">
        <v>14</v>
      </c>
      <c r="W268" s="89">
        <v>1.2074169900819319E-2</v>
      </c>
      <c r="X268" s="89">
        <v>6.0370849504096597E-3</v>
      </c>
    </row>
    <row r="269" spans="14:24" ht="15.75" x14ac:dyDescent="0.25">
      <c r="N269" s="85">
        <v>44681</v>
      </c>
      <c r="O269" s="86">
        <v>2227</v>
      </c>
      <c r="P269" s="86">
        <v>351</v>
      </c>
      <c r="Q269" s="86">
        <v>1876</v>
      </c>
      <c r="R269" s="86">
        <v>19065112624</v>
      </c>
      <c r="S269" s="87">
        <v>12092929192</v>
      </c>
      <c r="T269" s="87">
        <v>6972183432</v>
      </c>
      <c r="U269" s="88">
        <v>27</v>
      </c>
      <c r="V269" s="88">
        <v>10</v>
      </c>
      <c r="W269" s="89">
        <v>1.2123933542882801E-2</v>
      </c>
      <c r="X269" s="89">
        <v>4.4903457566232603E-3</v>
      </c>
    </row>
    <row r="270" spans="14:24" ht="15.75" x14ac:dyDescent="0.25">
      <c r="N270" s="85">
        <v>44712</v>
      </c>
      <c r="O270" s="86">
        <v>2151</v>
      </c>
      <c r="P270" s="86">
        <v>352</v>
      </c>
      <c r="Q270" s="86">
        <v>1799</v>
      </c>
      <c r="R270" s="86">
        <v>18998759804</v>
      </c>
      <c r="S270" s="87">
        <v>11945118280</v>
      </c>
      <c r="T270" s="87">
        <v>7053641524</v>
      </c>
      <c r="U270" s="88">
        <v>27</v>
      </c>
      <c r="V270" s="88">
        <v>9</v>
      </c>
      <c r="W270" s="89">
        <v>1.2552301255230125E-2</v>
      </c>
      <c r="X270" s="89">
        <v>4.1841004184100415E-3</v>
      </c>
    </row>
    <row r="271" spans="14:24" ht="15.75" x14ac:dyDescent="0.25">
      <c r="N271" s="85">
        <v>44742</v>
      </c>
      <c r="O271" s="86">
        <v>2444</v>
      </c>
      <c r="P271" s="86">
        <v>434</v>
      </c>
      <c r="Q271" s="86">
        <v>2010</v>
      </c>
      <c r="R271" s="86">
        <v>23863743558</v>
      </c>
      <c r="S271" s="87">
        <v>16047786015</v>
      </c>
      <c r="T271" s="87">
        <v>7815957543</v>
      </c>
      <c r="U271" s="88">
        <v>23</v>
      </c>
      <c r="V271" s="88">
        <v>11</v>
      </c>
      <c r="W271" s="89">
        <v>9.4108019639934527E-3</v>
      </c>
      <c r="X271" s="89">
        <v>4.5008183306055648E-3</v>
      </c>
    </row>
    <row r="272" spans="14:24" ht="15.75" x14ac:dyDescent="0.25">
      <c r="N272" s="85">
        <v>44773</v>
      </c>
      <c r="O272" s="86">
        <v>1912</v>
      </c>
      <c r="P272" s="86">
        <v>332</v>
      </c>
      <c r="Q272" s="86">
        <v>1580</v>
      </c>
      <c r="R272" s="86">
        <v>16984690828</v>
      </c>
      <c r="S272" s="87">
        <v>11155809246</v>
      </c>
      <c r="T272" s="87">
        <v>5828881582</v>
      </c>
      <c r="U272" s="88">
        <v>27</v>
      </c>
      <c r="V272" s="88">
        <v>8</v>
      </c>
      <c r="W272" s="89">
        <v>1.4121338912133892E-2</v>
      </c>
      <c r="X272" s="89">
        <v>4.1841004184100415E-3</v>
      </c>
    </row>
    <row r="273" spans="14:24" ht="15.75" x14ac:dyDescent="0.25">
      <c r="N273" s="85">
        <v>44804</v>
      </c>
      <c r="O273" s="86">
        <v>1922</v>
      </c>
      <c r="P273" s="86">
        <v>315</v>
      </c>
      <c r="Q273" s="86">
        <v>1607</v>
      </c>
      <c r="R273" s="86">
        <v>15814377347</v>
      </c>
      <c r="S273" s="87">
        <v>10061578860</v>
      </c>
      <c r="T273" s="87">
        <v>5752798487</v>
      </c>
      <c r="U273" s="88">
        <v>23</v>
      </c>
      <c r="V273" s="88">
        <v>8</v>
      </c>
      <c r="W273" s="89">
        <v>1.1966701352757543E-2</v>
      </c>
      <c r="X273" s="89">
        <v>4.1623309053069723E-3</v>
      </c>
    </row>
    <row r="274" spans="14:24" ht="15.75" x14ac:dyDescent="0.25">
      <c r="N274" s="85">
        <v>44834</v>
      </c>
      <c r="O274" s="86">
        <v>1805</v>
      </c>
      <c r="P274" s="86">
        <v>303</v>
      </c>
      <c r="Q274" s="86">
        <v>1502</v>
      </c>
      <c r="R274" s="86">
        <v>16537273715</v>
      </c>
      <c r="S274" s="87">
        <v>10820374567</v>
      </c>
      <c r="T274" s="87">
        <v>5716899148</v>
      </c>
      <c r="U274" s="88">
        <v>30</v>
      </c>
      <c r="V274" s="88">
        <v>14</v>
      </c>
      <c r="W274" s="89">
        <v>1.662049861495845E-2</v>
      </c>
      <c r="X274" s="89">
        <v>7.7562326869806096E-3</v>
      </c>
    </row>
    <row r="275" spans="14:24" ht="15.75" x14ac:dyDescent="0.25">
      <c r="N275" s="85">
        <v>44865</v>
      </c>
      <c r="O275" s="86">
        <v>1608</v>
      </c>
      <c r="P275" s="86">
        <v>261</v>
      </c>
      <c r="Q275" s="86">
        <v>1347</v>
      </c>
      <c r="R275" s="86">
        <v>13358631496</v>
      </c>
      <c r="S275" s="87">
        <v>8136964291</v>
      </c>
      <c r="T275" s="87">
        <v>5221667205</v>
      </c>
      <c r="U275" s="88">
        <v>25</v>
      </c>
      <c r="V275" s="88">
        <v>12</v>
      </c>
      <c r="W275" s="89">
        <v>1.554726368159204E-2</v>
      </c>
      <c r="X275" s="89">
        <v>7.462686567164179E-3</v>
      </c>
    </row>
    <row r="276" spans="14:24" ht="15.75" x14ac:dyDescent="0.25">
      <c r="N276" s="85">
        <v>44895</v>
      </c>
      <c r="O276" s="86">
        <v>1481</v>
      </c>
      <c r="P276" s="86">
        <v>256</v>
      </c>
      <c r="Q276" s="86">
        <v>1225</v>
      </c>
      <c r="R276" s="86">
        <v>12150974996</v>
      </c>
      <c r="S276" s="87">
        <v>8009695041</v>
      </c>
      <c r="T276" s="87">
        <v>4141279955</v>
      </c>
      <c r="U276" s="88">
        <v>20</v>
      </c>
      <c r="V276" s="88">
        <v>13</v>
      </c>
      <c r="W276" s="89">
        <v>1.350438892640108E-2</v>
      </c>
      <c r="X276" s="89">
        <v>8.7778528021607016E-3</v>
      </c>
    </row>
    <row r="277" spans="14:24" ht="15.75" x14ac:dyDescent="0.25">
      <c r="N277" s="85">
        <v>44926</v>
      </c>
      <c r="O277" s="86">
        <v>1744</v>
      </c>
      <c r="P277" s="86">
        <v>287</v>
      </c>
      <c r="Q277" s="86">
        <v>1457</v>
      </c>
      <c r="R277" s="86">
        <v>12870830587</v>
      </c>
      <c r="S277" s="87">
        <v>7653194913</v>
      </c>
      <c r="T277" s="87">
        <v>5217635674</v>
      </c>
      <c r="U277" s="88">
        <v>26</v>
      </c>
      <c r="V277" s="88">
        <v>15</v>
      </c>
      <c r="W277" s="89">
        <v>1.4908256880733946E-2</v>
      </c>
      <c r="X277" s="89">
        <v>8.600917431192661E-3</v>
      </c>
    </row>
    <row r="278" spans="14:24" ht="15.75" x14ac:dyDescent="0.25">
      <c r="N278" s="85">
        <v>44957</v>
      </c>
      <c r="O278" s="86">
        <v>1202</v>
      </c>
      <c r="P278" s="86">
        <v>146</v>
      </c>
      <c r="Q278" s="86">
        <v>1056</v>
      </c>
      <c r="R278" s="86">
        <v>6837631518</v>
      </c>
      <c r="S278" s="87">
        <v>3401126730</v>
      </c>
      <c r="T278" s="87">
        <v>3436504788</v>
      </c>
      <c r="U278" s="88">
        <v>17</v>
      </c>
      <c r="V278" s="88">
        <v>9</v>
      </c>
      <c r="W278" s="89">
        <v>1.4143094841930116E-2</v>
      </c>
      <c r="X278" s="89">
        <v>7.4875207986688855E-3</v>
      </c>
    </row>
    <row r="279" spans="14:24" ht="15.75" x14ac:dyDescent="0.25">
      <c r="N279" s="85">
        <v>44985</v>
      </c>
      <c r="O279" s="86">
        <v>1048</v>
      </c>
      <c r="P279" s="86">
        <v>141</v>
      </c>
      <c r="Q279" s="86">
        <v>907</v>
      </c>
      <c r="R279" s="86">
        <v>6031093400</v>
      </c>
      <c r="S279" s="87">
        <v>2969893314</v>
      </c>
      <c r="T279" s="87">
        <v>3061200086</v>
      </c>
      <c r="U279" s="88">
        <v>15</v>
      </c>
      <c r="V279" s="88">
        <v>7</v>
      </c>
      <c r="W279" s="89">
        <v>1.4312977099236641E-2</v>
      </c>
      <c r="X279" s="89">
        <v>6.6793893129770991E-3</v>
      </c>
    </row>
    <row r="280" spans="14:24" ht="15.75" x14ac:dyDescent="0.25">
      <c r="N280" s="85">
        <v>45016</v>
      </c>
      <c r="O280" s="86">
        <v>1378</v>
      </c>
      <c r="P280" s="86">
        <v>176</v>
      </c>
      <c r="Q280" s="86">
        <v>1202</v>
      </c>
      <c r="R280" s="86">
        <v>9793662457</v>
      </c>
      <c r="S280" s="87">
        <v>5483921596</v>
      </c>
      <c r="T280" s="87">
        <v>4309740861</v>
      </c>
      <c r="U280" s="88">
        <v>24</v>
      </c>
      <c r="V280" s="88">
        <v>10</v>
      </c>
      <c r="W280" s="89">
        <v>1.741654571843251E-2</v>
      </c>
      <c r="X280" s="89">
        <v>7.2568940493468797E-3</v>
      </c>
    </row>
    <row r="281" spans="14:24" ht="15.75" x14ac:dyDescent="0.25">
      <c r="N281" s="85">
        <v>45046</v>
      </c>
      <c r="O281" s="86">
        <v>1105</v>
      </c>
      <c r="P281" s="86">
        <v>131</v>
      </c>
      <c r="Q281" s="86">
        <v>974</v>
      </c>
      <c r="R281" s="86">
        <v>5854931878</v>
      </c>
      <c r="S281" s="87">
        <v>2994735657</v>
      </c>
      <c r="T281" s="87">
        <v>2860196221</v>
      </c>
      <c r="U281" s="88">
        <v>24</v>
      </c>
      <c r="V281" s="88">
        <v>5</v>
      </c>
      <c r="W281" s="89">
        <v>2.171945701357466E-2</v>
      </c>
      <c r="X281" s="89">
        <v>4.5248868778280547E-3</v>
      </c>
    </row>
    <row r="282" spans="14:24" ht="15.75" x14ac:dyDescent="0.25">
      <c r="N282" s="85">
        <v>45077</v>
      </c>
      <c r="O282" s="86">
        <v>1368</v>
      </c>
      <c r="P282" s="86">
        <v>157</v>
      </c>
      <c r="Q282" s="86">
        <v>1211</v>
      </c>
      <c r="R282" s="86">
        <v>7778567318</v>
      </c>
      <c r="S282" s="87">
        <v>3834936585</v>
      </c>
      <c r="T282" s="87">
        <v>3943630733</v>
      </c>
      <c r="U282" s="88">
        <v>22</v>
      </c>
      <c r="V282" s="88">
        <v>3</v>
      </c>
      <c r="W282" s="89">
        <v>1.6081871345029239E-2</v>
      </c>
      <c r="X282" s="89">
        <v>2.1929824561403508E-3</v>
      </c>
    </row>
    <row r="283" spans="14:24" ht="15.75" x14ac:dyDescent="0.25">
      <c r="N283" s="85">
        <v>45107</v>
      </c>
      <c r="O283" s="86">
        <v>1450</v>
      </c>
      <c r="P283" s="86">
        <v>207</v>
      </c>
      <c r="Q283" s="86">
        <v>1243</v>
      </c>
      <c r="R283" s="86">
        <v>9887024297</v>
      </c>
      <c r="S283" s="87">
        <v>5457664184</v>
      </c>
      <c r="T283" s="87">
        <v>4429360113</v>
      </c>
      <c r="U283" s="88">
        <v>18</v>
      </c>
      <c r="V283" s="88">
        <v>16</v>
      </c>
      <c r="W283" s="89">
        <v>1.2413793103448275E-2</v>
      </c>
      <c r="X283" s="89">
        <v>1.1034482758620689E-2</v>
      </c>
    </row>
    <row r="284" spans="14:24" ht="15.75" x14ac:dyDescent="0.25">
      <c r="N284" s="85">
        <v>45138</v>
      </c>
      <c r="O284" s="86">
        <v>1151</v>
      </c>
      <c r="P284" s="86">
        <v>155</v>
      </c>
      <c r="Q284" s="86">
        <v>996</v>
      </c>
      <c r="R284" s="86">
        <v>7857230307</v>
      </c>
      <c r="S284" s="87">
        <v>4816401281</v>
      </c>
      <c r="T284" s="87">
        <v>3040829026</v>
      </c>
      <c r="U284" s="88">
        <v>23</v>
      </c>
      <c r="V284" s="88">
        <v>9</v>
      </c>
      <c r="W284" s="89">
        <v>1.998262380538662E-2</v>
      </c>
      <c r="X284" s="89">
        <v>7.819287576020852E-3</v>
      </c>
    </row>
    <row r="285" spans="14:24" ht="15.75" x14ac:dyDescent="0.25">
      <c r="N285" s="85">
        <v>45169</v>
      </c>
      <c r="O285" s="86">
        <v>1332</v>
      </c>
      <c r="P285" s="86">
        <v>198</v>
      </c>
      <c r="Q285" s="86">
        <v>1134</v>
      </c>
      <c r="R285" s="86">
        <v>9814597213</v>
      </c>
      <c r="S285" s="87">
        <v>6142851398</v>
      </c>
      <c r="T285" s="87">
        <v>3671745815</v>
      </c>
      <c r="U285" s="88">
        <v>23</v>
      </c>
      <c r="V285" s="88">
        <v>7</v>
      </c>
      <c r="W285" s="89">
        <v>1.7267267267267267E-2</v>
      </c>
      <c r="X285" s="89">
        <v>5.2552552552552556E-3</v>
      </c>
    </row>
    <row r="286" spans="14:24" ht="15.75" x14ac:dyDescent="0.25">
      <c r="N286" s="85">
        <v>45199</v>
      </c>
      <c r="O286" s="86">
        <v>1314</v>
      </c>
      <c r="P286" s="86">
        <v>202</v>
      </c>
      <c r="Q286" s="86">
        <v>1112</v>
      </c>
      <c r="R286" s="86">
        <v>9150592155</v>
      </c>
      <c r="S286" s="87">
        <v>5485639530</v>
      </c>
      <c r="T286" s="87">
        <v>3664952625</v>
      </c>
      <c r="U286" s="88">
        <v>18</v>
      </c>
      <c r="V286" s="88">
        <v>12</v>
      </c>
      <c r="W286" s="89">
        <v>1.3698630136986301E-2</v>
      </c>
      <c r="X286" s="89">
        <v>9.1324200913242004E-3</v>
      </c>
    </row>
    <row r="287" spans="14:24" ht="15.75" x14ac:dyDescent="0.25">
      <c r="N287" s="85">
        <v>45230</v>
      </c>
      <c r="O287" s="86">
        <v>1393</v>
      </c>
      <c r="P287" s="86">
        <v>194</v>
      </c>
      <c r="Q287" s="86">
        <v>1199</v>
      </c>
      <c r="R287" s="86">
        <v>9554153273</v>
      </c>
      <c r="S287" s="87">
        <v>5517859653</v>
      </c>
      <c r="T287" s="87">
        <v>4036293620</v>
      </c>
      <c r="U287" s="88">
        <v>23</v>
      </c>
      <c r="V287" s="88">
        <v>16</v>
      </c>
      <c r="W287" s="89">
        <v>1.6511127063890883E-2</v>
      </c>
      <c r="X287" s="89">
        <v>1.148600143575018E-2</v>
      </c>
    </row>
    <row r="288" spans="14:24" ht="15.75" x14ac:dyDescent="0.25">
      <c r="N288" s="85">
        <v>45260</v>
      </c>
      <c r="O288" s="86">
        <v>1234</v>
      </c>
      <c r="P288" s="86">
        <v>153</v>
      </c>
      <c r="Q288" s="86">
        <v>1081</v>
      </c>
      <c r="R288" s="86">
        <v>6543541609</v>
      </c>
      <c r="S288" s="87">
        <v>3161828315</v>
      </c>
      <c r="T288" s="87">
        <v>3381713294</v>
      </c>
      <c r="U288" s="88">
        <v>33</v>
      </c>
      <c r="V288" s="88">
        <v>11</v>
      </c>
      <c r="W288" s="89">
        <v>2.674230145867099E-2</v>
      </c>
      <c r="X288" s="89">
        <v>8.9141004862236632E-3</v>
      </c>
    </row>
    <row r="289" spans="14:24" ht="15.75" x14ac:dyDescent="0.25">
      <c r="N289" s="85">
        <v>45291</v>
      </c>
      <c r="O289" s="86">
        <v>1484</v>
      </c>
      <c r="P289" s="86">
        <v>244</v>
      </c>
      <c r="Q289" s="86">
        <v>1240</v>
      </c>
      <c r="R289" s="86">
        <v>10490967100</v>
      </c>
      <c r="S289" s="87">
        <v>5819647999</v>
      </c>
      <c r="T289" s="87">
        <v>4671319101</v>
      </c>
      <c r="U289" s="88">
        <v>35</v>
      </c>
      <c r="V289" s="88">
        <v>25</v>
      </c>
      <c r="W289" s="89">
        <v>2.358490566037736E-2</v>
      </c>
      <c r="X289" s="89">
        <v>1.6846361185983826E-2</v>
      </c>
    </row>
    <row r="290" spans="14:24" ht="15.75" x14ac:dyDescent="0.25">
      <c r="N290" s="85">
        <v>45322</v>
      </c>
      <c r="O290" s="86">
        <v>1162</v>
      </c>
      <c r="P290" s="86">
        <v>147</v>
      </c>
      <c r="Q290" s="86">
        <v>1015</v>
      </c>
      <c r="R290" s="86">
        <v>6841985923</v>
      </c>
      <c r="S290" s="87">
        <v>3360649738</v>
      </c>
      <c r="T290" s="87">
        <v>3481336185</v>
      </c>
      <c r="U290" s="88">
        <v>23</v>
      </c>
      <c r="V290" s="88">
        <v>12</v>
      </c>
      <c r="W290" s="89">
        <v>1.9793459552495698E-2</v>
      </c>
      <c r="X290" s="89">
        <v>1.0327022375215147E-2</v>
      </c>
    </row>
    <row r="291" spans="14:24" ht="15.75" x14ac:dyDescent="0.25">
      <c r="N291" s="85">
        <v>45351</v>
      </c>
      <c r="O291" s="86">
        <v>997</v>
      </c>
      <c r="P291" s="86">
        <v>147</v>
      </c>
      <c r="Q291" s="86">
        <v>850</v>
      </c>
      <c r="R291" s="86">
        <v>6051149313</v>
      </c>
      <c r="S291" s="87">
        <v>3397001091</v>
      </c>
      <c r="T291" s="87">
        <v>2654148222</v>
      </c>
      <c r="U291" s="88">
        <v>15</v>
      </c>
      <c r="V291" s="88">
        <v>9</v>
      </c>
      <c r="W291" s="89">
        <v>1.5045135406218655E-2</v>
      </c>
      <c r="X291" s="89">
        <v>9.0270812437311942E-3</v>
      </c>
    </row>
    <row r="292" spans="14:24" ht="15.75" x14ac:dyDescent="0.25">
      <c r="N292" s="85">
        <v>45382</v>
      </c>
      <c r="O292" s="86">
        <v>1138</v>
      </c>
      <c r="P292" s="86">
        <v>163</v>
      </c>
      <c r="Q292" s="86">
        <v>975</v>
      </c>
      <c r="R292" s="86">
        <v>7043502104</v>
      </c>
      <c r="S292" s="87">
        <v>4016083979</v>
      </c>
      <c r="T292" s="87">
        <v>3027418125</v>
      </c>
      <c r="U292" s="88">
        <v>26</v>
      </c>
      <c r="V292" s="88">
        <v>17</v>
      </c>
      <c r="W292" s="89">
        <v>2.2847100175746926E-2</v>
      </c>
      <c r="X292" s="89">
        <v>1.4938488576449912E-2</v>
      </c>
    </row>
    <row r="293" spans="14:24" ht="15.75" x14ac:dyDescent="0.25">
      <c r="N293" s="85">
        <v>45412</v>
      </c>
      <c r="O293" s="86">
        <v>1323</v>
      </c>
      <c r="P293" s="86">
        <v>189</v>
      </c>
      <c r="Q293" s="86">
        <v>1134</v>
      </c>
      <c r="R293" s="86">
        <v>8996213748</v>
      </c>
      <c r="S293" s="87">
        <v>5247425427</v>
      </c>
      <c r="T293" s="87">
        <v>3748788321</v>
      </c>
      <c r="U293" s="88">
        <v>34</v>
      </c>
      <c r="V293" s="88">
        <v>19</v>
      </c>
      <c r="W293" s="89">
        <v>2.5699168556311415E-2</v>
      </c>
      <c r="X293" s="89">
        <v>1.436130007558579E-2</v>
      </c>
    </row>
    <row r="294" spans="14:24" ht="15.75" x14ac:dyDescent="0.25">
      <c r="N294" s="85">
        <v>45443</v>
      </c>
      <c r="O294" s="86">
        <v>1476</v>
      </c>
      <c r="P294" s="86">
        <v>195</v>
      </c>
      <c r="Q294" s="86">
        <v>1281</v>
      </c>
      <c r="R294" s="86">
        <v>9813308977</v>
      </c>
      <c r="S294" s="87">
        <v>5483076260</v>
      </c>
      <c r="T294" s="87">
        <v>4330232717</v>
      </c>
      <c r="U294" s="88">
        <v>22</v>
      </c>
      <c r="V294" s="88">
        <v>14</v>
      </c>
      <c r="W294" s="89">
        <v>1.4905149051490514E-2</v>
      </c>
      <c r="X294" s="89">
        <v>9.485094850948509E-3</v>
      </c>
    </row>
    <row r="295" spans="14:24" ht="15.75" x14ac:dyDescent="0.25">
      <c r="N295" s="85">
        <v>45473</v>
      </c>
      <c r="O295" s="86">
        <v>1319</v>
      </c>
      <c r="P295" s="86">
        <v>190</v>
      </c>
      <c r="Q295" s="86">
        <v>1129</v>
      </c>
      <c r="R295" s="86">
        <v>9842802654</v>
      </c>
      <c r="S295" s="87">
        <v>6064572742</v>
      </c>
      <c r="T295" s="87">
        <v>3778229912</v>
      </c>
      <c r="U295" s="88">
        <v>19</v>
      </c>
      <c r="V295" s="88">
        <v>23</v>
      </c>
      <c r="W295" s="89">
        <v>1.4404852160727824E-2</v>
      </c>
      <c r="X295" s="89">
        <v>1.7437452615617893E-2</v>
      </c>
    </row>
    <row r="296" spans="14:24" ht="15.75" x14ac:dyDescent="0.25">
      <c r="N296" s="85">
        <v>45504</v>
      </c>
      <c r="O296" s="86">
        <v>1478</v>
      </c>
      <c r="P296" s="86">
        <v>200</v>
      </c>
      <c r="Q296" s="86">
        <v>1278</v>
      </c>
      <c r="R296" s="86">
        <v>9743785687</v>
      </c>
      <c r="S296" s="87">
        <v>5687377846</v>
      </c>
      <c r="T296" s="87">
        <v>4056407841</v>
      </c>
      <c r="U296" s="88">
        <v>31</v>
      </c>
      <c r="V296" s="88">
        <v>15</v>
      </c>
      <c r="W296" s="89">
        <v>2.097428958051421E-2</v>
      </c>
      <c r="X296" s="89">
        <v>1.0148849797023005E-2</v>
      </c>
    </row>
    <row r="297" spans="14:24" ht="15.75" x14ac:dyDescent="0.25">
      <c r="N297" s="85">
        <v>45535</v>
      </c>
      <c r="O297" s="86">
        <v>1483</v>
      </c>
      <c r="P297" s="86">
        <v>237</v>
      </c>
      <c r="Q297" s="86">
        <v>1246</v>
      </c>
      <c r="R297" s="86">
        <v>10285639539</v>
      </c>
      <c r="S297" s="87">
        <v>6279745192</v>
      </c>
      <c r="T297" s="87">
        <v>4005894347</v>
      </c>
      <c r="U297" s="88">
        <v>35</v>
      </c>
      <c r="V297" s="88">
        <v>10</v>
      </c>
      <c r="W297" s="89">
        <v>2.3600809170600135E-2</v>
      </c>
      <c r="X297" s="89">
        <v>6.7430883344571811E-3</v>
      </c>
    </row>
    <row r="298" spans="14:24" ht="15.75" x14ac:dyDescent="0.25">
      <c r="N298" s="85">
        <v>45565</v>
      </c>
      <c r="O298" s="86">
        <v>1439</v>
      </c>
      <c r="P298" s="86">
        <v>234</v>
      </c>
      <c r="Q298" s="86">
        <v>1205</v>
      </c>
      <c r="R298" s="86">
        <v>11545365030</v>
      </c>
      <c r="S298" s="87">
        <v>7557705258</v>
      </c>
      <c r="T298" s="87">
        <v>3987659772</v>
      </c>
      <c r="U298" s="88">
        <v>30</v>
      </c>
      <c r="V298" s="88">
        <v>26</v>
      </c>
      <c r="W298" s="89">
        <v>2.0847810979847115E-2</v>
      </c>
      <c r="X298" s="89">
        <v>1.8068102849200834E-2</v>
      </c>
    </row>
    <row r="299" spans="14:24" ht="15.75" x14ac:dyDescent="0.25">
      <c r="N299" s="85">
        <v>45596</v>
      </c>
      <c r="O299" s="86">
        <v>1561</v>
      </c>
      <c r="P299" s="86">
        <v>233</v>
      </c>
      <c r="Q299" s="86">
        <v>1328</v>
      </c>
      <c r="R299" s="86">
        <v>11612984664</v>
      </c>
      <c r="S299" s="87">
        <v>7363222358</v>
      </c>
      <c r="T299" s="87">
        <v>4249762306</v>
      </c>
      <c r="U299" s="88">
        <v>27</v>
      </c>
      <c r="V299" s="88">
        <v>19</v>
      </c>
      <c r="W299" s="89">
        <v>1.729660474055093E-2</v>
      </c>
      <c r="X299" s="89">
        <v>1.2171684817424727E-2</v>
      </c>
    </row>
    <row r="300" spans="14:24" ht="15.75" x14ac:dyDescent="0.25">
      <c r="N300" s="85">
        <v>45626</v>
      </c>
      <c r="O300" s="86">
        <v>1384</v>
      </c>
      <c r="P300" s="86">
        <v>233</v>
      </c>
      <c r="Q300" s="86">
        <v>1151</v>
      </c>
      <c r="R300" s="86">
        <v>10810801682</v>
      </c>
      <c r="S300" s="87">
        <v>6755371831</v>
      </c>
      <c r="T300" s="87">
        <v>4055429851</v>
      </c>
      <c r="U300" s="88">
        <v>36</v>
      </c>
      <c r="V300" s="88">
        <v>17</v>
      </c>
      <c r="W300" s="89">
        <v>2.6011560693641619E-2</v>
      </c>
      <c r="X300" s="89">
        <v>1.2283236994219654E-2</v>
      </c>
    </row>
    <row r="301" spans="14:24" ht="15.75" x14ac:dyDescent="0.25">
      <c r="N301" s="85">
        <v>45657</v>
      </c>
      <c r="O301" s="86">
        <v>2075</v>
      </c>
      <c r="P301" s="86">
        <v>370</v>
      </c>
      <c r="Q301" s="86">
        <v>1705</v>
      </c>
      <c r="R301" s="86">
        <v>16273004240</v>
      </c>
      <c r="S301" s="87">
        <v>10000461502</v>
      </c>
      <c r="T301" s="87">
        <v>6272542738</v>
      </c>
      <c r="U301" s="88">
        <v>41</v>
      </c>
      <c r="V301" s="88">
        <v>28</v>
      </c>
      <c r="W301" s="89">
        <v>1.9759036144578312E-2</v>
      </c>
      <c r="X301" s="89">
        <v>1.3493975903614458E-2</v>
      </c>
    </row>
    <row r="302" spans="14:24" ht="15.75" x14ac:dyDescent="0.25">
      <c r="N302" s="85">
        <v>45688</v>
      </c>
      <c r="O302" s="86">
        <v>1418</v>
      </c>
      <c r="P302" s="86">
        <v>230</v>
      </c>
      <c r="Q302" s="86">
        <v>1188</v>
      </c>
      <c r="R302" s="86">
        <v>9998619709</v>
      </c>
      <c r="S302" s="87">
        <v>6077049878</v>
      </c>
      <c r="T302" s="87">
        <v>3921569831</v>
      </c>
      <c r="U302" s="88">
        <v>25</v>
      </c>
      <c r="V302" s="88">
        <v>12</v>
      </c>
      <c r="W302" s="89">
        <v>1.763046544428773E-2</v>
      </c>
      <c r="X302" s="89">
        <v>8.4626234132581107E-3</v>
      </c>
    </row>
    <row r="303" spans="14:24" ht="15.75" x14ac:dyDescent="0.25">
      <c r="N303" s="85">
        <v>45716</v>
      </c>
      <c r="O303" s="86">
        <v>1303</v>
      </c>
      <c r="P303" s="86">
        <v>176</v>
      </c>
      <c r="Q303" s="86">
        <v>1127</v>
      </c>
      <c r="R303" s="86">
        <v>8982754822</v>
      </c>
      <c r="S303" s="87">
        <v>4880628231</v>
      </c>
      <c r="T303" s="87">
        <v>4102126591</v>
      </c>
      <c r="U303" s="88">
        <v>23</v>
      </c>
      <c r="V303" s="88">
        <v>15</v>
      </c>
      <c r="W303" s="89">
        <v>1.7651573292402148E-2</v>
      </c>
      <c r="X303" s="89">
        <v>1.1511895625479662E-2</v>
      </c>
    </row>
    <row r="304" spans="14:24" ht="15.75" x14ac:dyDescent="0.25">
      <c r="N304" s="85">
        <v>45747</v>
      </c>
      <c r="O304" s="86">
        <v>1445</v>
      </c>
      <c r="P304" s="86">
        <v>218</v>
      </c>
      <c r="Q304" s="86">
        <v>1227</v>
      </c>
      <c r="R304" s="86">
        <v>10062431081</v>
      </c>
      <c r="S304" s="87">
        <v>5943413282</v>
      </c>
      <c r="T304" s="87">
        <v>4119017799</v>
      </c>
      <c r="U304" s="88">
        <v>31</v>
      </c>
      <c r="V304" s="88">
        <v>23</v>
      </c>
      <c r="W304" s="89">
        <v>2.1453287197231833E-2</v>
      </c>
      <c r="X304" s="89">
        <v>1.5916955017301039E-2</v>
      </c>
    </row>
    <row r="305" spans="14:24" ht="15.75" x14ac:dyDescent="0.25">
      <c r="N305" s="85">
        <v>45777</v>
      </c>
      <c r="O305" s="86">
        <v>1358</v>
      </c>
      <c r="P305" s="86">
        <v>206</v>
      </c>
      <c r="Q305" s="86">
        <v>1152</v>
      </c>
      <c r="R305" s="86">
        <v>9175891357</v>
      </c>
      <c r="S305" s="87">
        <v>5345589253</v>
      </c>
      <c r="T305" s="87">
        <v>3830302104</v>
      </c>
      <c r="U305" s="88">
        <v>22</v>
      </c>
      <c r="V305" s="88">
        <v>14</v>
      </c>
      <c r="W305" s="89">
        <v>1.6200294550810016E-2</v>
      </c>
      <c r="X305" s="89">
        <v>1.0309278350515464E-2</v>
      </c>
    </row>
    <row r="306" spans="14:24" ht="15.75" x14ac:dyDescent="0.25">
      <c r="N306" s="85"/>
      <c r="O306" s="174">
        <f>SUM($O$2:$O305)</f>
        <v>323976</v>
      </c>
      <c r="P306" s="86" t="s">
        <v>77</v>
      </c>
      <c r="Q306" s="86" t="s">
        <v>77</v>
      </c>
      <c r="R306" s="87" t="s">
        <v>77</v>
      </c>
      <c r="S306" s="87" t="s">
        <v>77</v>
      </c>
      <c r="T306" s="87" t="s">
        <v>77</v>
      </c>
      <c r="U306" s="88" t="s">
        <v>77</v>
      </c>
      <c r="V306" s="88" t="s">
        <v>77</v>
      </c>
      <c r="W306" s="89" t="s">
        <v>77</v>
      </c>
      <c r="X306" s="89" t="s">
        <v>77</v>
      </c>
    </row>
    <row r="307" spans="14:24" ht="15.75" x14ac:dyDescent="0.25">
      <c r="N307" s="85">
        <v>42643</v>
      </c>
      <c r="O307" s="86" t="s">
        <v>77</v>
      </c>
      <c r="P307" s="86" t="s">
        <v>77</v>
      </c>
      <c r="Q307" s="86" t="s">
        <v>77</v>
      </c>
      <c r="R307" s="87" t="s">
        <v>77</v>
      </c>
      <c r="S307" s="87" t="s">
        <v>77</v>
      </c>
      <c r="T307" s="87" t="s">
        <v>77</v>
      </c>
      <c r="U307" s="88" t="s">
        <v>77</v>
      </c>
      <c r="V307" s="88" t="s">
        <v>77</v>
      </c>
      <c r="W307" s="89" t="s">
        <v>77</v>
      </c>
      <c r="X307" s="89" t="s">
        <v>77</v>
      </c>
    </row>
    <row r="308" spans="14:24" ht="15.75" x14ac:dyDescent="0.25">
      <c r="N308" s="85">
        <v>42674</v>
      </c>
      <c r="O308" s="86" t="s">
        <v>77</v>
      </c>
      <c r="P308" s="86" t="s">
        <v>77</v>
      </c>
      <c r="Q308" s="86" t="s">
        <v>77</v>
      </c>
      <c r="R308" s="87" t="s">
        <v>77</v>
      </c>
      <c r="S308" s="87" t="s">
        <v>77</v>
      </c>
      <c r="T308" s="87" t="s">
        <v>77</v>
      </c>
      <c r="U308" s="88" t="s">
        <v>77</v>
      </c>
      <c r="V308" s="88" t="s">
        <v>77</v>
      </c>
      <c r="W308" s="89" t="s">
        <v>77</v>
      </c>
      <c r="X308" s="89" t="s">
        <v>77</v>
      </c>
    </row>
    <row r="309" spans="14:24" ht="15.75" x14ac:dyDescent="0.25">
      <c r="N309" s="175"/>
      <c r="O309" s="176" t="s">
        <v>141</v>
      </c>
      <c r="P309" s="176" t="s">
        <v>142</v>
      </c>
      <c r="Q309" s="176" t="s">
        <v>143</v>
      </c>
      <c r="R309" s="177" t="s">
        <v>144</v>
      </c>
      <c r="S309" s="177" t="s">
        <v>142</v>
      </c>
      <c r="T309" s="177" t="s">
        <v>143</v>
      </c>
      <c r="U309" s="178" t="s">
        <v>77</v>
      </c>
      <c r="V309" s="178" t="s">
        <v>77</v>
      </c>
      <c r="W309" s="89" t="s">
        <v>77</v>
      </c>
      <c r="X309" s="89" t="s">
        <v>77</v>
      </c>
    </row>
    <row r="310" spans="14:24" ht="15.75" x14ac:dyDescent="0.25">
      <c r="N310" s="175">
        <v>42704</v>
      </c>
      <c r="O310" s="176" t="s">
        <v>77</v>
      </c>
      <c r="P310" s="176" t="s">
        <v>77</v>
      </c>
      <c r="Q310" s="176" t="s">
        <v>77</v>
      </c>
      <c r="R310" s="177" t="s">
        <v>77</v>
      </c>
      <c r="S310" s="177" t="s">
        <v>77</v>
      </c>
      <c r="T310" s="177" t="s">
        <v>77</v>
      </c>
      <c r="U310" s="178" t="s">
        <v>77</v>
      </c>
      <c r="V310" s="178" t="s">
        <v>77</v>
      </c>
      <c r="W310" s="89" t="s">
        <v>77</v>
      </c>
      <c r="X310" s="89" t="s">
        <v>77</v>
      </c>
    </row>
    <row r="311" spans="14:24" ht="15.75" x14ac:dyDescent="0.25">
      <c r="N311" s="179" t="s">
        <v>145</v>
      </c>
      <c r="O311" s="174">
        <f>SUM(O282:O293)</f>
        <v>15346</v>
      </c>
      <c r="P311" s="174">
        <f t="shared" ref="P311:S311" si="0">SUM(P282:P293)</f>
        <v>2156</v>
      </c>
      <c r="Q311" s="174">
        <f t="shared" si="0"/>
        <v>13190</v>
      </c>
      <c r="R311" s="174">
        <f>SUM(R282:R293)</f>
        <v>100009524360</v>
      </c>
      <c r="S311" s="174">
        <f t="shared" si="0"/>
        <v>56257989180</v>
      </c>
      <c r="T311" s="174">
        <f>SUM(T282:T293)</f>
        <v>43751535180</v>
      </c>
      <c r="U311" s="174">
        <f>SUM(U282:U293)</f>
        <v>293</v>
      </c>
      <c r="V311" s="174">
        <f>SUM(V282:V293)</f>
        <v>156</v>
      </c>
      <c r="W311" s="89" t="s">
        <v>77</v>
      </c>
      <c r="X311" s="89" t="s">
        <v>77</v>
      </c>
    </row>
    <row r="312" spans="14:24" ht="15.75" x14ac:dyDescent="0.25">
      <c r="N312" s="179" t="s">
        <v>146</v>
      </c>
      <c r="O312" s="174">
        <f>SUM(O294:O305)</f>
        <v>17739</v>
      </c>
      <c r="P312" s="174">
        <f t="shared" ref="P312:V312" si="1">SUM(P294:P305)</f>
        <v>2722</v>
      </c>
      <c r="Q312" s="174">
        <f t="shared" si="1"/>
        <v>15017</v>
      </c>
      <c r="R312" s="174">
        <f>SUM(R294:R305)</f>
        <v>128147389442</v>
      </c>
      <c r="S312" s="174">
        <f t="shared" si="1"/>
        <v>77438213633</v>
      </c>
      <c r="T312" s="174">
        <f t="shared" si="1"/>
        <v>50709175809</v>
      </c>
      <c r="U312" s="174">
        <f t="shared" si="1"/>
        <v>342</v>
      </c>
      <c r="V312" s="174">
        <f t="shared" si="1"/>
        <v>216</v>
      </c>
      <c r="W312" s="89" t="s">
        <v>77</v>
      </c>
      <c r="X312" s="89" t="s">
        <v>77</v>
      </c>
    </row>
    <row r="313" spans="14:24" ht="15.75" x14ac:dyDescent="0.25">
      <c r="N313" s="179" t="s">
        <v>147</v>
      </c>
      <c r="O313" s="180">
        <f>O312/O311-1</f>
        <v>0.15593640036491596</v>
      </c>
      <c r="P313" s="180">
        <f>P312/P311-1</f>
        <v>0.26252319109461975</v>
      </c>
      <c r="Q313" s="180">
        <f t="shared" ref="Q313:V313" si="2">Q312/Q311-1</f>
        <v>0.13851402577710381</v>
      </c>
      <c r="R313" s="180">
        <f>R312/R311-1</f>
        <v>0.28135185385657202</v>
      </c>
      <c r="S313" s="180">
        <f t="shared" si="2"/>
        <v>0.37648385165763587</v>
      </c>
      <c r="T313" s="180">
        <f t="shared" si="2"/>
        <v>0.15902620560342129</v>
      </c>
      <c r="U313" s="180">
        <f t="shared" si="2"/>
        <v>0.16723549488054612</v>
      </c>
      <c r="V313" s="180">
        <f t="shared" si="2"/>
        <v>0.38461538461538458</v>
      </c>
      <c r="W313" s="89" t="s">
        <v>77</v>
      </c>
      <c r="X313" s="89" t="s">
        <v>77</v>
      </c>
    </row>
    <row r="314" spans="14:24" ht="15.75" x14ac:dyDescent="0.25">
      <c r="N314" s="179" t="s">
        <v>148</v>
      </c>
      <c r="O314" s="176">
        <f>SUM(O$170:O257)</f>
        <v>125424</v>
      </c>
      <c r="P314" s="176">
        <f>SUM(P$170:P257)</f>
        <v>24038</v>
      </c>
      <c r="Q314" s="176">
        <f>SUM(Q$170:Q257)</f>
        <v>101386</v>
      </c>
      <c r="R314" s="176">
        <f>SUM(R$170:R257)</f>
        <v>959172194028</v>
      </c>
      <c r="S314" s="176">
        <f>SUM(S$170:S257)</f>
        <v>677917558701</v>
      </c>
      <c r="T314" s="176">
        <f>SUM(T$170:T257)</f>
        <v>281254635327</v>
      </c>
      <c r="U314" s="176">
        <f>SUM(U$170:U257)</f>
        <v>4175</v>
      </c>
      <c r="V314" s="176">
        <f>SUM(V$170:V257)</f>
        <v>1399</v>
      </c>
      <c r="W314" s="89" t="s">
        <v>77</v>
      </c>
      <c r="X314" s="89" t="s">
        <v>77</v>
      </c>
    </row>
    <row r="315" spans="14:24" ht="15.75" x14ac:dyDescent="0.25">
      <c r="N315" s="179" t="s">
        <v>149</v>
      </c>
      <c r="O315" s="176">
        <f>SUM(O$182:O269)</f>
        <v>135642</v>
      </c>
      <c r="P315" s="176">
        <f>SUM(P$182:P269)</f>
        <v>25838</v>
      </c>
      <c r="Q315" s="176">
        <f>SUM(Q$182:Q269)</f>
        <v>109804</v>
      </c>
      <c r="R315" s="176">
        <f>SUM(R$182:R269)</f>
        <v>1090005774467</v>
      </c>
      <c r="S315" s="176">
        <f>SUM(S$182:S269)</f>
        <v>760752649066</v>
      </c>
      <c r="T315" s="176">
        <f>SUM(T$182:T269)</f>
        <v>329253125401</v>
      </c>
      <c r="U315" s="176">
        <f>SUM(U$182:U269)</f>
        <v>3068</v>
      </c>
      <c r="V315" s="176">
        <f>SUM(V$182:V269)</f>
        <v>1163</v>
      </c>
      <c r="W315" s="89" t="s">
        <v>77</v>
      </c>
      <c r="X315" s="89" t="s">
        <v>77</v>
      </c>
    </row>
    <row r="316" spans="14:24" ht="15.75" x14ac:dyDescent="0.25">
      <c r="N316" s="179" t="s">
        <v>150</v>
      </c>
      <c r="O316" s="176">
        <f>SUM(O$194:O281)</f>
        <v>136842</v>
      </c>
      <c r="P316" s="176">
        <f>SUM(P$194:P281)</f>
        <v>25695</v>
      </c>
      <c r="Q316" s="176">
        <f>SUM(Q$194:Q281)</f>
        <v>111147</v>
      </c>
      <c r="R316" s="176">
        <f>SUM(R$194:R281)</f>
        <v>1117443685954</v>
      </c>
      <c r="S316" s="176">
        <f>SUM(S$194:S281)</f>
        <v>766985536178</v>
      </c>
      <c r="T316" s="176">
        <f>SUM(T$194:T281)</f>
        <v>350458149776</v>
      </c>
      <c r="U316" s="176">
        <f>SUM(U$194:U281)</f>
        <v>2322</v>
      </c>
      <c r="V316" s="176">
        <f>SUM(V$194:V281)</f>
        <v>1029</v>
      </c>
      <c r="W316" s="89" t="s">
        <v>77</v>
      </c>
      <c r="X316" s="89" t="s">
        <v>77</v>
      </c>
    </row>
    <row r="317" spans="14:24" ht="15.75" x14ac:dyDescent="0.25">
      <c r="N317" s="179" t="s">
        <v>151</v>
      </c>
      <c r="O317" s="176">
        <f>SUM(O$206:O293)</f>
        <v>132952</v>
      </c>
      <c r="P317" s="176">
        <f>SUM(P$206:P293)</f>
        <v>24378</v>
      </c>
      <c r="Q317" s="176">
        <f>SUM(Q$206:Q293)</f>
        <v>108574</v>
      </c>
      <c r="R317" s="176">
        <f>SUM(R$206:R293)</f>
        <v>1085004848198</v>
      </c>
      <c r="S317" s="176">
        <f>SUM(S$206:S293)</f>
        <v>727542843152</v>
      </c>
      <c r="T317" s="176">
        <f>SUM(T$206:T293)</f>
        <v>357462005046</v>
      </c>
      <c r="U317" s="176">
        <f>SUM(U$206:U293)</f>
        <v>1900</v>
      </c>
      <c r="V317" s="176">
        <f>SUM(V$206:V293)</f>
        <v>973</v>
      </c>
      <c r="W317" s="89" t="s">
        <v>77</v>
      </c>
      <c r="X317" s="89" t="s">
        <v>77</v>
      </c>
    </row>
    <row r="318" spans="14:24" ht="15.75" x14ac:dyDescent="0.25">
      <c r="N318" s="179" t="s">
        <v>152</v>
      </c>
      <c r="O318" s="176">
        <f>SUM(O$218:O305)</f>
        <v>135967</v>
      </c>
      <c r="P318" s="176">
        <f>SUM(P$218:P305)</f>
        <v>23653</v>
      </c>
      <c r="Q318" s="176">
        <f>SUM(Q$218:Q305)</f>
        <v>112314</v>
      </c>
      <c r="R318" s="176">
        <f>SUM(R$218:R305)</f>
        <v>1081759342699</v>
      </c>
      <c r="S318" s="176">
        <f>SUM(S$218:S305)</f>
        <v>709625456397</v>
      </c>
      <c r="T318" s="176">
        <f>SUM(T$218:T305)</f>
        <v>372133886302</v>
      </c>
      <c r="U318" s="176">
        <f>SUM(U$218:U305)</f>
        <v>1997</v>
      </c>
      <c r="V318" s="176">
        <f>SUM(V$218:V305)</f>
        <v>1013</v>
      </c>
      <c r="W318" s="89" t="s">
        <v>77</v>
      </c>
      <c r="X318" s="89" t="s">
        <v>77</v>
      </c>
    </row>
    <row r="319" spans="14:24" ht="15.75" x14ac:dyDescent="0.25">
      <c r="N319" s="175" t="s">
        <v>153</v>
      </c>
      <c r="O319" s="181">
        <f>O318/O317-1</f>
        <v>2.2677357241711382E-2</v>
      </c>
      <c r="P319" s="181">
        <f t="shared" ref="P319:V319" si="3">P318/P317-1</f>
        <v>-2.9739929444581148E-2</v>
      </c>
      <c r="Q319" s="181">
        <f t="shared" si="3"/>
        <v>3.4446552581649303E-2</v>
      </c>
      <c r="R319" s="181">
        <f t="shared" si="3"/>
        <v>-2.9912359418394763E-3</v>
      </c>
      <c r="S319" s="181">
        <f>S318/S317-1</f>
        <v>-2.462725999389237E-2</v>
      </c>
      <c r="T319" s="181">
        <f t="shared" si="3"/>
        <v>4.1044589491719297E-2</v>
      </c>
      <c r="U319" s="181">
        <f t="shared" si="3"/>
        <v>5.1052631578947461E-2</v>
      </c>
      <c r="V319" s="181">
        <f t="shared" si="3"/>
        <v>4.1109969167523186E-2</v>
      </c>
      <c r="W319" s="89" t="s">
        <v>77</v>
      </c>
      <c r="X319" s="89" t="s">
        <v>77</v>
      </c>
    </row>
    <row r="320" spans="14:24" ht="15.75" x14ac:dyDescent="0.25">
      <c r="N320" s="85">
        <v>46234</v>
      </c>
      <c r="O320" s="86" t="s">
        <v>77</v>
      </c>
      <c r="P320" s="86" t="s">
        <v>77</v>
      </c>
      <c r="Q320" s="86" t="s">
        <v>77</v>
      </c>
      <c r="R320" s="86" t="s">
        <v>77</v>
      </c>
      <c r="S320" s="87" t="s">
        <v>77</v>
      </c>
      <c r="T320" s="87" t="s">
        <v>77</v>
      </c>
      <c r="U320" s="88" t="s">
        <v>77</v>
      </c>
      <c r="V320" s="88" t="s">
        <v>77</v>
      </c>
      <c r="W320" s="89" t="s">
        <v>77</v>
      </c>
      <c r="X320" s="89" t="s">
        <v>77</v>
      </c>
    </row>
    <row r="321" spans="14:24" ht="15.75" x14ac:dyDescent="0.25">
      <c r="N321" s="85">
        <v>46265</v>
      </c>
      <c r="O321" s="86" t="s">
        <v>77</v>
      </c>
      <c r="P321" s="86" t="s">
        <v>77</v>
      </c>
      <c r="Q321" s="86" t="s">
        <v>77</v>
      </c>
      <c r="R321" s="86" t="s">
        <v>77</v>
      </c>
      <c r="S321" s="87" t="s">
        <v>77</v>
      </c>
      <c r="T321" s="87" t="s">
        <v>77</v>
      </c>
      <c r="U321" s="88" t="s">
        <v>77</v>
      </c>
      <c r="V321" s="88" t="s">
        <v>77</v>
      </c>
      <c r="W321" s="89" t="s">
        <v>77</v>
      </c>
      <c r="X321" s="89" t="s">
        <v>77</v>
      </c>
    </row>
    <row r="322" spans="14:24" ht="15.75" x14ac:dyDescent="0.25">
      <c r="N322" s="85">
        <v>46295</v>
      </c>
      <c r="O322" s="86" t="s">
        <v>77</v>
      </c>
      <c r="P322" s="86" t="s">
        <v>77</v>
      </c>
      <c r="Q322" s="86" t="s">
        <v>77</v>
      </c>
      <c r="R322" s="86" t="s">
        <v>77</v>
      </c>
      <c r="S322" s="87" t="s">
        <v>77</v>
      </c>
      <c r="T322" s="87" t="s">
        <v>77</v>
      </c>
      <c r="U322" s="88" t="s">
        <v>77</v>
      </c>
      <c r="V322" s="88" t="s">
        <v>77</v>
      </c>
      <c r="W322" s="89" t="s">
        <v>77</v>
      </c>
      <c r="X322" s="89" t="s">
        <v>77</v>
      </c>
    </row>
    <row r="323" spans="14:24" ht="15.75" x14ac:dyDescent="0.25">
      <c r="N323" s="85">
        <v>46326</v>
      </c>
      <c r="O323" s="86" t="s">
        <v>77</v>
      </c>
      <c r="P323" s="86" t="s">
        <v>77</v>
      </c>
      <c r="Q323" s="86" t="s">
        <v>77</v>
      </c>
      <c r="R323" s="86" t="s">
        <v>77</v>
      </c>
      <c r="S323" s="87" t="s">
        <v>77</v>
      </c>
      <c r="T323" s="87" t="s">
        <v>77</v>
      </c>
      <c r="U323" s="88" t="s">
        <v>77</v>
      </c>
      <c r="V323" s="88" t="s">
        <v>77</v>
      </c>
      <c r="W323" s="89" t="s">
        <v>77</v>
      </c>
      <c r="X323" s="89" t="s">
        <v>77</v>
      </c>
    </row>
    <row r="324" spans="14:24" ht="15.75" x14ac:dyDescent="0.25">
      <c r="N324" s="85">
        <v>46356</v>
      </c>
      <c r="O324" s="86" t="s">
        <v>77</v>
      </c>
      <c r="P324" s="86" t="s">
        <v>77</v>
      </c>
      <c r="Q324" s="86" t="s">
        <v>77</v>
      </c>
      <c r="R324" s="86" t="s">
        <v>77</v>
      </c>
      <c r="S324" s="87" t="s">
        <v>77</v>
      </c>
      <c r="T324" s="87" t="s">
        <v>77</v>
      </c>
      <c r="U324" s="88" t="s">
        <v>77</v>
      </c>
      <c r="V324" s="88" t="s">
        <v>77</v>
      </c>
      <c r="W324" s="89" t="s">
        <v>77</v>
      </c>
      <c r="X324" s="89" t="s">
        <v>77</v>
      </c>
    </row>
    <row r="325" spans="14:24" ht="15.75" x14ac:dyDescent="0.25">
      <c r="N325" s="85">
        <v>46387</v>
      </c>
      <c r="O325" s="86" t="s">
        <v>77</v>
      </c>
      <c r="P325" s="86" t="s">
        <v>77</v>
      </c>
      <c r="Q325" s="86" t="s">
        <v>77</v>
      </c>
      <c r="R325" s="86" t="s">
        <v>77</v>
      </c>
      <c r="S325" s="87" t="s">
        <v>77</v>
      </c>
      <c r="T325" s="87" t="s">
        <v>77</v>
      </c>
      <c r="U325" s="88" t="s">
        <v>77</v>
      </c>
      <c r="V325" s="88" t="s">
        <v>77</v>
      </c>
      <c r="W325" s="89" t="s">
        <v>77</v>
      </c>
      <c r="X325" s="89" t="s">
        <v>77</v>
      </c>
    </row>
    <row r="326" spans="14:24" ht="15.75" x14ac:dyDescent="0.25">
      <c r="N326" s="85">
        <v>46418</v>
      </c>
      <c r="O326" s="86" t="s">
        <v>77</v>
      </c>
      <c r="P326" s="86" t="s">
        <v>77</v>
      </c>
      <c r="Q326" s="86" t="s">
        <v>77</v>
      </c>
      <c r="R326" s="86" t="s">
        <v>77</v>
      </c>
      <c r="S326" s="87" t="s">
        <v>77</v>
      </c>
      <c r="T326" s="87" t="s">
        <v>77</v>
      </c>
      <c r="U326" s="88" t="s">
        <v>77</v>
      </c>
      <c r="V326" s="88" t="s">
        <v>77</v>
      </c>
      <c r="W326" s="89" t="s">
        <v>77</v>
      </c>
      <c r="X326" s="89" t="s">
        <v>77</v>
      </c>
    </row>
    <row r="327" spans="14:24" ht="15.75" x14ac:dyDescent="0.25">
      <c r="N327" s="85">
        <v>46446</v>
      </c>
      <c r="O327" s="86" t="s">
        <v>77</v>
      </c>
      <c r="P327" s="86" t="s">
        <v>77</v>
      </c>
      <c r="Q327" s="86" t="s">
        <v>77</v>
      </c>
      <c r="R327" s="86" t="s">
        <v>77</v>
      </c>
      <c r="S327" s="87" t="s">
        <v>77</v>
      </c>
      <c r="T327" s="87" t="s">
        <v>77</v>
      </c>
      <c r="U327" s="88" t="s">
        <v>77</v>
      </c>
      <c r="V327" s="88" t="s">
        <v>77</v>
      </c>
      <c r="W327" s="89" t="s">
        <v>77</v>
      </c>
      <c r="X327" s="89" t="s">
        <v>77</v>
      </c>
    </row>
    <row r="328" spans="14:24" ht="15.75" x14ac:dyDescent="0.25">
      <c r="N328" s="85">
        <v>46477</v>
      </c>
      <c r="O328" s="86" t="s">
        <v>77</v>
      </c>
      <c r="P328" s="86" t="s">
        <v>77</v>
      </c>
      <c r="Q328" s="86" t="s">
        <v>77</v>
      </c>
      <c r="R328" s="86" t="s">
        <v>77</v>
      </c>
      <c r="S328" s="87" t="s">
        <v>77</v>
      </c>
      <c r="T328" s="87" t="s">
        <v>77</v>
      </c>
      <c r="U328" s="88" t="s">
        <v>77</v>
      </c>
      <c r="V328" s="88" t="s">
        <v>77</v>
      </c>
      <c r="W328" s="89" t="s">
        <v>77</v>
      </c>
      <c r="X328" s="89" t="s">
        <v>77</v>
      </c>
    </row>
    <row r="329" spans="14:24" ht="15.75" x14ac:dyDescent="0.25">
      <c r="N329" s="85">
        <v>46507</v>
      </c>
      <c r="O329" s="86" t="s">
        <v>77</v>
      </c>
      <c r="P329" s="86" t="s">
        <v>77</v>
      </c>
      <c r="Q329" s="86" t="s">
        <v>77</v>
      </c>
      <c r="R329" s="86" t="s">
        <v>77</v>
      </c>
      <c r="S329" s="87" t="s">
        <v>77</v>
      </c>
      <c r="T329" s="87" t="s">
        <v>77</v>
      </c>
      <c r="U329" s="88" t="s">
        <v>77</v>
      </c>
      <c r="V329" s="88" t="s">
        <v>77</v>
      </c>
      <c r="W329" s="89" t="s">
        <v>77</v>
      </c>
      <c r="X329" s="89" t="s">
        <v>77</v>
      </c>
    </row>
    <row r="330" spans="14:24" ht="15.75" x14ac:dyDescent="0.25">
      <c r="N330" s="85">
        <v>46538</v>
      </c>
      <c r="O330" s="86" t="s">
        <v>77</v>
      </c>
      <c r="P330" s="86" t="s">
        <v>77</v>
      </c>
      <c r="Q330" s="86" t="s">
        <v>77</v>
      </c>
      <c r="R330" s="86" t="s">
        <v>77</v>
      </c>
      <c r="S330" s="87" t="s">
        <v>77</v>
      </c>
      <c r="T330" s="87" t="s">
        <v>77</v>
      </c>
      <c r="U330" s="88" t="s">
        <v>77</v>
      </c>
      <c r="V330" s="88" t="s">
        <v>77</v>
      </c>
      <c r="W330" s="89" t="s">
        <v>77</v>
      </c>
      <c r="X330" s="89" t="s">
        <v>77</v>
      </c>
    </row>
    <row r="331" spans="14:24" ht="15.75" x14ac:dyDescent="0.25">
      <c r="N331" s="85">
        <v>46568</v>
      </c>
      <c r="O331" s="86" t="s">
        <v>77</v>
      </c>
      <c r="P331" s="86" t="s">
        <v>77</v>
      </c>
      <c r="Q331" s="86" t="s">
        <v>77</v>
      </c>
      <c r="R331" s="86" t="s">
        <v>77</v>
      </c>
      <c r="S331" s="87" t="s">
        <v>77</v>
      </c>
      <c r="T331" s="87" t="s">
        <v>77</v>
      </c>
      <c r="U331" s="88" t="s">
        <v>77</v>
      </c>
      <c r="V331" s="88" t="s">
        <v>77</v>
      </c>
      <c r="W331" s="89" t="s">
        <v>77</v>
      </c>
      <c r="X331" s="89" t="s">
        <v>77</v>
      </c>
    </row>
    <row r="332" spans="14:24" ht="15.75" x14ac:dyDescent="0.25">
      <c r="N332" s="85">
        <v>46599</v>
      </c>
      <c r="O332" s="86" t="s">
        <v>77</v>
      </c>
      <c r="P332" s="86" t="s">
        <v>77</v>
      </c>
      <c r="Q332" s="86" t="s">
        <v>77</v>
      </c>
      <c r="R332" s="86" t="s">
        <v>77</v>
      </c>
      <c r="S332" s="87" t="s">
        <v>77</v>
      </c>
      <c r="T332" s="87" t="s">
        <v>77</v>
      </c>
      <c r="U332" s="88" t="s">
        <v>77</v>
      </c>
      <c r="V332" s="88" t="s">
        <v>77</v>
      </c>
      <c r="W332" s="89" t="s">
        <v>77</v>
      </c>
      <c r="X332" s="89" t="s">
        <v>77</v>
      </c>
    </row>
    <row r="333" spans="14:24" ht="15.75" x14ac:dyDescent="0.25">
      <c r="N333" s="85">
        <v>46630</v>
      </c>
      <c r="O333" s="86" t="s">
        <v>77</v>
      </c>
      <c r="P333" s="86" t="s">
        <v>77</v>
      </c>
      <c r="Q333" s="86" t="s">
        <v>77</v>
      </c>
      <c r="R333" s="86" t="s">
        <v>77</v>
      </c>
      <c r="S333" s="87" t="s">
        <v>77</v>
      </c>
      <c r="T333" s="87" t="s">
        <v>77</v>
      </c>
      <c r="U333" s="88" t="s">
        <v>77</v>
      </c>
      <c r="V333" s="88" t="s">
        <v>77</v>
      </c>
      <c r="W333" s="89" t="s">
        <v>77</v>
      </c>
      <c r="X333" s="89" t="s">
        <v>77</v>
      </c>
    </row>
    <row r="334" spans="14:24" ht="15.75" x14ac:dyDescent="0.25">
      <c r="N334" s="85">
        <v>46660</v>
      </c>
      <c r="O334" s="86" t="s">
        <v>77</v>
      </c>
      <c r="P334" s="86" t="s">
        <v>77</v>
      </c>
      <c r="Q334" s="86" t="s">
        <v>77</v>
      </c>
      <c r="R334" s="86" t="s">
        <v>77</v>
      </c>
      <c r="S334" s="87" t="s">
        <v>77</v>
      </c>
      <c r="T334" s="87" t="s">
        <v>77</v>
      </c>
      <c r="U334" s="88" t="s">
        <v>77</v>
      </c>
      <c r="V334" s="88" t="s">
        <v>77</v>
      </c>
      <c r="W334" s="89" t="s">
        <v>77</v>
      </c>
      <c r="X334" s="89" t="s">
        <v>77</v>
      </c>
    </row>
    <row r="335" spans="14:24" ht="15.75" x14ac:dyDescent="0.25">
      <c r="N335" s="85">
        <v>46691</v>
      </c>
      <c r="O335" s="86" t="s">
        <v>77</v>
      </c>
      <c r="P335" s="86" t="s">
        <v>77</v>
      </c>
      <c r="Q335" s="86" t="s">
        <v>77</v>
      </c>
      <c r="R335" s="86" t="s">
        <v>77</v>
      </c>
      <c r="S335" s="87" t="s">
        <v>77</v>
      </c>
      <c r="T335" s="87" t="s">
        <v>77</v>
      </c>
      <c r="U335" s="88" t="s">
        <v>77</v>
      </c>
      <c r="V335" s="88" t="s">
        <v>77</v>
      </c>
      <c r="W335" s="89" t="s">
        <v>77</v>
      </c>
      <c r="X335" s="89" t="s">
        <v>77</v>
      </c>
    </row>
    <row r="336" spans="14:24" ht="15.75" x14ac:dyDescent="0.25">
      <c r="N336" s="85">
        <v>46721</v>
      </c>
      <c r="O336" s="86" t="s">
        <v>77</v>
      </c>
      <c r="P336" s="86" t="s">
        <v>77</v>
      </c>
      <c r="Q336" s="86" t="s">
        <v>77</v>
      </c>
      <c r="R336" s="86" t="s">
        <v>77</v>
      </c>
      <c r="S336" s="87" t="s">
        <v>77</v>
      </c>
      <c r="T336" s="87" t="s">
        <v>77</v>
      </c>
      <c r="U336" s="88" t="s">
        <v>77</v>
      </c>
      <c r="V336" s="88" t="s">
        <v>77</v>
      </c>
      <c r="W336" s="89" t="s">
        <v>77</v>
      </c>
      <c r="X336" s="89" t="s">
        <v>77</v>
      </c>
    </row>
    <row r="337" spans="14:24" ht="15.75" x14ac:dyDescent="0.25">
      <c r="N337" s="85">
        <v>46752</v>
      </c>
      <c r="O337" s="86" t="s">
        <v>77</v>
      </c>
      <c r="P337" s="86" t="s">
        <v>77</v>
      </c>
      <c r="Q337" s="86" t="s">
        <v>77</v>
      </c>
      <c r="R337" s="86" t="s">
        <v>77</v>
      </c>
      <c r="S337" s="87" t="s">
        <v>77</v>
      </c>
      <c r="T337" s="87" t="s">
        <v>77</v>
      </c>
      <c r="U337" s="88" t="s">
        <v>77</v>
      </c>
      <c r="V337" s="88" t="s">
        <v>77</v>
      </c>
      <c r="W337" s="89" t="s">
        <v>77</v>
      </c>
      <c r="X337" s="89" t="s">
        <v>77</v>
      </c>
    </row>
    <row r="338" spans="14:24" ht="15.75" x14ac:dyDescent="0.25">
      <c r="N338" s="85">
        <v>46783</v>
      </c>
      <c r="O338" s="86" t="s">
        <v>77</v>
      </c>
      <c r="P338" s="86" t="s">
        <v>77</v>
      </c>
      <c r="Q338" s="86" t="s">
        <v>77</v>
      </c>
      <c r="R338" s="86" t="s">
        <v>77</v>
      </c>
      <c r="S338" s="87" t="s">
        <v>77</v>
      </c>
      <c r="T338" s="87" t="s">
        <v>77</v>
      </c>
      <c r="U338" s="88" t="s">
        <v>77</v>
      </c>
      <c r="V338" s="88" t="s">
        <v>77</v>
      </c>
      <c r="W338" s="89" t="s">
        <v>77</v>
      </c>
      <c r="X338" s="89" t="s">
        <v>77</v>
      </c>
    </row>
    <row r="339" spans="14:24" ht="15.75" x14ac:dyDescent="0.25">
      <c r="N339" s="85">
        <v>46812</v>
      </c>
      <c r="O339" s="86" t="s">
        <v>77</v>
      </c>
      <c r="P339" s="86" t="s">
        <v>77</v>
      </c>
      <c r="Q339" s="86" t="s">
        <v>77</v>
      </c>
      <c r="R339" s="86" t="s">
        <v>77</v>
      </c>
      <c r="S339" s="87" t="s">
        <v>77</v>
      </c>
      <c r="T339" s="87" t="s">
        <v>77</v>
      </c>
      <c r="U339" s="88" t="s">
        <v>77</v>
      </c>
      <c r="V339" s="88" t="s">
        <v>77</v>
      </c>
      <c r="W339" s="89" t="s">
        <v>77</v>
      </c>
      <c r="X339" s="89" t="s">
        <v>77</v>
      </c>
    </row>
    <row r="340" spans="14:24" ht="15.75" x14ac:dyDescent="0.25">
      <c r="N340" s="85">
        <v>46843</v>
      </c>
      <c r="O340" s="86" t="s">
        <v>77</v>
      </c>
      <c r="P340" s="86" t="s">
        <v>77</v>
      </c>
      <c r="Q340" s="86" t="s">
        <v>77</v>
      </c>
      <c r="R340" s="86" t="s">
        <v>77</v>
      </c>
      <c r="S340" s="87" t="s">
        <v>77</v>
      </c>
      <c r="T340" s="87" t="s">
        <v>77</v>
      </c>
      <c r="U340" s="88" t="s">
        <v>77</v>
      </c>
      <c r="V340" s="88" t="s">
        <v>77</v>
      </c>
      <c r="W340" s="89" t="s">
        <v>77</v>
      </c>
      <c r="X340" s="89" t="s">
        <v>77</v>
      </c>
    </row>
    <row r="341" spans="14:24" ht="15.75" x14ac:dyDescent="0.25">
      <c r="N341" s="85">
        <v>46873</v>
      </c>
      <c r="O341" s="86" t="s">
        <v>77</v>
      </c>
      <c r="P341" s="86" t="s">
        <v>77</v>
      </c>
      <c r="Q341" s="86" t="s">
        <v>77</v>
      </c>
      <c r="R341" s="86" t="s">
        <v>77</v>
      </c>
      <c r="S341" s="87" t="s">
        <v>77</v>
      </c>
      <c r="T341" s="87" t="s">
        <v>77</v>
      </c>
      <c r="U341" s="88" t="s">
        <v>77</v>
      </c>
      <c r="V341" s="88" t="s">
        <v>77</v>
      </c>
      <c r="W341" s="89" t="s">
        <v>77</v>
      </c>
      <c r="X341" s="89" t="s">
        <v>77</v>
      </c>
    </row>
    <row r="342" spans="14:24" ht="15.75" x14ac:dyDescent="0.25">
      <c r="N342" s="85">
        <v>46904</v>
      </c>
      <c r="O342" s="86" t="s">
        <v>77</v>
      </c>
      <c r="P342" s="86" t="s">
        <v>77</v>
      </c>
      <c r="Q342" s="86" t="s">
        <v>77</v>
      </c>
      <c r="R342" s="86" t="s">
        <v>77</v>
      </c>
      <c r="S342" s="87" t="s">
        <v>77</v>
      </c>
      <c r="T342" s="87" t="s">
        <v>77</v>
      </c>
      <c r="U342" s="88" t="s">
        <v>77</v>
      </c>
      <c r="V342" s="88" t="s">
        <v>77</v>
      </c>
      <c r="W342" s="89" t="s">
        <v>77</v>
      </c>
      <c r="X342" s="89" t="s">
        <v>77</v>
      </c>
    </row>
    <row r="343" spans="14:24" ht="15.75" x14ac:dyDescent="0.25">
      <c r="N343" s="85">
        <v>46934</v>
      </c>
      <c r="O343" s="86" t="s">
        <v>77</v>
      </c>
      <c r="P343" s="86" t="s">
        <v>77</v>
      </c>
      <c r="Q343" s="86" t="s">
        <v>77</v>
      </c>
      <c r="R343" s="86" t="s">
        <v>77</v>
      </c>
      <c r="S343" s="87" t="s">
        <v>77</v>
      </c>
      <c r="T343" s="87" t="s">
        <v>77</v>
      </c>
      <c r="U343" s="88" t="s">
        <v>77</v>
      </c>
      <c r="V343" s="88" t="s">
        <v>77</v>
      </c>
      <c r="W343" s="89" t="s">
        <v>77</v>
      </c>
      <c r="X343" s="89" t="s">
        <v>77</v>
      </c>
    </row>
    <row r="344" spans="14:24" ht="15.75" x14ac:dyDescent="0.25">
      <c r="N344" s="85">
        <v>46965</v>
      </c>
      <c r="O344" s="86" t="s">
        <v>77</v>
      </c>
      <c r="P344" s="86" t="s">
        <v>77</v>
      </c>
      <c r="Q344" s="86" t="s">
        <v>77</v>
      </c>
      <c r="R344" s="86" t="s">
        <v>77</v>
      </c>
      <c r="S344" s="87" t="s">
        <v>77</v>
      </c>
      <c r="T344" s="87" t="s">
        <v>77</v>
      </c>
      <c r="U344" s="88" t="s">
        <v>77</v>
      </c>
      <c r="V344" s="88" t="s">
        <v>77</v>
      </c>
      <c r="W344" s="89" t="s">
        <v>77</v>
      </c>
      <c r="X344" s="89" t="s">
        <v>77</v>
      </c>
    </row>
    <row r="345" spans="14:24" ht="15.75" x14ac:dyDescent="0.25">
      <c r="N345" s="85">
        <v>46996</v>
      </c>
      <c r="O345" s="86" t="s">
        <v>77</v>
      </c>
      <c r="P345" s="86" t="s">
        <v>77</v>
      </c>
      <c r="Q345" s="86" t="s">
        <v>77</v>
      </c>
      <c r="R345" s="86" t="s">
        <v>77</v>
      </c>
      <c r="S345" s="87" t="s">
        <v>77</v>
      </c>
      <c r="T345" s="87" t="s">
        <v>77</v>
      </c>
      <c r="U345" s="88" t="s">
        <v>77</v>
      </c>
      <c r="V345" s="88" t="s">
        <v>77</v>
      </c>
      <c r="W345" s="89" t="s">
        <v>77</v>
      </c>
      <c r="X345" s="89" t="s">
        <v>77</v>
      </c>
    </row>
    <row r="346" spans="14:24" ht="15.75" x14ac:dyDescent="0.25">
      <c r="N346" s="85">
        <v>47026</v>
      </c>
      <c r="O346" s="86" t="s">
        <v>77</v>
      </c>
      <c r="P346" s="86" t="s">
        <v>77</v>
      </c>
      <c r="Q346" s="86" t="s">
        <v>77</v>
      </c>
      <c r="R346" s="86" t="s">
        <v>77</v>
      </c>
      <c r="S346" s="87" t="s">
        <v>77</v>
      </c>
      <c r="T346" s="87" t="s">
        <v>77</v>
      </c>
      <c r="U346" s="88" t="s">
        <v>77</v>
      </c>
      <c r="V346" s="88" t="s">
        <v>77</v>
      </c>
      <c r="W346" s="89" t="s">
        <v>77</v>
      </c>
      <c r="X346" s="89" t="s">
        <v>77</v>
      </c>
    </row>
    <row r="347" spans="14:24" ht="15.75" x14ac:dyDescent="0.25">
      <c r="N347" s="85">
        <v>47057</v>
      </c>
      <c r="O347" s="86" t="s">
        <v>77</v>
      </c>
      <c r="P347" s="86" t="s">
        <v>77</v>
      </c>
      <c r="Q347" s="86" t="s">
        <v>77</v>
      </c>
      <c r="R347" s="86" t="s">
        <v>77</v>
      </c>
      <c r="S347" s="87" t="s">
        <v>77</v>
      </c>
      <c r="T347" s="87" t="s">
        <v>77</v>
      </c>
      <c r="U347" s="88" t="s">
        <v>77</v>
      </c>
      <c r="V347" s="88" t="s">
        <v>77</v>
      </c>
      <c r="W347" s="89" t="s">
        <v>77</v>
      </c>
      <c r="X347" s="89" t="s">
        <v>77</v>
      </c>
    </row>
    <row r="348" spans="14:24" ht="15.75" x14ac:dyDescent="0.25">
      <c r="N348" s="85">
        <v>47087</v>
      </c>
      <c r="O348" s="86" t="s">
        <v>77</v>
      </c>
      <c r="P348" s="86" t="s">
        <v>77</v>
      </c>
      <c r="Q348" s="86" t="s">
        <v>77</v>
      </c>
      <c r="R348" s="86" t="s">
        <v>77</v>
      </c>
      <c r="S348" s="87" t="s">
        <v>77</v>
      </c>
      <c r="T348" s="87" t="s">
        <v>77</v>
      </c>
      <c r="U348" s="88" t="s">
        <v>77</v>
      </c>
      <c r="V348" s="88" t="s">
        <v>77</v>
      </c>
      <c r="W348" s="89" t="s">
        <v>77</v>
      </c>
      <c r="X348" s="89" t="s">
        <v>77</v>
      </c>
    </row>
    <row r="349" spans="14:24" ht="15.75" x14ac:dyDescent="0.25">
      <c r="N349" s="85">
        <v>47118</v>
      </c>
      <c r="O349" s="86" t="s">
        <v>77</v>
      </c>
      <c r="P349" s="86" t="s">
        <v>77</v>
      </c>
      <c r="Q349" s="86" t="s">
        <v>77</v>
      </c>
      <c r="R349" s="86" t="s">
        <v>77</v>
      </c>
      <c r="S349" s="87" t="s">
        <v>77</v>
      </c>
      <c r="T349" s="87" t="s">
        <v>77</v>
      </c>
      <c r="U349" s="88" t="s">
        <v>77</v>
      </c>
      <c r="V349" s="88" t="s">
        <v>77</v>
      </c>
      <c r="W349" s="89" t="s">
        <v>77</v>
      </c>
      <c r="X349" s="89" t="s">
        <v>77</v>
      </c>
    </row>
    <row r="350" spans="14:24" ht="15.75" x14ac:dyDescent="0.25">
      <c r="N350" s="85">
        <v>47149</v>
      </c>
      <c r="O350" s="86" t="s">
        <v>77</v>
      </c>
      <c r="P350" s="86" t="s">
        <v>77</v>
      </c>
      <c r="Q350" s="86" t="s">
        <v>77</v>
      </c>
      <c r="R350" s="86" t="s">
        <v>77</v>
      </c>
      <c r="S350" s="87" t="s">
        <v>77</v>
      </c>
      <c r="T350" s="87" t="s">
        <v>77</v>
      </c>
      <c r="U350" s="88" t="s">
        <v>77</v>
      </c>
      <c r="V350" s="88" t="s">
        <v>77</v>
      </c>
      <c r="W350" s="89" t="s">
        <v>77</v>
      </c>
      <c r="X350" s="89" t="s">
        <v>77</v>
      </c>
    </row>
    <row r="351" spans="14:24" ht="15.75" x14ac:dyDescent="0.25">
      <c r="N351" s="85">
        <v>47177</v>
      </c>
      <c r="O351" s="86" t="s">
        <v>77</v>
      </c>
      <c r="P351" s="86" t="s">
        <v>77</v>
      </c>
      <c r="Q351" s="86" t="s">
        <v>77</v>
      </c>
      <c r="R351" s="86" t="s">
        <v>77</v>
      </c>
      <c r="S351" s="87" t="s">
        <v>77</v>
      </c>
      <c r="T351" s="87" t="s">
        <v>77</v>
      </c>
      <c r="U351" s="88" t="s">
        <v>77</v>
      </c>
      <c r="V351" s="88" t="s">
        <v>77</v>
      </c>
      <c r="W351" s="89" t="s">
        <v>77</v>
      </c>
      <c r="X351" s="89" t="s">
        <v>77</v>
      </c>
    </row>
    <row r="352" spans="14:24" ht="15.75" x14ac:dyDescent="0.25">
      <c r="N352" s="85">
        <v>47208</v>
      </c>
      <c r="O352" s="86" t="s">
        <v>77</v>
      </c>
      <c r="P352" s="86" t="s">
        <v>77</v>
      </c>
      <c r="Q352" s="86" t="s">
        <v>77</v>
      </c>
      <c r="R352" s="86" t="s">
        <v>77</v>
      </c>
      <c r="S352" s="87" t="s">
        <v>77</v>
      </c>
      <c r="T352" s="87" t="s">
        <v>77</v>
      </c>
      <c r="U352" s="88" t="s">
        <v>77</v>
      </c>
      <c r="V352" s="88" t="s">
        <v>77</v>
      </c>
      <c r="W352" s="89" t="s">
        <v>77</v>
      </c>
      <c r="X352" s="89" t="s">
        <v>77</v>
      </c>
    </row>
    <row r="353" spans="14:24" ht="15.75" x14ac:dyDescent="0.25">
      <c r="N353" s="85">
        <v>47238</v>
      </c>
      <c r="O353" s="86" t="s">
        <v>77</v>
      </c>
      <c r="P353" s="86" t="s">
        <v>77</v>
      </c>
      <c r="Q353" s="86" t="s">
        <v>77</v>
      </c>
      <c r="R353" s="86" t="s">
        <v>77</v>
      </c>
      <c r="S353" s="87" t="s">
        <v>77</v>
      </c>
      <c r="T353" s="87" t="s">
        <v>77</v>
      </c>
      <c r="U353" s="88" t="s">
        <v>77</v>
      </c>
      <c r="V353" s="88" t="s">
        <v>77</v>
      </c>
      <c r="W353" s="89" t="s">
        <v>77</v>
      </c>
      <c r="X353" s="89" t="s">
        <v>77</v>
      </c>
    </row>
    <row r="354" spans="14:24" ht="15.75" x14ac:dyDescent="0.25">
      <c r="N354" s="85">
        <v>47269</v>
      </c>
      <c r="O354" s="86" t="s">
        <v>77</v>
      </c>
      <c r="P354" s="86" t="s">
        <v>77</v>
      </c>
      <c r="Q354" s="86" t="s">
        <v>77</v>
      </c>
      <c r="R354" s="86" t="s">
        <v>77</v>
      </c>
      <c r="S354" s="87" t="s">
        <v>77</v>
      </c>
      <c r="T354" s="87" t="s">
        <v>77</v>
      </c>
      <c r="U354" s="88" t="s">
        <v>77</v>
      </c>
      <c r="V354" s="88" t="s">
        <v>77</v>
      </c>
      <c r="W354" s="89" t="s">
        <v>77</v>
      </c>
      <c r="X354" s="89" t="s">
        <v>77</v>
      </c>
    </row>
    <row r="355" spans="14:24" ht="15.75" x14ac:dyDescent="0.25">
      <c r="N355" s="85">
        <v>47299</v>
      </c>
      <c r="O355" s="86" t="s">
        <v>77</v>
      </c>
      <c r="P355" s="86" t="s">
        <v>77</v>
      </c>
      <c r="Q355" s="86" t="s">
        <v>77</v>
      </c>
      <c r="R355" s="86" t="s">
        <v>77</v>
      </c>
      <c r="S355" s="87" t="s">
        <v>77</v>
      </c>
      <c r="T355" s="87" t="s">
        <v>77</v>
      </c>
      <c r="U355" s="88" t="s">
        <v>77</v>
      </c>
      <c r="V355" s="88" t="s">
        <v>77</v>
      </c>
      <c r="W355" s="89" t="s">
        <v>77</v>
      </c>
      <c r="X355" s="89" t="s">
        <v>77</v>
      </c>
    </row>
    <row r="356" spans="14:24" ht="15.75" x14ac:dyDescent="0.25">
      <c r="N356" s="85">
        <v>47330</v>
      </c>
      <c r="O356" s="86" t="s">
        <v>77</v>
      </c>
      <c r="P356" s="86" t="s">
        <v>77</v>
      </c>
      <c r="Q356" s="86" t="s">
        <v>77</v>
      </c>
      <c r="R356" s="86" t="s">
        <v>77</v>
      </c>
      <c r="S356" s="87" t="s">
        <v>77</v>
      </c>
      <c r="T356" s="87" t="s">
        <v>77</v>
      </c>
      <c r="U356" s="88" t="s">
        <v>77</v>
      </c>
      <c r="V356" s="88" t="s">
        <v>77</v>
      </c>
      <c r="W356" s="89" t="s">
        <v>77</v>
      </c>
      <c r="X356" s="89" t="s">
        <v>77</v>
      </c>
    </row>
    <row r="357" spans="14:24" ht="15.75" x14ac:dyDescent="0.25">
      <c r="N357" s="85">
        <v>47361</v>
      </c>
      <c r="O357" s="86" t="s">
        <v>77</v>
      </c>
      <c r="P357" s="86" t="s">
        <v>77</v>
      </c>
      <c r="Q357" s="86" t="s">
        <v>77</v>
      </c>
      <c r="R357" s="86" t="s">
        <v>77</v>
      </c>
      <c r="S357" s="87" t="s">
        <v>77</v>
      </c>
      <c r="T357" s="87" t="s">
        <v>77</v>
      </c>
      <c r="U357" s="88" t="s">
        <v>77</v>
      </c>
      <c r="V357" s="88" t="s">
        <v>77</v>
      </c>
      <c r="W357" s="89" t="s">
        <v>77</v>
      </c>
      <c r="X357" s="89" t="s">
        <v>77</v>
      </c>
    </row>
    <row r="358" spans="14:24" ht="15.75" x14ac:dyDescent="0.25">
      <c r="N358" s="85">
        <v>47391</v>
      </c>
      <c r="O358" s="86" t="s">
        <v>77</v>
      </c>
      <c r="P358" s="86" t="s">
        <v>77</v>
      </c>
      <c r="Q358" s="86" t="s">
        <v>77</v>
      </c>
      <c r="R358" s="86" t="s">
        <v>77</v>
      </c>
      <c r="S358" s="87" t="s">
        <v>77</v>
      </c>
      <c r="T358" s="87" t="s">
        <v>77</v>
      </c>
      <c r="U358" s="88" t="s">
        <v>77</v>
      </c>
      <c r="V358" s="88" t="s">
        <v>77</v>
      </c>
      <c r="W358" s="89" t="s">
        <v>77</v>
      </c>
      <c r="X358" s="89" t="s">
        <v>77</v>
      </c>
    </row>
    <row r="359" spans="14:24" ht="15.75" x14ac:dyDescent="0.25">
      <c r="N359" s="85">
        <v>47422</v>
      </c>
      <c r="O359" s="86" t="s">
        <v>77</v>
      </c>
      <c r="P359" s="86" t="s">
        <v>77</v>
      </c>
      <c r="Q359" s="86" t="s">
        <v>77</v>
      </c>
      <c r="R359" s="86" t="s">
        <v>77</v>
      </c>
      <c r="S359" s="87" t="s">
        <v>77</v>
      </c>
      <c r="T359" s="87" t="s">
        <v>77</v>
      </c>
      <c r="U359" s="88" t="s">
        <v>77</v>
      </c>
      <c r="V359" s="88" t="s">
        <v>77</v>
      </c>
      <c r="W359" s="89" t="s">
        <v>77</v>
      </c>
      <c r="X359" s="89" t="s">
        <v>77</v>
      </c>
    </row>
    <row r="360" spans="14:24" ht="15.75" x14ac:dyDescent="0.25">
      <c r="N360" s="85">
        <v>47452</v>
      </c>
      <c r="O360" s="86" t="s">
        <v>77</v>
      </c>
      <c r="P360" s="86" t="s">
        <v>77</v>
      </c>
      <c r="Q360" s="86" t="s">
        <v>77</v>
      </c>
      <c r="R360" s="86" t="s">
        <v>77</v>
      </c>
      <c r="S360" s="87" t="s">
        <v>77</v>
      </c>
      <c r="T360" s="87" t="s">
        <v>77</v>
      </c>
      <c r="U360" s="88" t="s">
        <v>77</v>
      </c>
      <c r="V360" s="88" t="s">
        <v>77</v>
      </c>
      <c r="W360" s="89" t="s">
        <v>77</v>
      </c>
      <c r="X360" s="89" t="s">
        <v>77</v>
      </c>
    </row>
    <row r="361" spans="14:24" ht="15.75" x14ac:dyDescent="0.25">
      <c r="N361" s="85">
        <v>47483</v>
      </c>
      <c r="O361" s="86" t="s">
        <v>77</v>
      </c>
      <c r="P361" s="86" t="s">
        <v>77</v>
      </c>
      <c r="Q361" s="86" t="s">
        <v>77</v>
      </c>
      <c r="R361" s="86" t="s">
        <v>77</v>
      </c>
      <c r="S361" s="87" t="s">
        <v>77</v>
      </c>
      <c r="T361" s="87" t="s">
        <v>77</v>
      </c>
      <c r="U361" s="88" t="s">
        <v>77</v>
      </c>
      <c r="V361" s="88" t="s">
        <v>77</v>
      </c>
      <c r="W361" s="89" t="s">
        <v>77</v>
      </c>
      <c r="X361" s="89" t="s">
        <v>77</v>
      </c>
    </row>
    <row r="362" spans="14:24" ht="15.75" x14ac:dyDescent="0.25">
      <c r="N362" s="85">
        <v>47514</v>
      </c>
      <c r="O362" s="86" t="s">
        <v>77</v>
      </c>
      <c r="P362" s="86" t="s">
        <v>77</v>
      </c>
      <c r="Q362" s="86" t="s">
        <v>77</v>
      </c>
      <c r="R362" s="86" t="s">
        <v>77</v>
      </c>
      <c r="S362" s="87" t="s">
        <v>77</v>
      </c>
      <c r="T362" s="87" t="s">
        <v>77</v>
      </c>
      <c r="U362" s="88" t="s">
        <v>77</v>
      </c>
      <c r="V362" s="88" t="s">
        <v>77</v>
      </c>
      <c r="W362" s="89" t="s">
        <v>77</v>
      </c>
      <c r="X362" s="89" t="s">
        <v>77</v>
      </c>
    </row>
    <row r="363" spans="14:24" ht="15.75" x14ac:dyDescent="0.25">
      <c r="N363" s="85">
        <v>47542</v>
      </c>
      <c r="O363" s="86" t="s">
        <v>77</v>
      </c>
      <c r="P363" s="86" t="s">
        <v>77</v>
      </c>
      <c r="Q363" s="86" t="s">
        <v>77</v>
      </c>
      <c r="R363" s="86" t="s">
        <v>77</v>
      </c>
      <c r="S363" s="87" t="s">
        <v>77</v>
      </c>
      <c r="T363" s="87" t="s">
        <v>77</v>
      </c>
      <c r="U363" s="88" t="s">
        <v>77</v>
      </c>
      <c r="V363" s="88" t="s">
        <v>77</v>
      </c>
      <c r="W363" s="89" t="s">
        <v>77</v>
      </c>
      <c r="X363" s="89" t="s">
        <v>77</v>
      </c>
    </row>
    <row r="364" spans="14:24" ht="15.75" x14ac:dyDescent="0.25">
      <c r="N364" s="85">
        <v>47573</v>
      </c>
      <c r="O364" s="86" t="s">
        <v>77</v>
      </c>
      <c r="P364" s="86" t="s">
        <v>77</v>
      </c>
      <c r="Q364" s="86" t="s">
        <v>77</v>
      </c>
      <c r="R364" s="86" t="s">
        <v>77</v>
      </c>
      <c r="S364" s="87" t="s">
        <v>77</v>
      </c>
      <c r="T364" s="87" t="s">
        <v>77</v>
      </c>
      <c r="U364" s="88" t="s">
        <v>77</v>
      </c>
      <c r="V364" s="88" t="s">
        <v>77</v>
      </c>
      <c r="W364" s="89" t="s">
        <v>77</v>
      </c>
      <c r="X364" s="89" t="s">
        <v>77</v>
      </c>
    </row>
    <row r="365" spans="14:24" ht="15.75" x14ac:dyDescent="0.25">
      <c r="N365" s="85">
        <v>47603</v>
      </c>
      <c r="O365" s="86" t="s">
        <v>77</v>
      </c>
      <c r="P365" s="86" t="s">
        <v>77</v>
      </c>
      <c r="Q365" s="86" t="s">
        <v>77</v>
      </c>
      <c r="R365" s="86" t="s">
        <v>77</v>
      </c>
      <c r="S365" s="87" t="s">
        <v>77</v>
      </c>
      <c r="T365" s="87" t="s">
        <v>77</v>
      </c>
      <c r="U365" s="88" t="s">
        <v>77</v>
      </c>
      <c r="V365" s="88" t="s">
        <v>77</v>
      </c>
      <c r="W365" s="89" t="s">
        <v>77</v>
      </c>
      <c r="X365" s="89" t="s">
        <v>77</v>
      </c>
    </row>
    <row r="366" spans="14:24" ht="15.75" x14ac:dyDescent="0.25">
      <c r="N366" s="85">
        <v>47634</v>
      </c>
      <c r="O366" s="86" t="s">
        <v>77</v>
      </c>
      <c r="P366" s="86" t="s">
        <v>77</v>
      </c>
      <c r="Q366" s="86" t="s">
        <v>77</v>
      </c>
      <c r="R366" s="86" t="s">
        <v>77</v>
      </c>
      <c r="S366" s="87" t="s">
        <v>77</v>
      </c>
      <c r="T366" s="87" t="s">
        <v>77</v>
      </c>
      <c r="U366" s="88" t="s">
        <v>77</v>
      </c>
      <c r="V366" s="88" t="s">
        <v>77</v>
      </c>
      <c r="W366" s="89" t="s">
        <v>77</v>
      </c>
      <c r="X366" s="89" t="s">
        <v>77</v>
      </c>
    </row>
    <row r="367" spans="14:24" ht="15.75" x14ac:dyDescent="0.25">
      <c r="N367" s="85">
        <v>47664</v>
      </c>
      <c r="O367" s="86" t="s">
        <v>77</v>
      </c>
      <c r="P367" s="86" t="s">
        <v>77</v>
      </c>
      <c r="Q367" s="86" t="s">
        <v>77</v>
      </c>
      <c r="R367" s="86" t="s">
        <v>77</v>
      </c>
      <c r="S367" s="87" t="s">
        <v>77</v>
      </c>
      <c r="T367" s="87" t="s">
        <v>77</v>
      </c>
      <c r="U367" s="88" t="s">
        <v>77</v>
      </c>
      <c r="V367" s="88" t="s">
        <v>77</v>
      </c>
      <c r="W367" s="89" t="s">
        <v>77</v>
      </c>
      <c r="X367" s="89" t="s">
        <v>77</v>
      </c>
    </row>
    <row r="368" spans="14:24" ht="15.75" x14ac:dyDescent="0.25">
      <c r="N368" s="85">
        <v>47695</v>
      </c>
      <c r="O368" s="86" t="s">
        <v>77</v>
      </c>
      <c r="P368" s="86" t="s">
        <v>77</v>
      </c>
      <c r="Q368" s="86" t="s">
        <v>77</v>
      </c>
      <c r="R368" s="86" t="s">
        <v>77</v>
      </c>
      <c r="S368" s="87" t="s">
        <v>77</v>
      </c>
      <c r="T368" s="87" t="s">
        <v>77</v>
      </c>
      <c r="U368" s="88" t="s">
        <v>77</v>
      </c>
      <c r="V368" s="88" t="s">
        <v>77</v>
      </c>
      <c r="W368" s="89" t="s">
        <v>77</v>
      </c>
      <c r="X368" s="89" t="s">
        <v>77</v>
      </c>
    </row>
    <row r="369" spans="14:24" ht="15.75" x14ac:dyDescent="0.25">
      <c r="N369" s="85">
        <v>47726</v>
      </c>
      <c r="O369" s="86" t="s">
        <v>77</v>
      </c>
      <c r="P369" s="86" t="s">
        <v>77</v>
      </c>
      <c r="Q369" s="86" t="s">
        <v>77</v>
      </c>
      <c r="R369" s="86" t="s">
        <v>77</v>
      </c>
      <c r="S369" s="87" t="s">
        <v>77</v>
      </c>
      <c r="T369" s="87" t="s">
        <v>77</v>
      </c>
      <c r="U369" s="88" t="s">
        <v>77</v>
      </c>
      <c r="V369" s="88" t="s">
        <v>77</v>
      </c>
      <c r="W369" s="89" t="s">
        <v>77</v>
      </c>
      <c r="X369" s="89" t="s">
        <v>77</v>
      </c>
    </row>
    <row r="370" spans="14:24" ht="15.75" x14ac:dyDescent="0.25">
      <c r="N370" s="85">
        <v>47756</v>
      </c>
      <c r="O370" s="86" t="s">
        <v>77</v>
      </c>
      <c r="P370" s="86" t="s">
        <v>77</v>
      </c>
      <c r="Q370" s="86" t="s">
        <v>77</v>
      </c>
      <c r="R370" s="86" t="s">
        <v>77</v>
      </c>
      <c r="S370" s="87" t="s">
        <v>77</v>
      </c>
      <c r="T370" s="87" t="s">
        <v>77</v>
      </c>
      <c r="U370" s="88" t="s">
        <v>77</v>
      </c>
      <c r="V370" s="88" t="s">
        <v>77</v>
      </c>
      <c r="W370" s="89" t="s">
        <v>77</v>
      </c>
      <c r="X370" s="89" t="s">
        <v>77</v>
      </c>
    </row>
    <row r="371" spans="14:24" ht="15.75" x14ac:dyDescent="0.25">
      <c r="N371" s="85">
        <v>47787</v>
      </c>
      <c r="O371" s="86" t="s">
        <v>77</v>
      </c>
      <c r="P371" s="86" t="s">
        <v>77</v>
      </c>
      <c r="Q371" s="86" t="s">
        <v>77</v>
      </c>
      <c r="R371" s="86" t="s">
        <v>77</v>
      </c>
      <c r="S371" s="87" t="s">
        <v>77</v>
      </c>
      <c r="T371" s="87" t="s">
        <v>77</v>
      </c>
      <c r="U371" s="88" t="s">
        <v>77</v>
      </c>
      <c r="V371" s="88" t="s">
        <v>77</v>
      </c>
      <c r="W371" s="89" t="s">
        <v>77</v>
      </c>
      <c r="X371" s="89" t="s">
        <v>77</v>
      </c>
    </row>
    <row r="372" spans="14:24" ht="15.75" x14ac:dyDescent="0.25">
      <c r="N372" s="85">
        <v>47817</v>
      </c>
      <c r="O372" s="86" t="s">
        <v>77</v>
      </c>
      <c r="P372" s="86" t="s">
        <v>77</v>
      </c>
      <c r="Q372" s="86" t="s">
        <v>77</v>
      </c>
      <c r="R372" s="86" t="s">
        <v>77</v>
      </c>
      <c r="S372" s="87" t="s">
        <v>77</v>
      </c>
      <c r="T372" s="87" t="s">
        <v>77</v>
      </c>
      <c r="U372" s="88" t="s">
        <v>77</v>
      </c>
      <c r="V372" s="88" t="s">
        <v>77</v>
      </c>
      <c r="W372" s="89" t="s">
        <v>77</v>
      </c>
      <c r="X372" s="89" t="s">
        <v>77</v>
      </c>
    </row>
    <row r="373" spans="14:24" ht="15.75" x14ac:dyDescent="0.25">
      <c r="N373" s="85">
        <v>47848</v>
      </c>
      <c r="O373" s="86" t="s">
        <v>77</v>
      </c>
      <c r="P373" s="86" t="s">
        <v>77</v>
      </c>
      <c r="Q373" s="86" t="s">
        <v>77</v>
      </c>
      <c r="R373" s="86" t="s">
        <v>77</v>
      </c>
      <c r="S373" s="87" t="s">
        <v>77</v>
      </c>
      <c r="T373" s="87" t="s">
        <v>77</v>
      </c>
      <c r="U373" s="88" t="s">
        <v>77</v>
      </c>
      <c r="V373" s="88" t="s">
        <v>77</v>
      </c>
      <c r="W373" s="89" t="s">
        <v>77</v>
      </c>
      <c r="X373" s="89" t="s">
        <v>77</v>
      </c>
    </row>
    <row r="374" spans="14:24" ht="15.75" x14ac:dyDescent="0.25">
      <c r="N374" s="85">
        <v>47879</v>
      </c>
      <c r="O374" s="86" t="s">
        <v>77</v>
      </c>
      <c r="P374" s="86" t="s">
        <v>77</v>
      </c>
      <c r="Q374" s="86" t="s">
        <v>77</v>
      </c>
      <c r="R374" s="86" t="s">
        <v>77</v>
      </c>
      <c r="S374" s="87" t="s">
        <v>77</v>
      </c>
      <c r="T374" s="87" t="s">
        <v>77</v>
      </c>
      <c r="U374" s="88" t="s">
        <v>77</v>
      </c>
      <c r="V374" s="88" t="s">
        <v>77</v>
      </c>
      <c r="W374" s="89" t="s">
        <v>77</v>
      </c>
      <c r="X374" s="89" t="s">
        <v>77</v>
      </c>
    </row>
    <row r="375" spans="14:24" ht="15.75" x14ac:dyDescent="0.25">
      <c r="N375" s="85">
        <v>47907</v>
      </c>
      <c r="O375" s="86" t="s">
        <v>77</v>
      </c>
      <c r="P375" s="86" t="s">
        <v>77</v>
      </c>
      <c r="Q375" s="86" t="s">
        <v>77</v>
      </c>
      <c r="R375" s="86" t="s">
        <v>77</v>
      </c>
      <c r="S375" s="87" t="s">
        <v>77</v>
      </c>
      <c r="T375" s="87" t="s">
        <v>77</v>
      </c>
      <c r="U375" s="88" t="s">
        <v>77</v>
      </c>
      <c r="V375" s="88" t="s">
        <v>77</v>
      </c>
      <c r="W375" s="89" t="s">
        <v>77</v>
      </c>
      <c r="X375" s="89" t="s">
        <v>77</v>
      </c>
    </row>
    <row r="376" spans="14:24" ht="15.75" x14ac:dyDescent="0.25">
      <c r="N376" s="85">
        <v>47938</v>
      </c>
      <c r="O376" s="86" t="s">
        <v>77</v>
      </c>
      <c r="P376" s="86" t="s">
        <v>77</v>
      </c>
      <c r="Q376" s="86" t="s">
        <v>77</v>
      </c>
      <c r="R376" s="86" t="s">
        <v>77</v>
      </c>
      <c r="S376" s="87" t="s">
        <v>77</v>
      </c>
      <c r="T376" s="87" t="s">
        <v>77</v>
      </c>
      <c r="U376" s="88" t="s">
        <v>77</v>
      </c>
      <c r="V376" s="88" t="s">
        <v>77</v>
      </c>
      <c r="W376" s="89" t="s">
        <v>77</v>
      </c>
      <c r="X376" s="89" t="s">
        <v>77</v>
      </c>
    </row>
    <row r="377" spans="14:24" ht="15.75" x14ac:dyDescent="0.25">
      <c r="N377" s="85">
        <v>47968</v>
      </c>
      <c r="O377" s="86" t="s">
        <v>77</v>
      </c>
      <c r="P377" s="86" t="s">
        <v>77</v>
      </c>
      <c r="Q377" s="86" t="s">
        <v>77</v>
      </c>
      <c r="R377" s="86" t="s">
        <v>77</v>
      </c>
      <c r="S377" s="87" t="s">
        <v>77</v>
      </c>
      <c r="T377" s="87" t="s">
        <v>77</v>
      </c>
      <c r="U377" s="88" t="s">
        <v>77</v>
      </c>
      <c r="V377" s="88" t="s">
        <v>77</v>
      </c>
      <c r="W377" s="89" t="s">
        <v>77</v>
      </c>
      <c r="X377" s="89" t="s">
        <v>77</v>
      </c>
    </row>
    <row r="378" spans="14:24" ht="15.75" x14ac:dyDescent="0.25">
      <c r="N378" s="85">
        <v>47999</v>
      </c>
      <c r="O378" s="86" t="s">
        <v>77</v>
      </c>
      <c r="P378" s="86" t="s">
        <v>77</v>
      </c>
      <c r="Q378" s="86" t="s">
        <v>77</v>
      </c>
      <c r="R378" s="86" t="s">
        <v>77</v>
      </c>
      <c r="S378" s="87" t="s">
        <v>77</v>
      </c>
      <c r="T378" s="87" t="s">
        <v>77</v>
      </c>
      <c r="U378" s="88" t="s">
        <v>77</v>
      </c>
      <c r="V378" s="88" t="s">
        <v>77</v>
      </c>
      <c r="W378" s="89" t="s">
        <v>77</v>
      </c>
      <c r="X378" s="89" t="s">
        <v>77</v>
      </c>
    </row>
    <row r="379" spans="14:24" ht="15.75" x14ac:dyDescent="0.25">
      <c r="N379" s="85">
        <v>48029</v>
      </c>
      <c r="O379" s="86" t="s">
        <v>77</v>
      </c>
      <c r="P379" s="86" t="s">
        <v>77</v>
      </c>
      <c r="Q379" s="86" t="s">
        <v>77</v>
      </c>
      <c r="R379" s="86" t="s">
        <v>77</v>
      </c>
      <c r="S379" s="87" t="s">
        <v>77</v>
      </c>
      <c r="T379" s="87" t="s">
        <v>77</v>
      </c>
      <c r="U379" s="88" t="s">
        <v>77</v>
      </c>
      <c r="V379" s="88" t="s">
        <v>77</v>
      </c>
      <c r="W379" s="89" t="s">
        <v>77</v>
      </c>
      <c r="X379" s="89" t="s">
        <v>77</v>
      </c>
    </row>
    <row r="380" spans="14:24" ht="15.75" x14ac:dyDescent="0.25">
      <c r="N380" s="85">
        <v>48060</v>
      </c>
      <c r="O380" s="86" t="s">
        <v>77</v>
      </c>
      <c r="P380" s="86" t="s">
        <v>77</v>
      </c>
      <c r="Q380" s="86" t="s">
        <v>77</v>
      </c>
      <c r="R380" s="86" t="s">
        <v>77</v>
      </c>
      <c r="S380" s="87" t="s">
        <v>77</v>
      </c>
      <c r="T380" s="87" t="s">
        <v>77</v>
      </c>
      <c r="U380" s="88" t="s">
        <v>77</v>
      </c>
      <c r="V380" s="88" t="s">
        <v>77</v>
      </c>
      <c r="W380" s="89" t="s">
        <v>77</v>
      </c>
      <c r="X380" s="89" t="s">
        <v>77</v>
      </c>
    </row>
    <row r="381" spans="14:24" ht="15.75" x14ac:dyDescent="0.25">
      <c r="N381" s="85">
        <v>48091</v>
      </c>
      <c r="O381" s="86" t="s">
        <v>77</v>
      </c>
      <c r="P381" s="86" t="s">
        <v>77</v>
      </c>
      <c r="Q381" s="86" t="s">
        <v>77</v>
      </c>
      <c r="R381" s="86" t="s">
        <v>77</v>
      </c>
      <c r="S381" s="87" t="s">
        <v>77</v>
      </c>
      <c r="T381" s="87" t="s">
        <v>77</v>
      </c>
      <c r="U381" s="88" t="s">
        <v>77</v>
      </c>
      <c r="V381" s="88" t="s">
        <v>77</v>
      </c>
      <c r="W381" s="89" t="s">
        <v>77</v>
      </c>
      <c r="X381" s="89" t="s">
        <v>77</v>
      </c>
    </row>
    <row r="382" spans="14:24" ht="15.75" x14ac:dyDescent="0.25">
      <c r="N382" s="85">
        <v>48121</v>
      </c>
      <c r="O382" s="86" t="s">
        <v>77</v>
      </c>
      <c r="P382" s="86" t="s">
        <v>77</v>
      </c>
      <c r="Q382" s="86" t="s">
        <v>77</v>
      </c>
      <c r="R382" s="86" t="s">
        <v>77</v>
      </c>
      <c r="S382" s="87" t="s">
        <v>77</v>
      </c>
      <c r="T382" s="87" t="s">
        <v>77</v>
      </c>
      <c r="U382" s="88" t="s">
        <v>77</v>
      </c>
      <c r="V382" s="88" t="s">
        <v>77</v>
      </c>
      <c r="W382" s="89" t="s">
        <v>77</v>
      </c>
      <c r="X382" s="89" t="s">
        <v>77</v>
      </c>
    </row>
    <row r="383" spans="14:24" ht="15.75" x14ac:dyDescent="0.25">
      <c r="N383" s="85">
        <v>48152</v>
      </c>
      <c r="O383" s="86" t="s">
        <v>77</v>
      </c>
      <c r="P383" s="86" t="s">
        <v>77</v>
      </c>
      <c r="Q383" s="86" t="s">
        <v>77</v>
      </c>
      <c r="R383" s="86" t="s">
        <v>77</v>
      </c>
      <c r="S383" s="87" t="s">
        <v>77</v>
      </c>
      <c r="T383" s="87" t="s">
        <v>77</v>
      </c>
      <c r="U383" s="88" t="s">
        <v>77</v>
      </c>
      <c r="V383" s="88" t="s">
        <v>77</v>
      </c>
      <c r="W383" s="89" t="s">
        <v>77</v>
      </c>
      <c r="X383" s="89" t="s">
        <v>77</v>
      </c>
    </row>
    <row r="384" spans="14:24" ht="15.75" x14ac:dyDescent="0.25">
      <c r="N384" s="85">
        <v>48182</v>
      </c>
      <c r="O384" s="86" t="s">
        <v>77</v>
      </c>
      <c r="P384" s="86" t="s">
        <v>77</v>
      </c>
      <c r="Q384" s="86" t="s">
        <v>77</v>
      </c>
      <c r="R384" s="86" t="s">
        <v>77</v>
      </c>
      <c r="S384" s="87" t="s">
        <v>77</v>
      </c>
      <c r="T384" s="87" t="s">
        <v>77</v>
      </c>
      <c r="U384" s="88" t="s">
        <v>77</v>
      </c>
      <c r="V384" s="88" t="s">
        <v>77</v>
      </c>
      <c r="W384" s="89" t="s">
        <v>77</v>
      </c>
      <c r="X384" s="89" t="s">
        <v>77</v>
      </c>
    </row>
    <row r="385" spans="14:24" ht="15.75" x14ac:dyDescent="0.25">
      <c r="N385" s="85">
        <v>48213</v>
      </c>
      <c r="O385" s="86" t="s">
        <v>77</v>
      </c>
      <c r="P385" s="86" t="s">
        <v>77</v>
      </c>
      <c r="Q385" s="86" t="s">
        <v>77</v>
      </c>
      <c r="R385" s="86" t="s">
        <v>77</v>
      </c>
      <c r="S385" s="87" t="s">
        <v>77</v>
      </c>
      <c r="T385" s="87" t="s">
        <v>77</v>
      </c>
      <c r="U385" s="88" t="s">
        <v>77</v>
      </c>
      <c r="V385" s="88" t="s">
        <v>77</v>
      </c>
      <c r="W385" s="89" t="s">
        <v>77</v>
      </c>
      <c r="X385" s="89" t="s">
        <v>77</v>
      </c>
    </row>
    <row r="386" spans="14:24" ht="15.75" x14ac:dyDescent="0.25">
      <c r="N386" s="85">
        <v>48244</v>
      </c>
      <c r="O386" s="86" t="s">
        <v>77</v>
      </c>
      <c r="P386" s="86" t="s">
        <v>77</v>
      </c>
      <c r="Q386" s="86" t="s">
        <v>77</v>
      </c>
      <c r="R386" s="86" t="s">
        <v>77</v>
      </c>
      <c r="S386" s="87" t="s">
        <v>77</v>
      </c>
      <c r="T386" s="87" t="s">
        <v>77</v>
      </c>
      <c r="U386" s="88" t="s">
        <v>77</v>
      </c>
      <c r="V386" s="88" t="s">
        <v>77</v>
      </c>
      <c r="W386" s="89" t="s">
        <v>77</v>
      </c>
      <c r="X386" s="89" t="s">
        <v>77</v>
      </c>
    </row>
    <row r="387" spans="14:24" ht="15.75" x14ac:dyDescent="0.25">
      <c r="N387" s="85">
        <v>48273</v>
      </c>
      <c r="O387" s="86" t="s">
        <v>77</v>
      </c>
      <c r="P387" s="86" t="s">
        <v>77</v>
      </c>
      <c r="Q387" s="86" t="s">
        <v>77</v>
      </c>
      <c r="R387" s="86" t="s">
        <v>77</v>
      </c>
      <c r="S387" s="87" t="s">
        <v>77</v>
      </c>
      <c r="T387" s="87" t="s">
        <v>77</v>
      </c>
      <c r="U387" s="88" t="s">
        <v>77</v>
      </c>
      <c r="V387" s="88" t="s">
        <v>77</v>
      </c>
      <c r="W387" s="89" t="s">
        <v>77</v>
      </c>
      <c r="X387" s="89" t="s">
        <v>77</v>
      </c>
    </row>
    <row r="388" spans="14:24" ht="15.75" x14ac:dyDescent="0.25">
      <c r="N388" s="85">
        <v>48304</v>
      </c>
      <c r="O388" s="86" t="s">
        <v>77</v>
      </c>
      <c r="P388" s="86" t="s">
        <v>77</v>
      </c>
      <c r="Q388" s="86" t="s">
        <v>77</v>
      </c>
      <c r="R388" s="86" t="s">
        <v>77</v>
      </c>
      <c r="S388" s="87" t="s">
        <v>77</v>
      </c>
      <c r="T388" s="87" t="s">
        <v>77</v>
      </c>
      <c r="U388" s="88" t="s">
        <v>77</v>
      </c>
      <c r="V388" s="88" t="s">
        <v>77</v>
      </c>
      <c r="W388" s="89" t="s">
        <v>77</v>
      </c>
      <c r="X388" s="89" t="s">
        <v>77</v>
      </c>
    </row>
    <row r="389" spans="14:24" ht="15.75" x14ac:dyDescent="0.25">
      <c r="N389" s="85">
        <v>48334</v>
      </c>
      <c r="O389" s="86" t="s">
        <v>77</v>
      </c>
      <c r="P389" s="86" t="s">
        <v>77</v>
      </c>
      <c r="Q389" s="86" t="s">
        <v>77</v>
      </c>
      <c r="R389" s="86" t="s">
        <v>77</v>
      </c>
      <c r="S389" s="87" t="s">
        <v>77</v>
      </c>
      <c r="T389" s="87" t="s">
        <v>77</v>
      </c>
      <c r="U389" s="88" t="s">
        <v>77</v>
      </c>
      <c r="V389" s="88" t="s">
        <v>77</v>
      </c>
      <c r="W389" s="89" t="s">
        <v>77</v>
      </c>
      <c r="X389" s="89" t="s">
        <v>77</v>
      </c>
    </row>
    <row r="390" spans="14:24" ht="15.75" x14ac:dyDescent="0.25">
      <c r="N390" s="85">
        <v>48365</v>
      </c>
      <c r="O390" s="86" t="s">
        <v>77</v>
      </c>
      <c r="P390" s="86" t="s">
        <v>77</v>
      </c>
      <c r="Q390" s="86" t="s">
        <v>77</v>
      </c>
      <c r="R390" s="86" t="s">
        <v>77</v>
      </c>
      <c r="S390" s="87" t="s">
        <v>77</v>
      </c>
      <c r="T390" s="87" t="s">
        <v>77</v>
      </c>
      <c r="U390" s="88" t="s">
        <v>77</v>
      </c>
      <c r="V390" s="88" t="s">
        <v>77</v>
      </c>
      <c r="W390" s="89" t="s">
        <v>77</v>
      </c>
      <c r="X390" s="89" t="s">
        <v>77</v>
      </c>
    </row>
    <row r="391" spans="14:24" ht="15.75" x14ac:dyDescent="0.25">
      <c r="N391" s="85">
        <v>48395</v>
      </c>
      <c r="O391" s="86" t="s">
        <v>77</v>
      </c>
      <c r="P391" s="86" t="s">
        <v>77</v>
      </c>
      <c r="Q391" s="86" t="s">
        <v>77</v>
      </c>
      <c r="R391" s="86" t="s">
        <v>77</v>
      </c>
      <c r="S391" s="87" t="s">
        <v>77</v>
      </c>
      <c r="T391" s="87" t="s">
        <v>77</v>
      </c>
      <c r="U391" s="88" t="s">
        <v>77</v>
      </c>
      <c r="V391" s="88" t="s">
        <v>77</v>
      </c>
      <c r="W391" s="89" t="s">
        <v>77</v>
      </c>
      <c r="X391" s="89" t="s">
        <v>77</v>
      </c>
    </row>
    <row r="392" spans="14:24" ht="15.75" x14ac:dyDescent="0.25">
      <c r="N392" s="85">
        <v>48426</v>
      </c>
      <c r="O392" s="86" t="s">
        <v>77</v>
      </c>
      <c r="P392" s="86" t="s">
        <v>77</v>
      </c>
      <c r="Q392" s="86" t="s">
        <v>77</v>
      </c>
      <c r="R392" s="86" t="s">
        <v>77</v>
      </c>
      <c r="S392" s="87" t="s">
        <v>77</v>
      </c>
      <c r="T392" s="87" t="s">
        <v>77</v>
      </c>
      <c r="U392" s="88" t="s">
        <v>77</v>
      </c>
      <c r="V392" s="88" t="s">
        <v>77</v>
      </c>
      <c r="W392" s="89" t="s">
        <v>77</v>
      </c>
      <c r="X392" s="89" t="s">
        <v>77</v>
      </c>
    </row>
    <row r="393" spans="14:24" ht="15.75" x14ac:dyDescent="0.25">
      <c r="N393" s="85">
        <v>48457</v>
      </c>
      <c r="O393" s="86" t="s">
        <v>77</v>
      </c>
      <c r="P393" s="86" t="s">
        <v>77</v>
      </c>
      <c r="Q393" s="86" t="s">
        <v>77</v>
      </c>
      <c r="R393" s="86" t="s">
        <v>77</v>
      </c>
      <c r="S393" s="87" t="s">
        <v>77</v>
      </c>
      <c r="T393" s="87" t="s">
        <v>77</v>
      </c>
      <c r="U393" s="88" t="s">
        <v>77</v>
      </c>
      <c r="V393" s="88" t="s">
        <v>77</v>
      </c>
      <c r="W393" s="89" t="s">
        <v>77</v>
      </c>
      <c r="X393" s="89" t="s">
        <v>77</v>
      </c>
    </row>
    <row r="394" spans="14:24" ht="15.75" x14ac:dyDescent="0.25">
      <c r="N394" s="85">
        <v>48487</v>
      </c>
      <c r="O394" s="86" t="s">
        <v>77</v>
      </c>
      <c r="P394" s="86" t="s">
        <v>77</v>
      </c>
      <c r="Q394" s="86" t="s">
        <v>77</v>
      </c>
      <c r="R394" s="86" t="s">
        <v>77</v>
      </c>
      <c r="S394" s="87" t="s">
        <v>77</v>
      </c>
      <c r="T394" s="87" t="s">
        <v>77</v>
      </c>
      <c r="U394" s="88" t="s">
        <v>77</v>
      </c>
      <c r="V394" s="88" t="s">
        <v>77</v>
      </c>
      <c r="W394" s="89" t="s">
        <v>77</v>
      </c>
      <c r="X394" s="89" t="s">
        <v>77</v>
      </c>
    </row>
    <row r="395" spans="14:24" ht="15.75" x14ac:dyDescent="0.25">
      <c r="N395" s="85">
        <v>48518</v>
      </c>
      <c r="O395" s="86" t="s">
        <v>77</v>
      </c>
      <c r="P395" s="86" t="s">
        <v>77</v>
      </c>
      <c r="Q395" s="86" t="s">
        <v>77</v>
      </c>
      <c r="R395" s="86" t="s">
        <v>77</v>
      </c>
      <c r="S395" s="87" t="s">
        <v>77</v>
      </c>
      <c r="T395" s="87" t="s">
        <v>77</v>
      </c>
      <c r="U395" s="88" t="s">
        <v>77</v>
      </c>
      <c r="V395" s="88" t="s">
        <v>77</v>
      </c>
      <c r="W395" s="89" t="s">
        <v>77</v>
      </c>
      <c r="X395" s="89" t="s">
        <v>77</v>
      </c>
    </row>
    <row r="396" spans="14:24" ht="15.75" x14ac:dyDescent="0.25">
      <c r="N396" s="85">
        <v>48548</v>
      </c>
      <c r="O396" s="86" t="s">
        <v>77</v>
      </c>
      <c r="P396" s="86" t="s">
        <v>77</v>
      </c>
      <c r="Q396" s="86" t="s">
        <v>77</v>
      </c>
      <c r="R396" s="86" t="s">
        <v>77</v>
      </c>
      <c r="S396" s="87" t="s">
        <v>77</v>
      </c>
      <c r="T396" s="87" t="s">
        <v>77</v>
      </c>
      <c r="U396" s="88" t="s">
        <v>77</v>
      </c>
      <c r="V396" s="88" t="s">
        <v>77</v>
      </c>
      <c r="W396" s="89" t="s">
        <v>77</v>
      </c>
      <c r="X396" s="89" t="s">
        <v>77</v>
      </c>
    </row>
    <row r="397" spans="14:24" ht="15.75" x14ac:dyDescent="0.25">
      <c r="N397" s="85">
        <v>48579</v>
      </c>
      <c r="O397" s="86" t="s">
        <v>77</v>
      </c>
      <c r="P397" s="86" t="s">
        <v>77</v>
      </c>
      <c r="Q397" s="86" t="s">
        <v>77</v>
      </c>
      <c r="R397" s="86" t="s">
        <v>77</v>
      </c>
      <c r="S397" s="87" t="s">
        <v>77</v>
      </c>
      <c r="T397" s="87" t="s">
        <v>77</v>
      </c>
      <c r="U397" s="88" t="s">
        <v>77</v>
      </c>
      <c r="V397" s="88" t="s">
        <v>77</v>
      </c>
      <c r="W397" s="89" t="s">
        <v>77</v>
      </c>
      <c r="X397" s="89" t="s">
        <v>77</v>
      </c>
    </row>
    <row r="398" spans="14:24" ht="15.75" x14ac:dyDescent="0.25">
      <c r="N398" s="85">
        <v>48610</v>
      </c>
      <c r="O398" s="86" t="s">
        <v>77</v>
      </c>
      <c r="P398" s="86" t="s">
        <v>77</v>
      </c>
      <c r="Q398" s="86" t="s">
        <v>77</v>
      </c>
      <c r="R398" s="86" t="s">
        <v>77</v>
      </c>
      <c r="S398" s="87" t="s">
        <v>77</v>
      </c>
      <c r="T398" s="87" t="s">
        <v>77</v>
      </c>
      <c r="U398" s="88" t="s">
        <v>77</v>
      </c>
      <c r="V398" s="88" t="s">
        <v>77</v>
      </c>
      <c r="W398" s="89" t="s">
        <v>77</v>
      </c>
      <c r="X398" s="89" t="s">
        <v>77</v>
      </c>
    </row>
    <row r="399" spans="14:24" ht="15.75" x14ac:dyDescent="0.25">
      <c r="N399" s="85">
        <v>48638</v>
      </c>
      <c r="O399" s="86" t="s">
        <v>77</v>
      </c>
      <c r="P399" s="86" t="s">
        <v>77</v>
      </c>
      <c r="Q399" s="86" t="s">
        <v>77</v>
      </c>
      <c r="R399" s="86" t="s">
        <v>77</v>
      </c>
      <c r="S399" s="87" t="s">
        <v>77</v>
      </c>
      <c r="T399" s="87" t="s">
        <v>77</v>
      </c>
      <c r="U399" s="88" t="s">
        <v>77</v>
      </c>
      <c r="V399" s="88" t="s">
        <v>77</v>
      </c>
      <c r="W399" s="89" t="s">
        <v>77</v>
      </c>
      <c r="X399" s="89" t="s">
        <v>77</v>
      </c>
    </row>
    <row r="400" spans="14:24" ht="15.75" x14ac:dyDescent="0.25">
      <c r="N400" s="85">
        <v>48669</v>
      </c>
      <c r="O400" s="86" t="s">
        <v>77</v>
      </c>
      <c r="P400" s="86" t="s">
        <v>77</v>
      </c>
      <c r="Q400" s="86" t="s">
        <v>77</v>
      </c>
      <c r="R400" s="86" t="s">
        <v>77</v>
      </c>
      <c r="S400" s="87" t="s">
        <v>77</v>
      </c>
      <c r="T400" s="87" t="s">
        <v>77</v>
      </c>
      <c r="U400" s="88" t="s">
        <v>77</v>
      </c>
      <c r="V400" s="88" t="s">
        <v>77</v>
      </c>
      <c r="W400" s="89" t="s">
        <v>77</v>
      </c>
      <c r="X400" s="89" t="s">
        <v>77</v>
      </c>
    </row>
    <row r="401" spans="14:24" ht="15.75" x14ac:dyDescent="0.25">
      <c r="N401" s="85">
        <v>48699</v>
      </c>
      <c r="O401" s="86" t="s">
        <v>77</v>
      </c>
      <c r="P401" s="86" t="s">
        <v>77</v>
      </c>
      <c r="Q401" s="86" t="s">
        <v>77</v>
      </c>
      <c r="R401" s="86" t="s">
        <v>77</v>
      </c>
      <c r="S401" s="87" t="s">
        <v>77</v>
      </c>
      <c r="T401" s="87" t="s">
        <v>77</v>
      </c>
      <c r="U401" s="88" t="s">
        <v>77</v>
      </c>
      <c r="V401" s="88" t="s">
        <v>77</v>
      </c>
      <c r="W401" s="89" t="s">
        <v>77</v>
      </c>
      <c r="X401" s="89" t="s">
        <v>77</v>
      </c>
    </row>
    <row r="402" spans="14:24" ht="15.75" x14ac:dyDescent="0.25">
      <c r="N402" s="85">
        <v>48730</v>
      </c>
      <c r="O402" s="86" t="s">
        <v>77</v>
      </c>
      <c r="P402" s="86" t="s">
        <v>77</v>
      </c>
      <c r="Q402" s="86" t="s">
        <v>77</v>
      </c>
      <c r="R402" s="86" t="s">
        <v>77</v>
      </c>
      <c r="S402" s="87" t="s">
        <v>77</v>
      </c>
      <c r="T402" s="87" t="s">
        <v>77</v>
      </c>
      <c r="U402" s="88" t="s">
        <v>77</v>
      </c>
      <c r="V402" s="88" t="s">
        <v>77</v>
      </c>
      <c r="W402" s="89" t="s">
        <v>77</v>
      </c>
      <c r="X402" s="89" t="s">
        <v>77</v>
      </c>
    </row>
    <row r="403" spans="14:24" ht="15.75" x14ac:dyDescent="0.25">
      <c r="N403" s="85">
        <v>48760</v>
      </c>
      <c r="O403" s="86" t="s">
        <v>77</v>
      </c>
      <c r="P403" s="86" t="s">
        <v>77</v>
      </c>
      <c r="Q403" s="86" t="s">
        <v>77</v>
      </c>
      <c r="R403" s="86" t="s">
        <v>77</v>
      </c>
      <c r="S403" s="87" t="s">
        <v>77</v>
      </c>
      <c r="T403" s="87" t="s">
        <v>77</v>
      </c>
      <c r="U403" s="88" t="s">
        <v>77</v>
      </c>
      <c r="V403" s="88" t="s">
        <v>77</v>
      </c>
      <c r="W403" s="89" t="s">
        <v>77</v>
      </c>
      <c r="X403" s="89" t="s">
        <v>77</v>
      </c>
    </row>
    <row r="404" spans="14:24" ht="15.75" x14ac:dyDescent="0.25">
      <c r="N404" s="85">
        <v>48791</v>
      </c>
      <c r="O404" s="86" t="s">
        <v>77</v>
      </c>
      <c r="P404" s="86" t="s">
        <v>77</v>
      </c>
      <c r="Q404" s="86" t="s">
        <v>77</v>
      </c>
      <c r="R404" s="86" t="s">
        <v>77</v>
      </c>
      <c r="S404" s="87" t="s">
        <v>77</v>
      </c>
      <c r="T404" s="87" t="s">
        <v>77</v>
      </c>
      <c r="U404" s="88" t="s">
        <v>77</v>
      </c>
      <c r="V404" s="88" t="s">
        <v>77</v>
      </c>
      <c r="W404" s="89" t="s">
        <v>77</v>
      </c>
      <c r="X404" s="89" t="s">
        <v>77</v>
      </c>
    </row>
    <row r="405" spans="14:24" ht="15.75" x14ac:dyDescent="0.25">
      <c r="N405" s="85">
        <v>48822</v>
      </c>
      <c r="O405" s="86" t="s">
        <v>77</v>
      </c>
      <c r="P405" s="86" t="s">
        <v>77</v>
      </c>
      <c r="Q405" s="86" t="s">
        <v>77</v>
      </c>
      <c r="R405" s="86" t="s">
        <v>77</v>
      </c>
      <c r="S405" s="87" t="s">
        <v>77</v>
      </c>
      <c r="T405" s="87" t="s">
        <v>77</v>
      </c>
      <c r="U405" s="88" t="s">
        <v>77</v>
      </c>
      <c r="V405" s="88" t="s">
        <v>77</v>
      </c>
      <c r="W405" s="89" t="s">
        <v>77</v>
      </c>
      <c r="X405" s="89" t="s">
        <v>77</v>
      </c>
    </row>
    <row r="406" spans="14:24" ht="15.75" x14ac:dyDescent="0.25">
      <c r="N406" s="85">
        <v>48852</v>
      </c>
      <c r="O406" s="86" t="s">
        <v>77</v>
      </c>
      <c r="P406" s="86" t="s">
        <v>77</v>
      </c>
      <c r="Q406" s="86" t="s">
        <v>77</v>
      </c>
      <c r="R406" s="86" t="s">
        <v>77</v>
      </c>
      <c r="S406" s="87" t="s">
        <v>77</v>
      </c>
      <c r="T406" s="87" t="s">
        <v>77</v>
      </c>
      <c r="U406" s="88" t="s">
        <v>77</v>
      </c>
      <c r="V406" s="88" t="s">
        <v>77</v>
      </c>
      <c r="W406" s="89" t="s">
        <v>77</v>
      </c>
      <c r="X406" s="89" t="s">
        <v>77</v>
      </c>
    </row>
    <row r="407" spans="14:24" ht="15.75" x14ac:dyDescent="0.25">
      <c r="N407" s="85">
        <v>48883</v>
      </c>
      <c r="O407" s="86" t="s">
        <v>77</v>
      </c>
      <c r="P407" s="86" t="s">
        <v>77</v>
      </c>
      <c r="Q407" s="86" t="s">
        <v>77</v>
      </c>
      <c r="R407" s="86" t="s">
        <v>77</v>
      </c>
      <c r="S407" s="87" t="s">
        <v>77</v>
      </c>
      <c r="T407" s="87" t="s">
        <v>77</v>
      </c>
      <c r="U407" s="88" t="s">
        <v>77</v>
      </c>
      <c r="V407" s="88" t="s">
        <v>77</v>
      </c>
      <c r="W407" s="89" t="s">
        <v>77</v>
      </c>
      <c r="X407" s="89" t="s">
        <v>77</v>
      </c>
    </row>
    <row r="408" spans="14:24" ht="15.75" x14ac:dyDescent="0.25">
      <c r="N408" s="85">
        <v>48913</v>
      </c>
      <c r="O408" s="86" t="s">
        <v>77</v>
      </c>
      <c r="P408" s="86" t="s">
        <v>77</v>
      </c>
      <c r="Q408" s="86" t="s">
        <v>77</v>
      </c>
      <c r="R408" s="86" t="s">
        <v>77</v>
      </c>
      <c r="S408" s="87" t="s">
        <v>77</v>
      </c>
      <c r="T408" s="87" t="s">
        <v>77</v>
      </c>
      <c r="U408" s="88" t="s">
        <v>77</v>
      </c>
      <c r="V408" s="88" t="s">
        <v>77</v>
      </c>
      <c r="W408" s="89" t="s">
        <v>77</v>
      </c>
      <c r="X408" s="89" t="s">
        <v>77</v>
      </c>
    </row>
    <row r="409" spans="14:24" ht="15.75" x14ac:dyDescent="0.25">
      <c r="N409" s="85">
        <v>48944</v>
      </c>
      <c r="O409" s="86" t="s">
        <v>77</v>
      </c>
      <c r="P409" s="86" t="s">
        <v>77</v>
      </c>
      <c r="Q409" s="86" t="s">
        <v>77</v>
      </c>
      <c r="R409" s="86" t="s">
        <v>77</v>
      </c>
      <c r="S409" s="87" t="s">
        <v>77</v>
      </c>
      <c r="T409" s="87" t="s">
        <v>77</v>
      </c>
      <c r="U409" s="88" t="s">
        <v>77</v>
      </c>
      <c r="V409" s="88" t="s">
        <v>77</v>
      </c>
      <c r="W409" s="89" t="s">
        <v>77</v>
      </c>
      <c r="X409" s="89" t="s">
        <v>77</v>
      </c>
    </row>
    <row r="410" spans="14:24" ht="15.75" x14ac:dyDescent="0.25">
      <c r="N410" s="85">
        <v>48975</v>
      </c>
      <c r="O410" s="86" t="s">
        <v>77</v>
      </c>
      <c r="P410" s="86" t="s">
        <v>77</v>
      </c>
      <c r="Q410" s="86" t="s">
        <v>77</v>
      </c>
      <c r="R410" s="86" t="s">
        <v>77</v>
      </c>
      <c r="S410" s="87" t="s">
        <v>77</v>
      </c>
      <c r="T410" s="87" t="s">
        <v>77</v>
      </c>
      <c r="U410" s="88" t="s">
        <v>77</v>
      </c>
      <c r="V410" s="88" t="s">
        <v>77</v>
      </c>
      <c r="W410" s="89" t="s">
        <v>77</v>
      </c>
      <c r="X410" s="89" t="s">
        <v>77</v>
      </c>
    </row>
    <row r="411" spans="14:24" ht="15.75" x14ac:dyDescent="0.25">
      <c r="N411" s="85">
        <v>49003</v>
      </c>
      <c r="O411" s="86" t="s">
        <v>77</v>
      </c>
      <c r="P411" s="86" t="s">
        <v>77</v>
      </c>
      <c r="Q411" s="86" t="s">
        <v>77</v>
      </c>
      <c r="R411" s="86" t="s">
        <v>77</v>
      </c>
      <c r="S411" s="87" t="s">
        <v>77</v>
      </c>
      <c r="T411" s="87" t="s">
        <v>77</v>
      </c>
      <c r="U411" s="88" t="s">
        <v>77</v>
      </c>
      <c r="V411" s="88" t="s">
        <v>77</v>
      </c>
      <c r="W411" s="89" t="s">
        <v>77</v>
      </c>
      <c r="X411" s="89" t="s">
        <v>77</v>
      </c>
    </row>
    <row r="412" spans="14:24" ht="15.75" x14ac:dyDescent="0.25">
      <c r="N412" s="85">
        <v>49034</v>
      </c>
      <c r="O412" s="86" t="s">
        <v>77</v>
      </c>
      <c r="P412" s="86" t="s">
        <v>77</v>
      </c>
      <c r="Q412" s="86" t="s">
        <v>77</v>
      </c>
      <c r="R412" s="86" t="s">
        <v>77</v>
      </c>
      <c r="S412" s="87" t="s">
        <v>77</v>
      </c>
      <c r="T412" s="87" t="s">
        <v>77</v>
      </c>
      <c r="U412" s="88" t="s">
        <v>77</v>
      </c>
      <c r="V412" s="88" t="s">
        <v>77</v>
      </c>
      <c r="W412" s="89" t="s">
        <v>77</v>
      </c>
      <c r="X412" s="89" t="s">
        <v>77</v>
      </c>
    </row>
    <row r="413" spans="14:24" ht="15.75" x14ac:dyDescent="0.25">
      <c r="N413" s="85">
        <v>49064</v>
      </c>
      <c r="O413" s="86" t="s">
        <v>77</v>
      </c>
      <c r="P413" s="86" t="s">
        <v>77</v>
      </c>
      <c r="Q413" s="86" t="s">
        <v>77</v>
      </c>
      <c r="R413" s="86" t="s">
        <v>77</v>
      </c>
      <c r="S413" s="87" t="s">
        <v>77</v>
      </c>
      <c r="T413" s="87" t="s">
        <v>77</v>
      </c>
      <c r="U413" s="88" t="s">
        <v>77</v>
      </c>
      <c r="V413" s="88" t="s">
        <v>77</v>
      </c>
      <c r="W413" s="89" t="s">
        <v>77</v>
      </c>
      <c r="X413" s="89" t="s">
        <v>77</v>
      </c>
    </row>
    <row r="414" spans="14:24" ht="15.75" x14ac:dyDescent="0.25">
      <c r="N414" s="85">
        <v>49095</v>
      </c>
      <c r="O414" s="86" t="s">
        <v>77</v>
      </c>
      <c r="P414" s="86" t="s">
        <v>77</v>
      </c>
      <c r="Q414" s="86" t="s">
        <v>77</v>
      </c>
      <c r="R414" s="86" t="s">
        <v>77</v>
      </c>
      <c r="S414" s="87" t="s">
        <v>77</v>
      </c>
      <c r="T414" s="87" t="s">
        <v>77</v>
      </c>
      <c r="U414" s="88" t="s">
        <v>77</v>
      </c>
      <c r="V414" s="88" t="s">
        <v>77</v>
      </c>
      <c r="W414" s="89" t="s">
        <v>77</v>
      </c>
      <c r="X414" s="89" t="s">
        <v>77</v>
      </c>
    </row>
    <row r="415" spans="14:24" ht="15.75" x14ac:dyDescent="0.25">
      <c r="N415" s="85">
        <v>49125</v>
      </c>
      <c r="O415" s="86" t="s">
        <v>77</v>
      </c>
      <c r="P415" s="86" t="s">
        <v>77</v>
      </c>
      <c r="Q415" s="86" t="s">
        <v>77</v>
      </c>
      <c r="R415" s="86" t="s">
        <v>77</v>
      </c>
      <c r="S415" s="87" t="s">
        <v>77</v>
      </c>
      <c r="T415" s="87" t="s">
        <v>77</v>
      </c>
      <c r="U415" s="88" t="s">
        <v>77</v>
      </c>
      <c r="V415" s="88" t="s">
        <v>77</v>
      </c>
      <c r="W415" s="89" t="s">
        <v>77</v>
      </c>
      <c r="X415" s="89" t="s">
        <v>77</v>
      </c>
    </row>
    <row r="416" spans="14:24" ht="15.75" x14ac:dyDescent="0.25">
      <c r="N416" s="85">
        <v>49156</v>
      </c>
      <c r="O416" s="86" t="s">
        <v>77</v>
      </c>
      <c r="P416" s="86" t="s">
        <v>77</v>
      </c>
      <c r="Q416" s="86" t="s">
        <v>77</v>
      </c>
      <c r="R416" s="86" t="s">
        <v>77</v>
      </c>
      <c r="S416" s="87" t="s">
        <v>77</v>
      </c>
      <c r="T416" s="87" t="s">
        <v>77</v>
      </c>
      <c r="U416" s="88" t="s">
        <v>77</v>
      </c>
      <c r="V416" s="88" t="s">
        <v>77</v>
      </c>
      <c r="W416" s="89" t="s">
        <v>77</v>
      </c>
      <c r="X416" s="89" t="s">
        <v>77</v>
      </c>
    </row>
    <row r="417" spans="14:24" ht="15.75" x14ac:dyDescent="0.25">
      <c r="N417" s="85">
        <v>49187</v>
      </c>
      <c r="O417" s="86" t="s">
        <v>77</v>
      </c>
      <c r="P417" s="86" t="s">
        <v>77</v>
      </c>
      <c r="Q417" s="86" t="s">
        <v>77</v>
      </c>
      <c r="R417" s="86" t="s">
        <v>77</v>
      </c>
      <c r="S417" s="87" t="s">
        <v>77</v>
      </c>
      <c r="T417" s="87" t="s">
        <v>77</v>
      </c>
      <c r="U417" s="88" t="s">
        <v>77</v>
      </c>
      <c r="V417" s="88" t="s">
        <v>77</v>
      </c>
      <c r="W417" s="89" t="s">
        <v>77</v>
      </c>
      <c r="X417" s="89" t="s">
        <v>77</v>
      </c>
    </row>
    <row r="418" spans="14:24" ht="15.75" x14ac:dyDescent="0.25">
      <c r="N418" s="85">
        <v>49217</v>
      </c>
      <c r="O418" s="86" t="s">
        <v>77</v>
      </c>
      <c r="P418" s="86" t="s">
        <v>77</v>
      </c>
      <c r="Q418" s="86" t="s">
        <v>77</v>
      </c>
      <c r="R418" s="86" t="s">
        <v>77</v>
      </c>
      <c r="S418" s="87" t="s">
        <v>77</v>
      </c>
      <c r="T418" s="87" t="s">
        <v>77</v>
      </c>
      <c r="U418" s="88" t="s">
        <v>77</v>
      </c>
      <c r="V418" s="88" t="s">
        <v>77</v>
      </c>
      <c r="W418" s="89" t="s">
        <v>77</v>
      </c>
      <c r="X418" s="89" t="s">
        <v>77</v>
      </c>
    </row>
    <row r="419" spans="14:24" ht="15.75" x14ac:dyDescent="0.25">
      <c r="N419" s="85">
        <v>49248</v>
      </c>
      <c r="O419" s="86" t="s">
        <v>77</v>
      </c>
      <c r="P419" s="86" t="s">
        <v>77</v>
      </c>
      <c r="Q419" s="86" t="s">
        <v>77</v>
      </c>
      <c r="R419" s="86" t="s">
        <v>77</v>
      </c>
      <c r="S419" s="87" t="s">
        <v>77</v>
      </c>
      <c r="T419" s="87" t="s">
        <v>77</v>
      </c>
      <c r="U419" s="88" t="s">
        <v>77</v>
      </c>
      <c r="V419" s="88" t="s">
        <v>77</v>
      </c>
      <c r="W419" s="89" t="s">
        <v>77</v>
      </c>
      <c r="X419" s="89" t="s">
        <v>77</v>
      </c>
    </row>
    <row r="420" spans="14:24" ht="15.75" x14ac:dyDescent="0.25">
      <c r="N420" s="85">
        <v>49278</v>
      </c>
      <c r="O420" s="86" t="s">
        <v>77</v>
      </c>
      <c r="P420" s="86" t="s">
        <v>77</v>
      </c>
      <c r="Q420" s="86" t="s">
        <v>77</v>
      </c>
      <c r="R420" s="86" t="s">
        <v>77</v>
      </c>
      <c r="S420" s="87" t="s">
        <v>77</v>
      </c>
      <c r="T420" s="87" t="s">
        <v>77</v>
      </c>
      <c r="U420" s="88" t="s">
        <v>77</v>
      </c>
      <c r="V420" s="88" t="s">
        <v>77</v>
      </c>
      <c r="W420" s="89" t="s">
        <v>77</v>
      </c>
      <c r="X420" s="89" t="s">
        <v>77</v>
      </c>
    </row>
    <row r="421" spans="14:24" ht="15.75" x14ac:dyDescent="0.25">
      <c r="N421" s="85">
        <v>49309</v>
      </c>
      <c r="O421" s="86" t="s">
        <v>77</v>
      </c>
      <c r="P421" s="86" t="s">
        <v>77</v>
      </c>
      <c r="Q421" s="86" t="s">
        <v>77</v>
      </c>
      <c r="R421" s="86" t="s">
        <v>77</v>
      </c>
      <c r="S421" s="87" t="s">
        <v>77</v>
      </c>
      <c r="T421" s="87" t="s">
        <v>77</v>
      </c>
      <c r="U421" s="88" t="s">
        <v>77</v>
      </c>
      <c r="V421" s="88" t="s">
        <v>77</v>
      </c>
      <c r="W421" s="89" t="s">
        <v>77</v>
      </c>
      <c r="X421" s="89" t="s">
        <v>77</v>
      </c>
    </row>
    <row r="422" spans="14:24" ht="15.75" x14ac:dyDescent="0.25">
      <c r="N422" s="85">
        <v>49340</v>
      </c>
      <c r="O422" s="86" t="s">
        <v>77</v>
      </c>
      <c r="P422" s="86" t="s">
        <v>77</v>
      </c>
      <c r="Q422" s="86" t="s">
        <v>77</v>
      </c>
      <c r="R422" s="86" t="s">
        <v>77</v>
      </c>
      <c r="S422" s="87" t="s">
        <v>77</v>
      </c>
      <c r="T422" s="87" t="s">
        <v>77</v>
      </c>
      <c r="U422" s="88" t="s">
        <v>77</v>
      </c>
      <c r="V422" s="88" t="s">
        <v>77</v>
      </c>
      <c r="W422" s="89" t="s">
        <v>77</v>
      </c>
      <c r="X422" s="89" t="s">
        <v>77</v>
      </c>
    </row>
    <row r="423" spans="14:24" ht="15.75" x14ac:dyDescent="0.25">
      <c r="N423" s="85">
        <v>49368</v>
      </c>
      <c r="O423" s="86" t="s">
        <v>77</v>
      </c>
      <c r="P423" s="86" t="s">
        <v>77</v>
      </c>
      <c r="Q423" s="86" t="s">
        <v>77</v>
      </c>
      <c r="R423" s="86" t="s">
        <v>77</v>
      </c>
      <c r="S423" s="87" t="s">
        <v>77</v>
      </c>
      <c r="T423" s="87" t="s">
        <v>77</v>
      </c>
      <c r="U423" s="88" t="s">
        <v>77</v>
      </c>
      <c r="V423" s="88" t="s">
        <v>77</v>
      </c>
      <c r="W423" s="89" t="s">
        <v>77</v>
      </c>
      <c r="X423" s="89" t="s">
        <v>77</v>
      </c>
    </row>
    <row r="424" spans="14:24" ht="15.75" x14ac:dyDescent="0.25">
      <c r="N424" s="85">
        <v>49399</v>
      </c>
      <c r="O424" s="86" t="s">
        <v>77</v>
      </c>
      <c r="P424" s="86" t="s">
        <v>77</v>
      </c>
      <c r="Q424" s="86" t="s">
        <v>77</v>
      </c>
      <c r="R424" s="86" t="s">
        <v>77</v>
      </c>
      <c r="S424" s="87" t="s">
        <v>77</v>
      </c>
      <c r="T424" s="87" t="s">
        <v>77</v>
      </c>
      <c r="U424" s="88" t="s">
        <v>77</v>
      </c>
      <c r="V424" s="88" t="s">
        <v>77</v>
      </c>
      <c r="W424" s="89" t="s">
        <v>77</v>
      </c>
      <c r="X424" s="89" t="s">
        <v>77</v>
      </c>
    </row>
    <row r="425" spans="14:24" ht="15.75" x14ac:dyDescent="0.25">
      <c r="N425" s="85">
        <v>49429</v>
      </c>
      <c r="O425" s="86" t="s">
        <v>77</v>
      </c>
      <c r="P425" s="86" t="s">
        <v>77</v>
      </c>
      <c r="Q425" s="86" t="s">
        <v>77</v>
      </c>
      <c r="R425" s="86" t="s">
        <v>77</v>
      </c>
      <c r="S425" s="87" t="s">
        <v>77</v>
      </c>
      <c r="T425" s="87" t="s">
        <v>77</v>
      </c>
      <c r="U425" s="88" t="s">
        <v>77</v>
      </c>
      <c r="V425" s="88" t="s">
        <v>77</v>
      </c>
      <c r="W425" s="89" t="s">
        <v>77</v>
      </c>
      <c r="X425" s="89" t="s">
        <v>77</v>
      </c>
    </row>
    <row r="426" spans="14:24" ht="15.75" x14ac:dyDescent="0.25">
      <c r="N426" s="85">
        <v>49460</v>
      </c>
      <c r="O426" s="86" t="s">
        <v>77</v>
      </c>
      <c r="P426" s="86" t="s">
        <v>77</v>
      </c>
      <c r="Q426" s="86" t="s">
        <v>77</v>
      </c>
      <c r="R426" s="86" t="s">
        <v>77</v>
      </c>
      <c r="S426" s="87" t="s">
        <v>77</v>
      </c>
      <c r="T426" s="87" t="s">
        <v>77</v>
      </c>
      <c r="U426" s="88" t="s">
        <v>77</v>
      </c>
      <c r="V426" s="88" t="s">
        <v>77</v>
      </c>
      <c r="W426" s="89" t="s">
        <v>77</v>
      </c>
      <c r="X426" s="89" t="s">
        <v>77</v>
      </c>
    </row>
    <row r="427" spans="14:24" ht="15.75" x14ac:dyDescent="0.25">
      <c r="N427" s="85">
        <v>49490</v>
      </c>
      <c r="O427" s="86" t="s">
        <v>77</v>
      </c>
      <c r="P427" s="86" t="s">
        <v>77</v>
      </c>
      <c r="Q427" s="86" t="s">
        <v>77</v>
      </c>
      <c r="R427" s="86" t="s">
        <v>77</v>
      </c>
      <c r="S427" s="87" t="s">
        <v>77</v>
      </c>
      <c r="T427" s="87" t="s">
        <v>77</v>
      </c>
      <c r="U427" s="88" t="s">
        <v>77</v>
      </c>
      <c r="V427" s="88" t="s">
        <v>77</v>
      </c>
      <c r="W427" s="89" t="s">
        <v>77</v>
      </c>
      <c r="X427" s="89" t="s">
        <v>77</v>
      </c>
    </row>
    <row r="428" spans="14:24" ht="15.75" x14ac:dyDescent="0.25">
      <c r="N428" s="85">
        <v>49521</v>
      </c>
      <c r="O428" s="86" t="s">
        <v>77</v>
      </c>
      <c r="P428" s="86" t="s">
        <v>77</v>
      </c>
      <c r="Q428" s="86" t="s">
        <v>77</v>
      </c>
      <c r="R428" s="86" t="s">
        <v>77</v>
      </c>
      <c r="S428" s="87" t="s">
        <v>77</v>
      </c>
      <c r="T428" s="87" t="s">
        <v>77</v>
      </c>
      <c r="U428" s="88" t="s">
        <v>77</v>
      </c>
      <c r="V428" s="88" t="s">
        <v>77</v>
      </c>
      <c r="W428" s="89" t="s">
        <v>77</v>
      </c>
      <c r="X428" s="89" t="s">
        <v>77</v>
      </c>
    </row>
    <row r="429" spans="14:24" ht="15.75" x14ac:dyDescent="0.25">
      <c r="N429" s="85">
        <v>49552</v>
      </c>
      <c r="O429" s="86" t="s">
        <v>77</v>
      </c>
      <c r="P429" s="86" t="s">
        <v>77</v>
      </c>
      <c r="Q429" s="86" t="s">
        <v>77</v>
      </c>
      <c r="R429" s="86" t="s">
        <v>77</v>
      </c>
      <c r="S429" s="87" t="s">
        <v>77</v>
      </c>
      <c r="T429" s="87" t="s">
        <v>77</v>
      </c>
      <c r="U429" s="88" t="s">
        <v>77</v>
      </c>
      <c r="V429" s="88" t="s">
        <v>77</v>
      </c>
      <c r="W429" s="89" t="s">
        <v>77</v>
      </c>
      <c r="X429" s="89" t="s">
        <v>77</v>
      </c>
    </row>
    <row r="430" spans="14:24" ht="15.75" x14ac:dyDescent="0.25">
      <c r="N430" s="85">
        <v>49582</v>
      </c>
      <c r="O430" s="86" t="s">
        <v>77</v>
      </c>
      <c r="P430" s="86" t="s">
        <v>77</v>
      </c>
      <c r="Q430" s="86" t="s">
        <v>77</v>
      </c>
      <c r="R430" s="86" t="s">
        <v>77</v>
      </c>
      <c r="S430" s="87" t="s">
        <v>77</v>
      </c>
      <c r="T430" s="87" t="s">
        <v>77</v>
      </c>
      <c r="U430" s="88" t="s">
        <v>77</v>
      </c>
      <c r="V430" s="88" t="s">
        <v>77</v>
      </c>
      <c r="W430" s="89" t="s">
        <v>77</v>
      </c>
      <c r="X430" s="89" t="s">
        <v>77</v>
      </c>
    </row>
    <row r="431" spans="14:24" ht="15.75" x14ac:dyDescent="0.25">
      <c r="N431" s="85">
        <v>49613</v>
      </c>
      <c r="O431" s="86" t="s">
        <v>77</v>
      </c>
      <c r="P431" s="86" t="s">
        <v>77</v>
      </c>
      <c r="Q431" s="86" t="s">
        <v>77</v>
      </c>
      <c r="R431" s="86" t="s">
        <v>77</v>
      </c>
      <c r="S431" s="87" t="s">
        <v>77</v>
      </c>
      <c r="T431" s="87" t="s">
        <v>77</v>
      </c>
      <c r="U431" s="88" t="s">
        <v>77</v>
      </c>
      <c r="V431" s="88" t="s">
        <v>77</v>
      </c>
      <c r="W431" s="89" t="s">
        <v>77</v>
      </c>
      <c r="X431" s="89" t="s">
        <v>77</v>
      </c>
    </row>
    <row r="432" spans="14:24" ht="15.75" x14ac:dyDescent="0.25">
      <c r="N432" s="85">
        <v>49643</v>
      </c>
      <c r="O432" s="86" t="s">
        <v>77</v>
      </c>
      <c r="P432" s="86" t="s">
        <v>77</v>
      </c>
      <c r="Q432" s="86" t="s">
        <v>77</v>
      </c>
      <c r="R432" s="86" t="s">
        <v>77</v>
      </c>
      <c r="S432" s="87" t="s">
        <v>77</v>
      </c>
      <c r="T432" s="87" t="s">
        <v>77</v>
      </c>
      <c r="U432" s="88" t="s">
        <v>77</v>
      </c>
      <c r="V432" s="88" t="s">
        <v>77</v>
      </c>
      <c r="W432" s="89" t="s">
        <v>77</v>
      </c>
      <c r="X432" s="89" t="s">
        <v>77</v>
      </c>
    </row>
    <row r="433" spans="14:24" ht="15.75" x14ac:dyDescent="0.25">
      <c r="N433" s="85">
        <v>49674</v>
      </c>
      <c r="O433" s="86" t="s">
        <v>77</v>
      </c>
      <c r="P433" s="86" t="s">
        <v>77</v>
      </c>
      <c r="Q433" s="86" t="s">
        <v>77</v>
      </c>
      <c r="R433" s="86" t="s">
        <v>77</v>
      </c>
      <c r="S433" s="87" t="s">
        <v>77</v>
      </c>
      <c r="T433" s="87" t="s">
        <v>77</v>
      </c>
      <c r="U433" s="88" t="s">
        <v>77</v>
      </c>
      <c r="V433" s="88" t="s">
        <v>77</v>
      </c>
      <c r="W433" s="89" t="s">
        <v>77</v>
      </c>
      <c r="X433" s="89" t="s">
        <v>77</v>
      </c>
    </row>
    <row r="434" spans="14:24" ht="15.75" x14ac:dyDescent="0.25">
      <c r="N434" s="85">
        <v>49705</v>
      </c>
      <c r="O434" s="86" t="s">
        <v>77</v>
      </c>
      <c r="P434" s="86" t="s">
        <v>77</v>
      </c>
      <c r="Q434" s="86" t="s">
        <v>77</v>
      </c>
      <c r="R434" s="86" t="s">
        <v>77</v>
      </c>
      <c r="S434" s="87" t="s">
        <v>77</v>
      </c>
      <c r="T434" s="87" t="s">
        <v>77</v>
      </c>
      <c r="U434" s="88" t="s">
        <v>77</v>
      </c>
      <c r="V434" s="88" t="s">
        <v>77</v>
      </c>
      <c r="W434" s="89" t="s">
        <v>77</v>
      </c>
      <c r="X434" s="89" t="s">
        <v>77</v>
      </c>
    </row>
    <row r="435" spans="14:24" ht="15.75" x14ac:dyDescent="0.25">
      <c r="N435" s="85">
        <v>49734</v>
      </c>
      <c r="O435" s="86" t="s">
        <v>77</v>
      </c>
      <c r="P435" s="86" t="s">
        <v>77</v>
      </c>
      <c r="Q435" s="86" t="s">
        <v>77</v>
      </c>
      <c r="R435" s="86" t="s">
        <v>77</v>
      </c>
      <c r="S435" s="87" t="s">
        <v>77</v>
      </c>
      <c r="T435" s="87" t="s">
        <v>77</v>
      </c>
      <c r="U435" s="88" t="s">
        <v>77</v>
      </c>
      <c r="V435" s="88" t="s">
        <v>77</v>
      </c>
      <c r="W435" s="89" t="s">
        <v>77</v>
      </c>
      <c r="X435" s="89" t="s">
        <v>77</v>
      </c>
    </row>
    <row r="436" spans="14:24" ht="15.75" x14ac:dyDescent="0.25">
      <c r="N436" s="85">
        <v>49765</v>
      </c>
      <c r="O436" s="86" t="s">
        <v>77</v>
      </c>
      <c r="P436" s="86" t="s">
        <v>77</v>
      </c>
      <c r="Q436" s="86" t="s">
        <v>77</v>
      </c>
      <c r="R436" s="86" t="s">
        <v>77</v>
      </c>
      <c r="S436" s="87" t="s">
        <v>77</v>
      </c>
      <c r="T436" s="87" t="s">
        <v>77</v>
      </c>
      <c r="U436" s="88" t="s">
        <v>77</v>
      </c>
      <c r="V436" s="88" t="s">
        <v>77</v>
      </c>
      <c r="W436" s="89" t="s">
        <v>77</v>
      </c>
      <c r="X436" s="89" t="s">
        <v>77</v>
      </c>
    </row>
    <row r="437" spans="14:24" ht="15.75" x14ac:dyDescent="0.25">
      <c r="N437" s="85">
        <v>49795</v>
      </c>
      <c r="O437" s="86" t="s">
        <v>77</v>
      </c>
      <c r="P437" s="86" t="s">
        <v>77</v>
      </c>
      <c r="Q437" s="86" t="s">
        <v>77</v>
      </c>
      <c r="R437" s="86" t="s">
        <v>77</v>
      </c>
      <c r="S437" s="87" t="s">
        <v>77</v>
      </c>
      <c r="T437" s="87" t="s">
        <v>77</v>
      </c>
      <c r="U437" s="88" t="s">
        <v>77</v>
      </c>
      <c r="V437" s="88" t="s">
        <v>77</v>
      </c>
      <c r="W437" s="89" t="s">
        <v>77</v>
      </c>
      <c r="X437" s="89" t="s">
        <v>77</v>
      </c>
    </row>
    <row r="438" spans="14:24" ht="15.75" x14ac:dyDescent="0.25">
      <c r="N438" s="85">
        <v>49826</v>
      </c>
      <c r="O438" s="86" t="s">
        <v>77</v>
      </c>
      <c r="P438" s="86" t="s">
        <v>77</v>
      </c>
      <c r="Q438" s="86" t="s">
        <v>77</v>
      </c>
      <c r="R438" s="86" t="s">
        <v>77</v>
      </c>
      <c r="S438" s="87" t="s">
        <v>77</v>
      </c>
      <c r="T438" s="87" t="s">
        <v>77</v>
      </c>
      <c r="U438" s="88" t="s">
        <v>77</v>
      </c>
      <c r="V438" s="88" t="s">
        <v>77</v>
      </c>
      <c r="W438" s="89" t="s">
        <v>77</v>
      </c>
      <c r="X438" s="89" t="s">
        <v>77</v>
      </c>
    </row>
    <row r="439" spans="14:24" ht="15.75" x14ac:dyDescent="0.25">
      <c r="N439" s="85">
        <v>49856</v>
      </c>
      <c r="O439" s="86" t="s">
        <v>77</v>
      </c>
      <c r="P439" s="86" t="s">
        <v>77</v>
      </c>
      <c r="Q439" s="86" t="s">
        <v>77</v>
      </c>
      <c r="R439" s="86" t="s">
        <v>77</v>
      </c>
      <c r="S439" s="87" t="s">
        <v>77</v>
      </c>
      <c r="T439" s="87" t="s">
        <v>77</v>
      </c>
      <c r="U439" s="88" t="s">
        <v>77</v>
      </c>
      <c r="V439" s="88" t="s">
        <v>77</v>
      </c>
      <c r="W439" s="89" t="s">
        <v>77</v>
      </c>
      <c r="X439" s="89" t="s">
        <v>77</v>
      </c>
    </row>
    <row r="440" spans="14:24" ht="15.75" x14ac:dyDescent="0.25">
      <c r="N440" s="85">
        <v>49887</v>
      </c>
      <c r="O440" s="86" t="s">
        <v>77</v>
      </c>
      <c r="P440" s="86" t="s">
        <v>77</v>
      </c>
      <c r="Q440" s="86" t="s">
        <v>77</v>
      </c>
      <c r="R440" s="86" t="s">
        <v>77</v>
      </c>
      <c r="S440" s="87" t="s">
        <v>77</v>
      </c>
      <c r="T440" s="87" t="s">
        <v>77</v>
      </c>
      <c r="U440" s="88" t="s">
        <v>77</v>
      </c>
      <c r="V440" s="88" t="s">
        <v>77</v>
      </c>
      <c r="W440" s="89" t="s">
        <v>77</v>
      </c>
      <c r="X440" s="89" t="s">
        <v>77</v>
      </c>
    </row>
    <row r="441" spans="14:24" ht="15.75" x14ac:dyDescent="0.25">
      <c r="N441" s="85">
        <v>49918</v>
      </c>
      <c r="O441" s="86" t="s">
        <v>77</v>
      </c>
      <c r="P441" s="86" t="s">
        <v>77</v>
      </c>
      <c r="Q441" s="86" t="s">
        <v>77</v>
      </c>
      <c r="R441" s="86" t="s">
        <v>77</v>
      </c>
      <c r="S441" s="87" t="s">
        <v>77</v>
      </c>
      <c r="T441" s="87" t="s">
        <v>77</v>
      </c>
      <c r="U441" s="88" t="s">
        <v>77</v>
      </c>
      <c r="V441" s="88" t="s">
        <v>77</v>
      </c>
      <c r="W441" s="89" t="s">
        <v>77</v>
      </c>
      <c r="X441" s="89" t="s">
        <v>77</v>
      </c>
    </row>
    <row r="442" spans="14:24" ht="15.75" x14ac:dyDescent="0.25">
      <c r="N442" s="85">
        <v>49948</v>
      </c>
      <c r="O442" s="86" t="s">
        <v>77</v>
      </c>
      <c r="P442" s="86" t="s">
        <v>77</v>
      </c>
      <c r="Q442" s="86" t="s">
        <v>77</v>
      </c>
      <c r="R442" s="86" t="s">
        <v>77</v>
      </c>
      <c r="S442" s="87" t="s">
        <v>77</v>
      </c>
      <c r="T442" s="87" t="s">
        <v>77</v>
      </c>
      <c r="U442" s="88" t="s">
        <v>77</v>
      </c>
      <c r="V442" s="88" t="s">
        <v>77</v>
      </c>
      <c r="W442" s="89" t="s">
        <v>77</v>
      </c>
      <c r="X442" s="89" t="s">
        <v>77</v>
      </c>
    </row>
    <row r="443" spans="14:24" ht="15.75" x14ac:dyDescent="0.25">
      <c r="N443" s="85">
        <v>49979</v>
      </c>
      <c r="O443" s="86" t="s">
        <v>77</v>
      </c>
      <c r="P443" s="86" t="s">
        <v>77</v>
      </c>
      <c r="Q443" s="86" t="s">
        <v>77</v>
      </c>
      <c r="R443" s="86" t="s">
        <v>77</v>
      </c>
      <c r="S443" s="87" t="s">
        <v>77</v>
      </c>
      <c r="T443" s="87" t="s">
        <v>77</v>
      </c>
      <c r="U443" s="88" t="s">
        <v>77</v>
      </c>
      <c r="V443" s="88" t="s">
        <v>77</v>
      </c>
      <c r="W443" s="89" t="s">
        <v>77</v>
      </c>
      <c r="X443" s="89" t="s">
        <v>77</v>
      </c>
    </row>
    <row r="444" spans="14:24" ht="15.75" x14ac:dyDescent="0.25">
      <c r="N444" s="85">
        <v>50009</v>
      </c>
      <c r="O444" s="86" t="s">
        <v>77</v>
      </c>
      <c r="P444" s="86" t="s">
        <v>77</v>
      </c>
      <c r="Q444" s="86" t="s">
        <v>77</v>
      </c>
      <c r="R444" s="86" t="s">
        <v>77</v>
      </c>
      <c r="S444" s="87" t="s">
        <v>77</v>
      </c>
      <c r="T444" s="87" t="s">
        <v>77</v>
      </c>
      <c r="U444" s="88" t="s">
        <v>77</v>
      </c>
      <c r="V444" s="88" t="s">
        <v>77</v>
      </c>
      <c r="W444" s="89" t="s">
        <v>77</v>
      </c>
      <c r="X444" s="89" t="s">
        <v>77</v>
      </c>
    </row>
    <row r="445" spans="14:24" ht="15.75" x14ac:dyDescent="0.25">
      <c r="N445" s="85">
        <v>50040</v>
      </c>
      <c r="O445" s="86" t="s">
        <v>77</v>
      </c>
      <c r="P445" s="86" t="s">
        <v>77</v>
      </c>
      <c r="Q445" s="86" t="s">
        <v>77</v>
      </c>
      <c r="R445" s="86" t="s">
        <v>77</v>
      </c>
      <c r="S445" s="87" t="s">
        <v>77</v>
      </c>
      <c r="T445" s="87" t="s">
        <v>77</v>
      </c>
      <c r="U445" s="88" t="s">
        <v>77</v>
      </c>
      <c r="V445" s="88" t="s">
        <v>77</v>
      </c>
      <c r="W445" s="89" t="s">
        <v>77</v>
      </c>
      <c r="X445" s="89" t="s">
        <v>77</v>
      </c>
    </row>
    <row r="446" spans="14:24" ht="15.75" x14ac:dyDescent="0.25">
      <c r="N446" s="85">
        <v>50071</v>
      </c>
      <c r="O446" s="86" t="s">
        <v>77</v>
      </c>
      <c r="P446" s="86" t="s">
        <v>77</v>
      </c>
      <c r="Q446" s="86" t="s">
        <v>77</v>
      </c>
      <c r="R446" s="86" t="s">
        <v>77</v>
      </c>
      <c r="S446" s="87" t="s">
        <v>77</v>
      </c>
      <c r="T446" s="87" t="s">
        <v>77</v>
      </c>
      <c r="U446" s="88" t="s">
        <v>77</v>
      </c>
      <c r="V446" s="88" t="s">
        <v>77</v>
      </c>
      <c r="W446" s="89" t="s">
        <v>77</v>
      </c>
      <c r="X446" s="89" t="s">
        <v>77</v>
      </c>
    </row>
    <row r="447" spans="14:24" ht="15.75" x14ac:dyDescent="0.25">
      <c r="N447" s="85">
        <v>50099</v>
      </c>
      <c r="O447" s="86" t="s">
        <v>77</v>
      </c>
      <c r="P447" s="86" t="s">
        <v>77</v>
      </c>
      <c r="Q447" s="86" t="s">
        <v>77</v>
      </c>
      <c r="R447" s="86" t="s">
        <v>77</v>
      </c>
      <c r="S447" s="87" t="s">
        <v>77</v>
      </c>
      <c r="T447" s="87" t="s">
        <v>77</v>
      </c>
      <c r="U447" s="88" t="s">
        <v>77</v>
      </c>
      <c r="V447" s="88" t="s">
        <v>77</v>
      </c>
      <c r="W447" s="89" t="s">
        <v>77</v>
      </c>
      <c r="X447" s="89" t="s">
        <v>77</v>
      </c>
    </row>
    <row r="448" spans="14:24" ht="15.75" x14ac:dyDescent="0.25">
      <c r="N448" s="85">
        <v>50130</v>
      </c>
      <c r="O448" s="86" t="s">
        <v>77</v>
      </c>
      <c r="P448" s="86" t="s">
        <v>77</v>
      </c>
      <c r="Q448" s="86" t="s">
        <v>77</v>
      </c>
      <c r="R448" s="86" t="s">
        <v>77</v>
      </c>
      <c r="S448" s="87" t="s">
        <v>77</v>
      </c>
      <c r="T448" s="87" t="s">
        <v>77</v>
      </c>
      <c r="U448" s="88" t="s">
        <v>77</v>
      </c>
      <c r="V448" s="88" t="s">
        <v>77</v>
      </c>
      <c r="W448" s="89" t="s">
        <v>77</v>
      </c>
      <c r="X448" s="89" t="s">
        <v>77</v>
      </c>
    </row>
    <row r="449" spans="14:24" ht="15.75" x14ac:dyDescent="0.25">
      <c r="N449" s="85">
        <v>50160</v>
      </c>
      <c r="O449" s="86" t="s">
        <v>77</v>
      </c>
      <c r="P449" s="86" t="s">
        <v>77</v>
      </c>
      <c r="Q449" s="86" t="s">
        <v>77</v>
      </c>
      <c r="R449" s="86" t="s">
        <v>77</v>
      </c>
      <c r="S449" s="87" t="s">
        <v>77</v>
      </c>
      <c r="T449" s="87" t="s">
        <v>77</v>
      </c>
      <c r="U449" s="88" t="s">
        <v>77</v>
      </c>
      <c r="V449" s="88" t="s">
        <v>77</v>
      </c>
      <c r="W449" s="89" t="s">
        <v>77</v>
      </c>
      <c r="X449" s="89" t="s">
        <v>77</v>
      </c>
    </row>
    <row r="450" spans="14:24" ht="15.75" x14ac:dyDescent="0.25">
      <c r="N450" s="85">
        <v>50191</v>
      </c>
      <c r="O450" s="86" t="s">
        <v>77</v>
      </c>
      <c r="P450" s="86" t="s">
        <v>77</v>
      </c>
      <c r="Q450" s="86" t="s">
        <v>77</v>
      </c>
      <c r="R450" s="86" t="s">
        <v>77</v>
      </c>
      <c r="S450" s="87" t="s">
        <v>77</v>
      </c>
      <c r="T450" s="87" t="s">
        <v>77</v>
      </c>
      <c r="U450" s="88" t="s">
        <v>77</v>
      </c>
      <c r="V450" s="88" t="s">
        <v>77</v>
      </c>
      <c r="W450" s="89" t="s">
        <v>77</v>
      </c>
      <c r="X450" s="89" t="s">
        <v>77</v>
      </c>
    </row>
    <row r="451" spans="14:24" ht="15.75" x14ac:dyDescent="0.25">
      <c r="N451" s="85">
        <v>50221</v>
      </c>
      <c r="O451" s="86" t="s">
        <v>77</v>
      </c>
      <c r="P451" s="86" t="s">
        <v>77</v>
      </c>
      <c r="Q451" s="86" t="s">
        <v>77</v>
      </c>
      <c r="R451" s="86" t="s">
        <v>77</v>
      </c>
      <c r="S451" s="87" t="s">
        <v>77</v>
      </c>
      <c r="T451" s="87" t="s">
        <v>77</v>
      </c>
      <c r="U451" s="88" t="s">
        <v>77</v>
      </c>
      <c r="V451" s="88" t="s">
        <v>77</v>
      </c>
      <c r="W451" s="89" t="s">
        <v>77</v>
      </c>
      <c r="X451" s="89" t="s">
        <v>77</v>
      </c>
    </row>
    <row r="452" spans="14:24" ht="15.75" x14ac:dyDescent="0.25">
      <c r="N452" s="85">
        <v>50252</v>
      </c>
      <c r="O452" s="86" t="s">
        <v>77</v>
      </c>
      <c r="P452" s="86" t="s">
        <v>77</v>
      </c>
      <c r="Q452" s="86" t="s">
        <v>77</v>
      </c>
      <c r="R452" s="86" t="s">
        <v>77</v>
      </c>
      <c r="S452" s="87" t="s">
        <v>77</v>
      </c>
      <c r="T452" s="87" t="s">
        <v>77</v>
      </c>
      <c r="U452" s="88" t="s">
        <v>77</v>
      </c>
      <c r="V452" s="88" t="s">
        <v>77</v>
      </c>
      <c r="W452" s="89" t="s">
        <v>77</v>
      </c>
      <c r="X452" s="89" t="s">
        <v>77</v>
      </c>
    </row>
    <row r="453" spans="14:24" ht="15.75" x14ac:dyDescent="0.25">
      <c r="N453" s="85">
        <v>50283</v>
      </c>
      <c r="O453" s="86" t="s">
        <v>77</v>
      </c>
      <c r="P453" s="86" t="s">
        <v>77</v>
      </c>
      <c r="Q453" s="86" t="s">
        <v>77</v>
      </c>
      <c r="R453" s="86" t="s">
        <v>77</v>
      </c>
      <c r="S453" s="87" t="s">
        <v>77</v>
      </c>
      <c r="T453" s="87" t="s">
        <v>77</v>
      </c>
      <c r="U453" s="88" t="s">
        <v>77</v>
      </c>
      <c r="V453" s="88" t="s">
        <v>77</v>
      </c>
      <c r="W453" s="89" t="s">
        <v>77</v>
      </c>
      <c r="X453" s="89" t="s">
        <v>77</v>
      </c>
    </row>
    <row r="454" spans="14:24" ht="15.75" x14ac:dyDescent="0.25">
      <c r="N454" s="85">
        <v>50313</v>
      </c>
      <c r="O454" s="86" t="s">
        <v>77</v>
      </c>
      <c r="P454" s="86" t="s">
        <v>77</v>
      </c>
      <c r="Q454" s="86" t="s">
        <v>77</v>
      </c>
      <c r="R454" s="86" t="s">
        <v>77</v>
      </c>
      <c r="S454" s="87" t="s">
        <v>77</v>
      </c>
      <c r="T454" s="87" t="s">
        <v>77</v>
      </c>
      <c r="U454" s="88" t="s">
        <v>77</v>
      </c>
      <c r="V454" s="88" t="s">
        <v>77</v>
      </c>
      <c r="W454" s="89" t="s">
        <v>77</v>
      </c>
      <c r="X454" s="89" t="s">
        <v>77</v>
      </c>
    </row>
    <row r="455" spans="14:24" ht="15.75" x14ac:dyDescent="0.25">
      <c r="N455" s="85">
        <v>50344</v>
      </c>
      <c r="O455" s="86" t="s">
        <v>77</v>
      </c>
      <c r="P455" s="86" t="s">
        <v>77</v>
      </c>
      <c r="Q455" s="86" t="s">
        <v>77</v>
      </c>
      <c r="R455" s="86" t="s">
        <v>77</v>
      </c>
      <c r="S455" s="87" t="s">
        <v>77</v>
      </c>
      <c r="T455" s="87" t="s">
        <v>77</v>
      </c>
      <c r="U455" s="88" t="s">
        <v>77</v>
      </c>
      <c r="V455" s="88" t="s">
        <v>77</v>
      </c>
      <c r="W455" s="89" t="s">
        <v>77</v>
      </c>
      <c r="X455" s="89" t="s">
        <v>77</v>
      </c>
    </row>
    <row r="456" spans="14:24" ht="15.75" x14ac:dyDescent="0.25">
      <c r="N456" s="85">
        <v>50374</v>
      </c>
      <c r="O456" s="86" t="s">
        <v>77</v>
      </c>
      <c r="P456" s="86" t="s">
        <v>77</v>
      </c>
      <c r="Q456" s="86" t="s">
        <v>77</v>
      </c>
      <c r="R456" s="86" t="s">
        <v>77</v>
      </c>
      <c r="S456" s="87" t="s">
        <v>77</v>
      </c>
      <c r="T456" s="87" t="s">
        <v>77</v>
      </c>
      <c r="U456" s="88" t="s">
        <v>77</v>
      </c>
      <c r="V456" s="88" t="s">
        <v>77</v>
      </c>
      <c r="W456" s="89" t="s">
        <v>77</v>
      </c>
      <c r="X456" s="89" t="s">
        <v>77</v>
      </c>
    </row>
    <row r="457" spans="14:24" ht="15.75" x14ac:dyDescent="0.25">
      <c r="N457" s="85">
        <v>50405</v>
      </c>
      <c r="O457" s="86" t="s">
        <v>77</v>
      </c>
      <c r="P457" s="86" t="s">
        <v>77</v>
      </c>
      <c r="Q457" s="86" t="s">
        <v>77</v>
      </c>
      <c r="R457" s="86" t="s">
        <v>77</v>
      </c>
      <c r="S457" s="87" t="s">
        <v>77</v>
      </c>
      <c r="T457" s="87" t="s">
        <v>77</v>
      </c>
      <c r="U457" s="88" t="s">
        <v>77</v>
      </c>
      <c r="V457" s="88" t="s">
        <v>77</v>
      </c>
      <c r="W457" s="89" t="s">
        <v>77</v>
      </c>
      <c r="X457" s="89" t="s">
        <v>77</v>
      </c>
    </row>
    <row r="458" spans="14:24" ht="15.75" x14ac:dyDescent="0.25">
      <c r="N458" s="85">
        <v>50436</v>
      </c>
      <c r="O458" s="86" t="s">
        <v>77</v>
      </c>
      <c r="P458" s="86" t="s">
        <v>77</v>
      </c>
      <c r="Q458" s="86" t="s">
        <v>77</v>
      </c>
      <c r="R458" s="86" t="s">
        <v>77</v>
      </c>
      <c r="S458" s="87" t="s">
        <v>77</v>
      </c>
      <c r="T458" s="87" t="s">
        <v>77</v>
      </c>
      <c r="U458" s="88" t="s">
        <v>77</v>
      </c>
      <c r="V458" s="88" t="s">
        <v>77</v>
      </c>
      <c r="W458" s="89" t="s">
        <v>77</v>
      </c>
      <c r="X458" s="89" t="s">
        <v>77</v>
      </c>
    </row>
    <row r="459" spans="14:24" ht="15.75" x14ac:dyDescent="0.25">
      <c r="N459" s="85">
        <v>50464</v>
      </c>
      <c r="O459" s="86" t="s">
        <v>77</v>
      </c>
      <c r="P459" s="86" t="s">
        <v>77</v>
      </c>
      <c r="Q459" s="86" t="s">
        <v>77</v>
      </c>
      <c r="R459" s="86" t="s">
        <v>77</v>
      </c>
      <c r="S459" s="87" t="s">
        <v>77</v>
      </c>
      <c r="T459" s="87" t="s">
        <v>77</v>
      </c>
      <c r="U459" s="88" t="s">
        <v>77</v>
      </c>
      <c r="V459" s="88" t="s">
        <v>77</v>
      </c>
      <c r="W459" s="89" t="s">
        <v>77</v>
      </c>
      <c r="X459" s="89" t="s">
        <v>77</v>
      </c>
    </row>
    <row r="460" spans="14:24" ht="15.75" x14ac:dyDescent="0.25">
      <c r="N460" s="85">
        <v>50495</v>
      </c>
      <c r="O460" s="86" t="s">
        <v>77</v>
      </c>
      <c r="P460" s="86" t="s">
        <v>77</v>
      </c>
      <c r="Q460" s="86" t="s">
        <v>77</v>
      </c>
      <c r="R460" s="86" t="s">
        <v>77</v>
      </c>
      <c r="S460" s="87" t="s">
        <v>77</v>
      </c>
      <c r="T460" s="87" t="s">
        <v>77</v>
      </c>
      <c r="U460" s="88" t="s">
        <v>77</v>
      </c>
      <c r="V460" s="88" t="s">
        <v>77</v>
      </c>
      <c r="W460" s="89" t="s">
        <v>77</v>
      </c>
      <c r="X460" s="89" t="s">
        <v>77</v>
      </c>
    </row>
    <row r="461" spans="14:24" ht="15.75" x14ac:dyDescent="0.25">
      <c r="N461" s="85">
        <v>50525</v>
      </c>
      <c r="O461" s="86" t="s">
        <v>77</v>
      </c>
      <c r="P461" s="86" t="s">
        <v>77</v>
      </c>
      <c r="Q461" s="86" t="s">
        <v>77</v>
      </c>
      <c r="R461" s="86" t="s">
        <v>77</v>
      </c>
      <c r="S461" s="87" t="s">
        <v>77</v>
      </c>
      <c r="T461" s="87" t="s">
        <v>77</v>
      </c>
      <c r="U461" s="88" t="s">
        <v>77</v>
      </c>
      <c r="V461" s="88" t="s">
        <v>77</v>
      </c>
      <c r="W461" s="89" t="s">
        <v>77</v>
      </c>
      <c r="X461" s="89" t="s">
        <v>77</v>
      </c>
    </row>
    <row r="462" spans="14:24" ht="15.75" x14ac:dyDescent="0.25">
      <c r="N462" s="85">
        <v>50556</v>
      </c>
      <c r="O462" s="86" t="s">
        <v>77</v>
      </c>
      <c r="P462" s="86" t="s">
        <v>77</v>
      </c>
      <c r="Q462" s="86" t="s">
        <v>77</v>
      </c>
      <c r="R462" s="86" t="s">
        <v>77</v>
      </c>
      <c r="S462" s="87" t="s">
        <v>77</v>
      </c>
      <c r="T462" s="87" t="s">
        <v>77</v>
      </c>
      <c r="U462" s="88" t="s">
        <v>77</v>
      </c>
      <c r="V462" s="88" t="s">
        <v>77</v>
      </c>
      <c r="W462" s="89" t="s">
        <v>77</v>
      </c>
      <c r="X462" s="89" t="s">
        <v>77</v>
      </c>
    </row>
    <row r="463" spans="14:24" ht="15.75" x14ac:dyDescent="0.25">
      <c r="N463" s="85">
        <v>50586</v>
      </c>
      <c r="O463" s="86" t="s">
        <v>77</v>
      </c>
      <c r="P463" s="86" t="s">
        <v>77</v>
      </c>
      <c r="Q463" s="86" t="s">
        <v>77</v>
      </c>
      <c r="R463" s="86" t="s">
        <v>77</v>
      </c>
      <c r="S463" s="87" t="s">
        <v>77</v>
      </c>
      <c r="T463" s="87" t="s">
        <v>77</v>
      </c>
      <c r="U463" s="88" t="s">
        <v>77</v>
      </c>
      <c r="V463" s="88" t="s">
        <v>77</v>
      </c>
      <c r="W463" s="89" t="s">
        <v>77</v>
      </c>
      <c r="X463" s="89" t="s">
        <v>77</v>
      </c>
    </row>
    <row r="464" spans="14:24" ht="15.75" x14ac:dyDescent="0.25">
      <c r="N464" s="85">
        <v>50617</v>
      </c>
      <c r="O464" s="86" t="s">
        <v>77</v>
      </c>
      <c r="P464" s="86" t="s">
        <v>77</v>
      </c>
      <c r="Q464" s="86" t="s">
        <v>77</v>
      </c>
      <c r="R464" s="86" t="s">
        <v>77</v>
      </c>
      <c r="S464" s="87" t="s">
        <v>77</v>
      </c>
      <c r="T464" s="87" t="s">
        <v>77</v>
      </c>
      <c r="U464" s="88" t="s">
        <v>77</v>
      </c>
      <c r="V464" s="88" t="s">
        <v>77</v>
      </c>
      <c r="W464" s="89" t="s">
        <v>77</v>
      </c>
      <c r="X464" s="89" t="s">
        <v>77</v>
      </c>
    </row>
    <row r="465" spans="14:24" ht="15.75" x14ac:dyDescent="0.25">
      <c r="N465" s="85">
        <v>50648</v>
      </c>
      <c r="O465" s="86" t="s">
        <v>77</v>
      </c>
      <c r="P465" s="86" t="s">
        <v>77</v>
      </c>
      <c r="Q465" s="86" t="s">
        <v>77</v>
      </c>
      <c r="R465" s="86" t="s">
        <v>77</v>
      </c>
      <c r="S465" s="87" t="s">
        <v>77</v>
      </c>
      <c r="T465" s="87" t="s">
        <v>77</v>
      </c>
      <c r="U465" s="88" t="s">
        <v>77</v>
      </c>
      <c r="V465" s="88" t="s">
        <v>77</v>
      </c>
      <c r="W465" s="89" t="s">
        <v>77</v>
      </c>
      <c r="X465" s="89" t="s">
        <v>77</v>
      </c>
    </row>
    <row r="466" spans="14:24" ht="15.75" x14ac:dyDescent="0.25">
      <c r="N466" s="85">
        <v>50678</v>
      </c>
      <c r="O466" s="86" t="s">
        <v>77</v>
      </c>
      <c r="P466" s="86" t="s">
        <v>77</v>
      </c>
      <c r="Q466" s="86" t="s">
        <v>77</v>
      </c>
      <c r="R466" s="86" t="s">
        <v>77</v>
      </c>
      <c r="S466" s="87" t="s">
        <v>77</v>
      </c>
      <c r="T466" s="87" t="s">
        <v>77</v>
      </c>
      <c r="U466" s="88" t="s">
        <v>77</v>
      </c>
      <c r="V466" s="88" t="s">
        <v>77</v>
      </c>
      <c r="W466" s="89" t="s">
        <v>77</v>
      </c>
      <c r="X466" s="89" t="s">
        <v>77</v>
      </c>
    </row>
    <row r="467" spans="14:24" ht="15.75" x14ac:dyDescent="0.25">
      <c r="N467" s="85">
        <v>50709</v>
      </c>
      <c r="O467" s="86" t="s">
        <v>77</v>
      </c>
      <c r="P467" s="86" t="s">
        <v>77</v>
      </c>
      <c r="Q467" s="86" t="s">
        <v>77</v>
      </c>
      <c r="R467" s="86" t="s">
        <v>77</v>
      </c>
      <c r="S467" s="87" t="s">
        <v>77</v>
      </c>
      <c r="T467" s="87" t="s">
        <v>77</v>
      </c>
      <c r="U467" s="88" t="s">
        <v>77</v>
      </c>
      <c r="V467" s="88" t="s">
        <v>77</v>
      </c>
      <c r="W467" s="89" t="s">
        <v>77</v>
      </c>
      <c r="X467" s="89" t="s">
        <v>77</v>
      </c>
    </row>
    <row r="468" spans="14:24" ht="15.75" x14ac:dyDescent="0.25">
      <c r="N468" s="85">
        <v>50739</v>
      </c>
      <c r="O468" s="86" t="s">
        <v>77</v>
      </c>
      <c r="P468" s="86" t="s">
        <v>77</v>
      </c>
      <c r="Q468" s="86" t="s">
        <v>77</v>
      </c>
      <c r="R468" s="86" t="s">
        <v>77</v>
      </c>
      <c r="S468" s="87" t="s">
        <v>77</v>
      </c>
      <c r="T468" s="87" t="s">
        <v>77</v>
      </c>
      <c r="U468" s="88" t="s">
        <v>77</v>
      </c>
      <c r="V468" s="88" t="s">
        <v>77</v>
      </c>
      <c r="W468" s="89" t="s">
        <v>77</v>
      </c>
      <c r="X468" s="89" t="s">
        <v>77</v>
      </c>
    </row>
    <row r="469" spans="14:24" ht="15.75" x14ac:dyDescent="0.25">
      <c r="N469" s="85">
        <v>50770</v>
      </c>
      <c r="O469" s="86" t="s">
        <v>77</v>
      </c>
      <c r="P469" s="86" t="s">
        <v>77</v>
      </c>
      <c r="Q469" s="86" t="s">
        <v>77</v>
      </c>
      <c r="R469" s="86" t="s">
        <v>77</v>
      </c>
      <c r="S469" s="87" t="s">
        <v>77</v>
      </c>
      <c r="T469" s="87" t="s">
        <v>77</v>
      </c>
      <c r="U469" s="88" t="s">
        <v>77</v>
      </c>
      <c r="V469" s="88" t="s">
        <v>77</v>
      </c>
      <c r="W469" s="89" t="s">
        <v>77</v>
      </c>
      <c r="X469" s="89" t="s">
        <v>77</v>
      </c>
    </row>
    <row r="470" spans="14:24" ht="15.75" x14ac:dyDescent="0.25">
      <c r="N470" s="85">
        <v>50801</v>
      </c>
      <c r="O470" s="86" t="s">
        <v>77</v>
      </c>
      <c r="P470" s="86" t="s">
        <v>77</v>
      </c>
      <c r="Q470" s="86" t="s">
        <v>77</v>
      </c>
      <c r="R470" s="86" t="s">
        <v>77</v>
      </c>
      <c r="S470" s="87" t="s">
        <v>77</v>
      </c>
      <c r="T470" s="87" t="s">
        <v>77</v>
      </c>
      <c r="U470" s="88" t="s">
        <v>77</v>
      </c>
      <c r="V470" s="88" t="s">
        <v>77</v>
      </c>
      <c r="W470" s="89" t="s">
        <v>77</v>
      </c>
      <c r="X470" s="89" t="s">
        <v>77</v>
      </c>
    </row>
    <row r="471" spans="14:24" ht="15.75" x14ac:dyDescent="0.25">
      <c r="N471" s="85">
        <v>50829</v>
      </c>
      <c r="O471" s="86" t="s">
        <v>77</v>
      </c>
      <c r="P471" s="86" t="s">
        <v>77</v>
      </c>
      <c r="Q471" s="86" t="s">
        <v>77</v>
      </c>
      <c r="R471" s="86" t="s">
        <v>77</v>
      </c>
      <c r="S471" s="87" t="s">
        <v>77</v>
      </c>
      <c r="T471" s="87" t="s">
        <v>77</v>
      </c>
      <c r="U471" s="88" t="s">
        <v>77</v>
      </c>
      <c r="V471" s="88" t="s">
        <v>77</v>
      </c>
      <c r="W471" s="89" t="s">
        <v>77</v>
      </c>
      <c r="X471" s="89" t="s">
        <v>77</v>
      </c>
    </row>
    <row r="472" spans="14:24" ht="15.75" x14ac:dyDescent="0.25">
      <c r="N472" s="85">
        <v>50860</v>
      </c>
      <c r="O472" s="86" t="s">
        <v>77</v>
      </c>
      <c r="P472" s="86" t="s">
        <v>77</v>
      </c>
      <c r="Q472" s="86" t="s">
        <v>77</v>
      </c>
      <c r="R472" s="86" t="s">
        <v>77</v>
      </c>
      <c r="S472" s="87" t="s">
        <v>77</v>
      </c>
      <c r="T472" s="87" t="s">
        <v>77</v>
      </c>
      <c r="U472" s="88" t="s">
        <v>77</v>
      </c>
      <c r="V472" s="88" t="s">
        <v>77</v>
      </c>
      <c r="W472" s="89" t="s">
        <v>77</v>
      </c>
      <c r="X472" s="89" t="s">
        <v>77</v>
      </c>
    </row>
    <row r="473" spans="14:24" ht="15.75" x14ac:dyDescent="0.25">
      <c r="N473" s="85">
        <v>50890</v>
      </c>
      <c r="O473" s="86" t="s">
        <v>77</v>
      </c>
      <c r="P473" s="86" t="s">
        <v>77</v>
      </c>
      <c r="Q473" s="86" t="s">
        <v>77</v>
      </c>
      <c r="R473" s="86" t="s">
        <v>77</v>
      </c>
      <c r="S473" s="87" t="s">
        <v>77</v>
      </c>
      <c r="T473" s="87" t="s">
        <v>77</v>
      </c>
      <c r="U473" s="88" t="s">
        <v>77</v>
      </c>
      <c r="V473" s="88" t="s">
        <v>77</v>
      </c>
      <c r="W473" s="89" t="s">
        <v>77</v>
      </c>
      <c r="X473" s="89" t="s">
        <v>77</v>
      </c>
    </row>
    <row r="474" spans="14:24" ht="15.75" x14ac:dyDescent="0.25">
      <c r="N474" s="85">
        <v>50921</v>
      </c>
      <c r="O474" s="86" t="s">
        <v>77</v>
      </c>
      <c r="P474" s="86" t="s">
        <v>77</v>
      </c>
      <c r="Q474" s="86" t="s">
        <v>77</v>
      </c>
      <c r="R474" s="86" t="s">
        <v>77</v>
      </c>
      <c r="S474" s="87" t="s">
        <v>77</v>
      </c>
      <c r="T474" s="87" t="s">
        <v>77</v>
      </c>
      <c r="U474" s="88" t="s">
        <v>77</v>
      </c>
      <c r="V474" s="88" t="s">
        <v>77</v>
      </c>
      <c r="W474" s="89" t="s">
        <v>77</v>
      </c>
      <c r="X474" s="89" t="s">
        <v>77</v>
      </c>
    </row>
    <row r="475" spans="14:24" ht="15.75" x14ac:dyDescent="0.25">
      <c r="N475" s="85">
        <v>50951</v>
      </c>
      <c r="O475" s="86" t="s">
        <v>77</v>
      </c>
      <c r="P475" s="86" t="s">
        <v>77</v>
      </c>
      <c r="Q475" s="86" t="s">
        <v>77</v>
      </c>
      <c r="R475" s="86" t="s">
        <v>77</v>
      </c>
      <c r="S475" s="87" t="s">
        <v>77</v>
      </c>
      <c r="T475" s="87" t="s">
        <v>77</v>
      </c>
      <c r="U475" s="88" t="s">
        <v>77</v>
      </c>
      <c r="V475" s="88" t="s">
        <v>77</v>
      </c>
      <c r="W475" s="89" t="s">
        <v>77</v>
      </c>
      <c r="X475" s="89" t="s">
        <v>77</v>
      </c>
    </row>
    <row r="476" spans="14:24" ht="15.75" x14ac:dyDescent="0.25">
      <c r="N476" s="85">
        <v>50982</v>
      </c>
      <c r="O476" s="86" t="s">
        <v>77</v>
      </c>
      <c r="P476" s="86" t="s">
        <v>77</v>
      </c>
      <c r="Q476" s="86" t="s">
        <v>77</v>
      </c>
      <c r="R476" s="86" t="s">
        <v>77</v>
      </c>
      <c r="S476" s="87" t="s">
        <v>77</v>
      </c>
      <c r="T476" s="87" t="s">
        <v>77</v>
      </c>
      <c r="U476" s="88" t="s">
        <v>77</v>
      </c>
      <c r="V476" s="88" t="s">
        <v>77</v>
      </c>
      <c r="W476" s="89" t="s">
        <v>77</v>
      </c>
      <c r="X476" s="89" t="s">
        <v>77</v>
      </c>
    </row>
    <row r="477" spans="14:24" ht="15.75" x14ac:dyDescent="0.25">
      <c r="N477" s="85">
        <v>51013</v>
      </c>
      <c r="O477" s="86" t="s">
        <v>77</v>
      </c>
      <c r="P477" s="86" t="s">
        <v>77</v>
      </c>
      <c r="Q477" s="86" t="s">
        <v>77</v>
      </c>
      <c r="R477" s="86" t="s">
        <v>77</v>
      </c>
      <c r="S477" s="87" t="s">
        <v>77</v>
      </c>
      <c r="T477" s="87" t="s">
        <v>77</v>
      </c>
      <c r="U477" s="88" t="s">
        <v>77</v>
      </c>
      <c r="V477" s="88" t="s">
        <v>77</v>
      </c>
      <c r="W477" s="89" t="s">
        <v>77</v>
      </c>
      <c r="X477" s="89" t="s">
        <v>77</v>
      </c>
    </row>
    <row r="478" spans="14:24" ht="15.75" x14ac:dyDescent="0.25">
      <c r="N478" s="85">
        <v>51043</v>
      </c>
      <c r="O478" s="86" t="s">
        <v>77</v>
      </c>
      <c r="P478" s="86" t="s">
        <v>77</v>
      </c>
      <c r="Q478" s="86" t="s">
        <v>77</v>
      </c>
      <c r="R478" s="86" t="s">
        <v>77</v>
      </c>
      <c r="S478" s="87" t="s">
        <v>77</v>
      </c>
      <c r="T478" s="87" t="s">
        <v>77</v>
      </c>
      <c r="U478" s="88" t="s">
        <v>77</v>
      </c>
      <c r="V478" s="88" t="s">
        <v>77</v>
      </c>
      <c r="W478" s="89" t="s">
        <v>77</v>
      </c>
      <c r="X478" s="89" t="s">
        <v>77</v>
      </c>
    </row>
    <row r="479" spans="14:24" ht="15.75" x14ac:dyDescent="0.25">
      <c r="N479" s="85">
        <v>51074</v>
      </c>
      <c r="O479" s="86" t="s">
        <v>77</v>
      </c>
      <c r="P479" s="86" t="s">
        <v>77</v>
      </c>
      <c r="Q479" s="86" t="s">
        <v>77</v>
      </c>
      <c r="R479" s="86" t="s">
        <v>77</v>
      </c>
      <c r="S479" s="87" t="s">
        <v>77</v>
      </c>
      <c r="T479" s="87" t="s">
        <v>77</v>
      </c>
      <c r="U479" s="88" t="s">
        <v>77</v>
      </c>
      <c r="V479" s="88" t="s">
        <v>77</v>
      </c>
      <c r="W479" s="89" t="s">
        <v>77</v>
      </c>
      <c r="X479" s="89" t="s">
        <v>77</v>
      </c>
    </row>
    <row r="480" spans="14:24" ht="15.75" x14ac:dyDescent="0.25">
      <c r="N480" s="85">
        <v>51104</v>
      </c>
      <c r="O480" s="86" t="s">
        <v>77</v>
      </c>
      <c r="P480" s="86" t="s">
        <v>77</v>
      </c>
      <c r="Q480" s="86" t="s">
        <v>77</v>
      </c>
      <c r="R480" s="86" t="s">
        <v>77</v>
      </c>
      <c r="S480" s="87" t="s">
        <v>77</v>
      </c>
      <c r="T480" s="87" t="s">
        <v>77</v>
      </c>
      <c r="U480" s="88" t="s">
        <v>77</v>
      </c>
      <c r="V480" s="88" t="s">
        <v>77</v>
      </c>
      <c r="W480" s="89" t="s">
        <v>77</v>
      </c>
      <c r="X480" s="89" t="s">
        <v>77</v>
      </c>
    </row>
    <row r="481" spans="14:24" ht="15.75" x14ac:dyDescent="0.25">
      <c r="N481" s="85">
        <v>51135</v>
      </c>
      <c r="O481" s="86" t="s">
        <v>77</v>
      </c>
      <c r="P481" s="86" t="s">
        <v>77</v>
      </c>
      <c r="Q481" s="86" t="s">
        <v>77</v>
      </c>
      <c r="R481" s="86" t="s">
        <v>77</v>
      </c>
      <c r="S481" s="87" t="s">
        <v>77</v>
      </c>
      <c r="T481" s="87" t="s">
        <v>77</v>
      </c>
      <c r="U481" s="88" t="s">
        <v>77</v>
      </c>
      <c r="V481" s="88" t="s">
        <v>77</v>
      </c>
      <c r="W481" s="89" t="s">
        <v>77</v>
      </c>
      <c r="X481" s="89" t="s">
        <v>77</v>
      </c>
    </row>
    <row r="482" spans="14:24" ht="15.75" x14ac:dyDescent="0.25">
      <c r="N482" s="85">
        <v>51166</v>
      </c>
      <c r="O482" s="86" t="s">
        <v>77</v>
      </c>
      <c r="P482" s="86" t="s">
        <v>77</v>
      </c>
      <c r="Q482" s="86" t="s">
        <v>77</v>
      </c>
      <c r="R482" s="86" t="s">
        <v>77</v>
      </c>
      <c r="S482" s="87" t="s">
        <v>77</v>
      </c>
      <c r="T482" s="87" t="s">
        <v>77</v>
      </c>
      <c r="U482" s="88" t="s">
        <v>77</v>
      </c>
      <c r="V482" s="88" t="s">
        <v>77</v>
      </c>
      <c r="W482" s="89" t="s">
        <v>77</v>
      </c>
      <c r="X482" s="89" t="s">
        <v>77</v>
      </c>
    </row>
    <row r="483" spans="14:24" ht="15.75" x14ac:dyDescent="0.25">
      <c r="N483" s="85">
        <v>51195</v>
      </c>
      <c r="O483" s="86" t="s">
        <v>77</v>
      </c>
      <c r="P483" s="86" t="s">
        <v>77</v>
      </c>
      <c r="Q483" s="86" t="s">
        <v>77</v>
      </c>
      <c r="R483" s="86" t="s">
        <v>77</v>
      </c>
      <c r="S483" s="87" t="s">
        <v>77</v>
      </c>
      <c r="T483" s="87" t="s">
        <v>77</v>
      </c>
      <c r="U483" s="88" t="s">
        <v>77</v>
      </c>
      <c r="V483" s="88" t="s">
        <v>77</v>
      </c>
      <c r="W483" s="89" t="s">
        <v>77</v>
      </c>
      <c r="X483" s="89" t="s">
        <v>77</v>
      </c>
    </row>
    <row r="484" spans="14:24" ht="15.75" x14ac:dyDescent="0.25">
      <c r="N484" s="85">
        <v>51226</v>
      </c>
      <c r="O484" s="86" t="s">
        <v>77</v>
      </c>
      <c r="P484" s="86" t="s">
        <v>77</v>
      </c>
      <c r="Q484" s="86" t="s">
        <v>77</v>
      </c>
      <c r="R484" s="86" t="s">
        <v>77</v>
      </c>
      <c r="S484" s="87" t="s">
        <v>77</v>
      </c>
      <c r="T484" s="87" t="s">
        <v>77</v>
      </c>
      <c r="U484" s="88" t="s">
        <v>77</v>
      </c>
      <c r="V484" s="88" t="s">
        <v>77</v>
      </c>
      <c r="W484" s="89" t="s">
        <v>77</v>
      </c>
      <c r="X484" s="89" t="s">
        <v>77</v>
      </c>
    </row>
    <row r="485" spans="14:24" ht="15.75" x14ac:dyDescent="0.25">
      <c r="N485" s="85">
        <v>51256</v>
      </c>
      <c r="O485" s="86" t="s">
        <v>77</v>
      </c>
      <c r="P485" s="86" t="s">
        <v>77</v>
      </c>
      <c r="Q485" s="86" t="s">
        <v>77</v>
      </c>
      <c r="R485" s="86" t="s">
        <v>77</v>
      </c>
      <c r="S485" s="87" t="s">
        <v>77</v>
      </c>
      <c r="T485" s="87" t="s">
        <v>77</v>
      </c>
      <c r="U485" s="88" t="s">
        <v>77</v>
      </c>
      <c r="V485" s="88" t="s">
        <v>77</v>
      </c>
      <c r="W485" s="89" t="s">
        <v>77</v>
      </c>
      <c r="X485" s="89" t="s">
        <v>77</v>
      </c>
    </row>
    <row r="486" spans="14:24" ht="15.75" x14ac:dyDescent="0.25">
      <c r="N486" s="85">
        <v>51287</v>
      </c>
      <c r="O486" s="86" t="s">
        <v>77</v>
      </c>
      <c r="P486" s="86" t="s">
        <v>77</v>
      </c>
      <c r="Q486" s="86" t="s">
        <v>77</v>
      </c>
      <c r="R486" s="86" t="s">
        <v>77</v>
      </c>
      <c r="S486" s="87" t="s">
        <v>77</v>
      </c>
      <c r="T486" s="87" t="s">
        <v>77</v>
      </c>
      <c r="U486" s="88" t="s">
        <v>77</v>
      </c>
      <c r="V486" s="88" t="s">
        <v>77</v>
      </c>
      <c r="W486" s="89" t="s">
        <v>77</v>
      </c>
      <c r="X486" s="89" t="s">
        <v>77</v>
      </c>
    </row>
    <row r="487" spans="14:24" ht="15.75" x14ac:dyDescent="0.25">
      <c r="N487" s="85">
        <v>51317</v>
      </c>
      <c r="O487" s="86" t="s">
        <v>77</v>
      </c>
      <c r="P487" s="86" t="s">
        <v>77</v>
      </c>
      <c r="Q487" s="86" t="s">
        <v>77</v>
      </c>
      <c r="R487" s="86" t="s">
        <v>77</v>
      </c>
      <c r="S487" s="87" t="s">
        <v>77</v>
      </c>
      <c r="T487" s="87" t="s">
        <v>77</v>
      </c>
      <c r="U487" s="88" t="s">
        <v>77</v>
      </c>
      <c r="V487" s="88" t="s">
        <v>77</v>
      </c>
      <c r="W487" s="89" t="s">
        <v>77</v>
      </c>
      <c r="X487" s="89" t="s">
        <v>77</v>
      </c>
    </row>
    <row r="488" spans="14:24" ht="15.75" x14ac:dyDescent="0.25">
      <c r="N488" s="85">
        <v>51348</v>
      </c>
      <c r="O488" s="86" t="s">
        <v>77</v>
      </c>
      <c r="P488" s="86" t="s">
        <v>77</v>
      </c>
      <c r="Q488" s="86" t="s">
        <v>77</v>
      </c>
      <c r="R488" s="86" t="s">
        <v>77</v>
      </c>
      <c r="S488" s="87" t="s">
        <v>77</v>
      </c>
      <c r="T488" s="87" t="s">
        <v>77</v>
      </c>
      <c r="U488" s="88" t="s">
        <v>77</v>
      </c>
      <c r="V488" s="88" t="s">
        <v>77</v>
      </c>
      <c r="W488" s="89" t="s">
        <v>77</v>
      </c>
      <c r="X488" s="89" t="s">
        <v>77</v>
      </c>
    </row>
    <row r="489" spans="14:24" ht="15.75" x14ac:dyDescent="0.25">
      <c r="N489" s="85">
        <v>51379</v>
      </c>
      <c r="O489" s="86" t="s">
        <v>77</v>
      </c>
      <c r="P489" s="86" t="s">
        <v>77</v>
      </c>
      <c r="Q489" s="86" t="s">
        <v>77</v>
      </c>
      <c r="R489" s="86" t="s">
        <v>77</v>
      </c>
      <c r="S489" s="87" t="s">
        <v>77</v>
      </c>
      <c r="T489" s="87" t="s">
        <v>77</v>
      </c>
      <c r="U489" s="88" t="s">
        <v>77</v>
      </c>
      <c r="V489" s="88" t="s">
        <v>77</v>
      </c>
      <c r="W489" s="89" t="s">
        <v>77</v>
      </c>
      <c r="X489" s="89" t="s">
        <v>77</v>
      </c>
    </row>
    <row r="490" spans="14:24" ht="15.75" x14ac:dyDescent="0.25">
      <c r="N490" s="85">
        <v>51409</v>
      </c>
      <c r="O490" s="86" t="s">
        <v>77</v>
      </c>
      <c r="P490" s="86" t="s">
        <v>77</v>
      </c>
      <c r="Q490" s="86" t="s">
        <v>77</v>
      </c>
      <c r="R490" s="86" t="s">
        <v>77</v>
      </c>
      <c r="S490" s="87" t="s">
        <v>77</v>
      </c>
      <c r="T490" s="87" t="s">
        <v>77</v>
      </c>
      <c r="U490" s="88" t="s">
        <v>77</v>
      </c>
      <c r="V490" s="88" t="s">
        <v>77</v>
      </c>
      <c r="W490" s="89" t="s">
        <v>77</v>
      </c>
      <c r="X490" s="89" t="s">
        <v>77</v>
      </c>
    </row>
    <row r="491" spans="14:24" ht="15.75" x14ac:dyDescent="0.25">
      <c r="N491" s="85">
        <v>51440</v>
      </c>
      <c r="O491" s="86" t="s">
        <v>77</v>
      </c>
      <c r="P491" s="86" t="s">
        <v>77</v>
      </c>
      <c r="Q491" s="86" t="s">
        <v>77</v>
      </c>
      <c r="R491" s="86" t="s">
        <v>77</v>
      </c>
      <c r="S491" s="87" t="s">
        <v>77</v>
      </c>
      <c r="T491" s="87" t="s">
        <v>77</v>
      </c>
      <c r="U491" s="88" t="s">
        <v>77</v>
      </c>
      <c r="V491" s="88" t="s">
        <v>77</v>
      </c>
      <c r="W491" s="89" t="s">
        <v>77</v>
      </c>
      <c r="X491" s="89" t="s">
        <v>77</v>
      </c>
    </row>
    <row r="492" spans="14:24" ht="15.75" x14ac:dyDescent="0.25">
      <c r="N492" s="85">
        <v>51470</v>
      </c>
      <c r="O492" s="86" t="s">
        <v>77</v>
      </c>
      <c r="P492" s="86" t="s">
        <v>77</v>
      </c>
      <c r="Q492" s="86" t="s">
        <v>77</v>
      </c>
      <c r="R492" s="86" t="s">
        <v>77</v>
      </c>
      <c r="S492" s="87" t="s">
        <v>77</v>
      </c>
      <c r="T492" s="87" t="s">
        <v>77</v>
      </c>
      <c r="U492" s="88" t="s">
        <v>77</v>
      </c>
      <c r="V492" s="88" t="s">
        <v>77</v>
      </c>
      <c r="W492" s="89" t="s">
        <v>77</v>
      </c>
      <c r="X492" s="89" t="s">
        <v>77</v>
      </c>
    </row>
    <row r="493" spans="14:24" ht="15.75" x14ac:dyDescent="0.25">
      <c r="N493" s="85">
        <v>51501</v>
      </c>
      <c r="O493" s="86" t="s">
        <v>77</v>
      </c>
      <c r="P493" s="86" t="s">
        <v>77</v>
      </c>
      <c r="Q493" s="86" t="s">
        <v>77</v>
      </c>
      <c r="R493" s="86" t="s">
        <v>77</v>
      </c>
      <c r="S493" s="87" t="s">
        <v>77</v>
      </c>
      <c r="T493" s="87" t="s">
        <v>77</v>
      </c>
      <c r="U493" s="88" t="s">
        <v>77</v>
      </c>
      <c r="V493" s="88" t="s">
        <v>77</v>
      </c>
      <c r="W493" s="89" t="s">
        <v>77</v>
      </c>
      <c r="X493" s="89" t="s">
        <v>77</v>
      </c>
    </row>
    <row r="494" spans="14:24" ht="15.75" x14ac:dyDescent="0.25">
      <c r="N494" s="85">
        <v>51532</v>
      </c>
      <c r="O494" s="86" t="s">
        <v>77</v>
      </c>
      <c r="P494" s="86" t="s">
        <v>77</v>
      </c>
      <c r="Q494" s="86" t="s">
        <v>77</v>
      </c>
      <c r="R494" s="86" t="s">
        <v>77</v>
      </c>
      <c r="S494" s="87" t="s">
        <v>77</v>
      </c>
      <c r="T494" s="87" t="s">
        <v>77</v>
      </c>
      <c r="U494" s="88" t="s">
        <v>77</v>
      </c>
      <c r="V494" s="88" t="s">
        <v>77</v>
      </c>
      <c r="W494" s="89" t="s">
        <v>77</v>
      </c>
      <c r="X494" s="89" t="s">
        <v>77</v>
      </c>
    </row>
    <row r="495" spans="14:24" ht="15.75" x14ac:dyDescent="0.25">
      <c r="N495" s="85">
        <v>51560</v>
      </c>
      <c r="O495" s="86" t="s">
        <v>77</v>
      </c>
      <c r="P495" s="86" t="s">
        <v>77</v>
      </c>
      <c r="Q495" s="86" t="s">
        <v>77</v>
      </c>
      <c r="R495" s="86" t="s">
        <v>77</v>
      </c>
      <c r="S495" s="87" t="s">
        <v>77</v>
      </c>
      <c r="T495" s="87" t="s">
        <v>77</v>
      </c>
      <c r="U495" s="88" t="s">
        <v>77</v>
      </c>
      <c r="V495" s="88" t="s">
        <v>77</v>
      </c>
      <c r="W495" s="89" t="s">
        <v>77</v>
      </c>
      <c r="X495" s="89" t="s">
        <v>77</v>
      </c>
    </row>
    <row r="496" spans="14:24" ht="15.75" x14ac:dyDescent="0.25">
      <c r="N496" s="85">
        <v>51591</v>
      </c>
      <c r="O496" s="86" t="s">
        <v>77</v>
      </c>
      <c r="P496" s="86" t="s">
        <v>77</v>
      </c>
      <c r="Q496" s="86" t="s">
        <v>77</v>
      </c>
      <c r="R496" s="86" t="s">
        <v>77</v>
      </c>
      <c r="S496" s="87" t="s">
        <v>77</v>
      </c>
      <c r="T496" s="87" t="s">
        <v>77</v>
      </c>
      <c r="U496" s="88" t="s">
        <v>77</v>
      </c>
      <c r="V496" s="88" t="s">
        <v>77</v>
      </c>
      <c r="W496" s="89" t="s">
        <v>77</v>
      </c>
      <c r="X496" s="89" t="s">
        <v>77</v>
      </c>
    </row>
    <row r="497" spans="14:24" ht="15.75" x14ac:dyDescent="0.25">
      <c r="N497" s="85">
        <v>51621</v>
      </c>
      <c r="O497" s="86" t="s">
        <v>77</v>
      </c>
      <c r="P497" s="86" t="s">
        <v>77</v>
      </c>
      <c r="Q497" s="86" t="s">
        <v>77</v>
      </c>
      <c r="R497" s="86" t="s">
        <v>77</v>
      </c>
      <c r="S497" s="87" t="s">
        <v>77</v>
      </c>
      <c r="T497" s="87" t="s">
        <v>77</v>
      </c>
      <c r="U497" s="88" t="s">
        <v>77</v>
      </c>
      <c r="V497" s="88" t="s">
        <v>77</v>
      </c>
      <c r="W497" s="89" t="s">
        <v>77</v>
      </c>
      <c r="X497" s="89" t="s">
        <v>77</v>
      </c>
    </row>
    <row r="498" spans="14:24" ht="15.75" x14ac:dyDescent="0.25">
      <c r="N498" s="85">
        <v>51652</v>
      </c>
      <c r="O498" s="86" t="s">
        <v>77</v>
      </c>
      <c r="P498" s="86" t="s">
        <v>77</v>
      </c>
      <c r="Q498" s="86" t="s">
        <v>77</v>
      </c>
      <c r="R498" s="86" t="s">
        <v>77</v>
      </c>
      <c r="S498" s="87" t="s">
        <v>77</v>
      </c>
      <c r="T498" s="87" t="s">
        <v>77</v>
      </c>
      <c r="U498" s="88" t="s">
        <v>77</v>
      </c>
      <c r="V498" s="88" t="s">
        <v>77</v>
      </c>
      <c r="W498" s="89" t="s">
        <v>77</v>
      </c>
      <c r="X498" s="89" t="s">
        <v>77</v>
      </c>
    </row>
    <row r="499" spans="14:24" ht="15.75" x14ac:dyDescent="0.25">
      <c r="N499" s="85">
        <v>51682</v>
      </c>
      <c r="O499" s="86" t="s">
        <v>77</v>
      </c>
      <c r="P499" s="86" t="s">
        <v>77</v>
      </c>
      <c r="Q499" s="86" t="s">
        <v>77</v>
      </c>
      <c r="R499" s="86" t="s">
        <v>77</v>
      </c>
      <c r="S499" s="87" t="s">
        <v>77</v>
      </c>
      <c r="T499" s="87" t="s">
        <v>77</v>
      </c>
      <c r="U499" s="88" t="s">
        <v>77</v>
      </c>
      <c r="V499" s="88" t="s">
        <v>77</v>
      </c>
      <c r="W499" s="89" t="s">
        <v>77</v>
      </c>
      <c r="X499" s="89" t="s">
        <v>77</v>
      </c>
    </row>
    <row r="500" spans="14:24" ht="15.75" x14ac:dyDescent="0.25">
      <c r="N500" s="85">
        <v>51713</v>
      </c>
      <c r="O500" s="86" t="s">
        <v>77</v>
      </c>
      <c r="P500" s="86" t="s">
        <v>77</v>
      </c>
      <c r="Q500" s="86" t="s">
        <v>77</v>
      </c>
      <c r="R500" s="86" t="s">
        <v>77</v>
      </c>
      <c r="S500" s="87" t="s">
        <v>77</v>
      </c>
      <c r="T500" s="87" t="s">
        <v>77</v>
      </c>
      <c r="U500" s="88" t="s">
        <v>77</v>
      </c>
      <c r="V500" s="88" t="s">
        <v>77</v>
      </c>
      <c r="W500" s="89" t="s">
        <v>77</v>
      </c>
      <c r="X500" s="89" t="s">
        <v>77</v>
      </c>
    </row>
    <row r="501" spans="14:24" ht="15.75" x14ac:dyDescent="0.25">
      <c r="N501" s="85">
        <v>51744</v>
      </c>
      <c r="O501" s="86" t="s">
        <v>77</v>
      </c>
      <c r="P501" s="86" t="s">
        <v>77</v>
      </c>
      <c r="Q501" s="86" t="s">
        <v>77</v>
      </c>
      <c r="R501" s="86" t="s">
        <v>77</v>
      </c>
      <c r="S501" s="87" t="s">
        <v>77</v>
      </c>
      <c r="T501" s="87" t="s">
        <v>77</v>
      </c>
      <c r="U501" s="88" t="s">
        <v>77</v>
      </c>
      <c r="V501" s="88" t="s">
        <v>77</v>
      </c>
      <c r="W501" s="89" t="s">
        <v>77</v>
      </c>
      <c r="X501" s="89" t="s">
        <v>77</v>
      </c>
    </row>
    <row r="502" spans="14:24" ht="15.75" x14ac:dyDescent="0.25">
      <c r="N502" s="85">
        <v>51774</v>
      </c>
      <c r="O502" s="86" t="s">
        <v>77</v>
      </c>
      <c r="P502" s="86" t="s">
        <v>77</v>
      </c>
      <c r="Q502" s="86" t="s">
        <v>77</v>
      </c>
      <c r="R502" s="86" t="s">
        <v>77</v>
      </c>
      <c r="S502" s="87" t="s">
        <v>77</v>
      </c>
      <c r="T502" s="87" t="s">
        <v>77</v>
      </c>
      <c r="U502" s="88" t="s">
        <v>77</v>
      </c>
      <c r="V502" s="88" t="s">
        <v>77</v>
      </c>
      <c r="W502" s="89" t="s">
        <v>77</v>
      </c>
      <c r="X502" s="89" t="s">
        <v>77</v>
      </c>
    </row>
    <row r="503" spans="14:24" ht="15.75" x14ac:dyDescent="0.25">
      <c r="N503" s="85">
        <v>51805</v>
      </c>
      <c r="O503" s="86" t="s">
        <v>77</v>
      </c>
      <c r="P503" s="86" t="s">
        <v>77</v>
      </c>
      <c r="Q503" s="86" t="s">
        <v>77</v>
      </c>
      <c r="R503" s="86" t="s">
        <v>77</v>
      </c>
      <c r="S503" s="87" t="s">
        <v>77</v>
      </c>
      <c r="T503" s="87" t="s">
        <v>77</v>
      </c>
      <c r="U503" s="88" t="s">
        <v>77</v>
      </c>
      <c r="V503" s="88" t="s">
        <v>77</v>
      </c>
      <c r="W503" s="89" t="s">
        <v>77</v>
      </c>
      <c r="X503" s="89" t="s">
        <v>77</v>
      </c>
    </row>
    <row r="504" spans="14:24" ht="15.75" x14ac:dyDescent="0.25">
      <c r="N504" s="85">
        <v>51835</v>
      </c>
      <c r="O504" s="86" t="s">
        <v>77</v>
      </c>
      <c r="P504" s="86" t="s">
        <v>77</v>
      </c>
      <c r="Q504" s="86" t="s">
        <v>77</v>
      </c>
      <c r="R504" s="86" t="s">
        <v>77</v>
      </c>
      <c r="S504" s="87" t="s">
        <v>77</v>
      </c>
      <c r="T504" s="87" t="s">
        <v>77</v>
      </c>
      <c r="U504" s="88" t="s">
        <v>77</v>
      </c>
      <c r="V504" s="88" t="s">
        <v>77</v>
      </c>
      <c r="W504" s="89" t="s">
        <v>77</v>
      </c>
      <c r="X504" s="89" t="s">
        <v>77</v>
      </c>
    </row>
    <row r="505" spans="14:24" ht="15.75" x14ac:dyDescent="0.25">
      <c r="N505" s="85">
        <v>51866</v>
      </c>
      <c r="O505" s="86" t="s">
        <v>77</v>
      </c>
      <c r="P505" s="86" t="s">
        <v>77</v>
      </c>
      <c r="Q505" s="86" t="s">
        <v>77</v>
      </c>
      <c r="R505" s="86" t="s">
        <v>77</v>
      </c>
      <c r="S505" s="87" t="s">
        <v>77</v>
      </c>
      <c r="T505" s="87" t="s">
        <v>77</v>
      </c>
      <c r="U505" s="88" t="s">
        <v>77</v>
      </c>
      <c r="V505" s="88" t="s">
        <v>77</v>
      </c>
      <c r="W505" s="89" t="s">
        <v>77</v>
      </c>
      <c r="X505" s="89" t="s">
        <v>77</v>
      </c>
    </row>
    <row r="506" spans="14:24" ht="15.75" x14ac:dyDescent="0.25">
      <c r="N506" s="85">
        <v>51897</v>
      </c>
      <c r="O506" s="86" t="s">
        <v>77</v>
      </c>
      <c r="P506" s="86" t="s">
        <v>77</v>
      </c>
      <c r="Q506" s="86" t="s">
        <v>77</v>
      </c>
      <c r="R506" s="86" t="s">
        <v>77</v>
      </c>
      <c r="S506" s="87" t="s">
        <v>77</v>
      </c>
      <c r="T506" s="87" t="s">
        <v>77</v>
      </c>
      <c r="U506" s="88" t="s">
        <v>77</v>
      </c>
      <c r="V506" s="88" t="s">
        <v>77</v>
      </c>
      <c r="W506" s="89" t="s">
        <v>77</v>
      </c>
      <c r="X506" s="89" t="s">
        <v>77</v>
      </c>
    </row>
    <row r="507" spans="14:24" ht="15.75" x14ac:dyDescent="0.25">
      <c r="N507" s="85">
        <v>51925</v>
      </c>
      <c r="O507" s="86" t="s">
        <v>77</v>
      </c>
      <c r="P507" s="86" t="s">
        <v>77</v>
      </c>
      <c r="Q507" s="86" t="s">
        <v>77</v>
      </c>
      <c r="R507" s="86" t="s">
        <v>77</v>
      </c>
      <c r="S507" s="87" t="s">
        <v>77</v>
      </c>
      <c r="T507" s="87" t="s">
        <v>77</v>
      </c>
      <c r="U507" s="88" t="s">
        <v>77</v>
      </c>
      <c r="V507" s="88" t="s">
        <v>77</v>
      </c>
      <c r="W507" s="89" t="s">
        <v>77</v>
      </c>
      <c r="X507" s="89" t="s">
        <v>77</v>
      </c>
    </row>
    <row r="508" spans="14:24" ht="15.75" x14ac:dyDescent="0.25">
      <c r="N508" s="85">
        <v>51956</v>
      </c>
      <c r="O508" s="86" t="s">
        <v>77</v>
      </c>
      <c r="P508" s="86" t="s">
        <v>77</v>
      </c>
      <c r="Q508" s="86" t="s">
        <v>77</v>
      </c>
      <c r="R508" s="86" t="s">
        <v>77</v>
      </c>
      <c r="S508" s="87" t="s">
        <v>77</v>
      </c>
      <c r="T508" s="87" t="s">
        <v>77</v>
      </c>
      <c r="U508" s="88" t="s">
        <v>77</v>
      </c>
      <c r="V508" s="88" t="s">
        <v>77</v>
      </c>
      <c r="W508" s="89" t="s">
        <v>77</v>
      </c>
      <c r="X508" s="89" t="s">
        <v>77</v>
      </c>
    </row>
    <row r="509" spans="14:24" ht="15.75" x14ac:dyDescent="0.25">
      <c r="N509" s="85">
        <v>51986</v>
      </c>
      <c r="O509" s="86" t="s">
        <v>77</v>
      </c>
      <c r="P509" s="86" t="s">
        <v>77</v>
      </c>
      <c r="Q509" s="86" t="s">
        <v>77</v>
      </c>
      <c r="R509" s="86" t="s">
        <v>77</v>
      </c>
      <c r="S509" s="87" t="s">
        <v>77</v>
      </c>
      <c r="T509" s="87" t="s">
        <v>77</v>
      </c>
      <c r="U509" s="88" t="s">
        <v>77</v>
      </c>
      <c r="V509" s="88" t="s">
        <v>77</v>
      </c>
      <c r="W509" s="89" t="s">
        <v>77</v>
      </c>
      <c r="X509" s="89" t="s">
        <v>77</v>
      </c>
    </row>
    <row r="510" spans="14:24" ht="15.75" x14ac:dyDescent="0.25">
      <c r="N510" s="85">
        <v>52017</v>
      </c>
      <c r="O510" s="86" t="s">
        <v>77</v>
      </c>
      <c r="P510" s="86" t="s">
        <v>77</v>
      </c>
      <c r="Q510" s="86" t="s">
        <v>77</v>
      </c>
      <c r="R510" s="86" t="s">
        <v>77</v>
      </c>
      <c r="S510" s="87" t="s">
        <v>77</v>
      </c>
      <c r="T510" s="87" t="s">
        <v>77</v>
      </c>
      <c r="U510" s="88" t="s">
        <v>77</v>
      </c>
      <c r="V510" s="88" t="s">
        <v>77</v>
      </c>
      <c r="W510" s="89" t="s">
        <v>77</v>
      </c>
      <c r="X510" s="89" t="s">
        <v>77</v>
      </c>
    </row>
    <row r="511" spans="14:24" ht="15.75" x14ac:dyDescent="0.25">
      <c r="N511" s="85">
        <v>52047</v>
      </c>
      <c r="O511" s="86" t="s">
        <v>77</v>
      </c>
      <c r="P511" s="86" t="s">
        <v>77</v>
      </c>
      <c r="Q511" s="86" t="s">
        <v>77</v>
      </c>
      <c r="R511" s="86" t="s">
        <v>77</v>
      </c>
      <c r="S511" s="87" t="s">
        <v>77</v>
      </c>
      <c r="T511" s="87" t="s">
        <v>77</v>
      </c>
      <c r="U511" s="88" t="s">
        <v>77</v>
      </c>
      <c r="V511" s="88" t="s">
        <v>77</v>
      </c>
      <c r="W511" s="89" t="s">
        <v>77</v>
      </c>
      <c r="X511" s="89" t="s">
        <v>77</v>
      </c>
    </row>
    <row r="512" spans="14:24" ht="15.75" x14ac:dyDescent="0.25">
      <c r="N512" s="85">
        <v>52078</v>
      </c>
      <c r="O512" s="86" t="s">
        <v>77</v>
      </c>
      <c r="P512" s="86" t="s">
        <v>77</v>
      </c>
      <c r="Q512" s="86" t="s">
        <v>77</v>
      </c>
      <c r="R512" s="86" t="s">
        <v>77</v>
      </c>
      <c r="S512" s="87" t="s">
        <v>77</v>
      </c>
      <c r="T512" s="87" t="s">
        <v>77</v>
      </c>
      <c r="U512" s="88" t="s">
        <v>77</v>
      </c>
      <c r="V512" s="88" t="s">
        <v>77</v>
      </c>
      <c r="W512" s="89" t="s">
        <v>77</v>
      </c>
      <c r="X512" s="89" t="s">
        <v>77</v>
      </c>
    </row>
    <row r="513" spans="14:24" ht="15.75" x14ac:dyDescent="0.25">
      <c r="N513" s="85">
        <v>52109</v>
      </c>
      <c r="O513" s="86" t="s">
        <v>77</v>
      </c>
      <c r="P513" s="86" t="s">
        <v>77</v>
      </c>
      <c r="Q513" s="86" t="s">
        <v>77</v>
      </c>
      <c r="R513" s="86" t="s">
        <v>77</v>
      </c>
      <c r="S513" s="87" t="s">
        <v>77</v>
      </c>
      <c r="T513" s="87" t="s">
        <v>77</v>
      </c>
      <c r="U513" s="88" t="s">
        <v>77</v>
      </c>
      <c r="V513" s="88" t="s">
        <v>77</v>
      </c>
      <c r="W513" s="89" t="s">
        <v>77</v>
      </c>
      <c r="X513" s="89" t="s">
        <v>77</v>
      </c>
    </row>
    <row r="514" spans="14:24" ht="15.75" x14ac:dyDescent="0.25">
      <c r="N514" s="85">
        <v>52139</v>
      </c>
      <c r="O514" s="86" t="s">
        <v>77</v>
      </c>
      <c r="P514" s="86" t="s">
        <v>77</v>
      </c>
      <c r="Q514" s="86" t="s">
        <v>77</v>
      </c>
      <c r="R514" s="86" t="s">
        <v>77</v>
      </c>
      <c r="S514" s="87" t="s">
        <v>77</v>
      </c>
      <c r="T514" s="87" t="s">
        <v>77</v>
      </c>
      <c r="U514" s="88" t="s">
        <v>77</v>
      </c>
      <c r="V514" s="88" t="s">
        <v>77</v>
      </c>
      <c r="W514" s="89" t="s">
        <v>77</v>
      </c>
      <c r="X514" s="89" t="s">
        <v>77</v>
      </c>
    </row>
    <row r="515" spans="14:24" ht="15.75" x14ac:dyDescent="0.25">
      <c r="N515" s="85">
        <v>52170</v>
      </c>
      <c r="O515" s="86" t="s">
        <v>77</v>
      </c>
      <c r="P515" s="86" t="s">
        <v>77</v>
      </c>
      <c r="Q515" s="86" t="s">
        <v>77</v>
      </c>
      <c r="R515" s="86" t="s">
        <v>77</v>
      </c>
      <c r="S515" s="87" t="s">
        <v>77</v>
      </c>
      <c r="T515" s="87" t="s">
        <v>77</v>
      </c>
      <c r="U515" s="88" t="s">
        <v>77</v>
      </c>
      <c r="V515" s="88" t="s">
        <v>77</v>
      </c>
      <c r="W515" s="89" t="s">
        <v>77</v>
      </c>
      <c r="X515" s="89" t="s">
        <v>77</v>
      </c>
    </row>
    <row r="516" spans="14:24" ht="15.75" x14ac:dyDescent="0.25">
      <c r="N516" s="85">
        <v>52200</v>
      </c>
      <c r="O516" s="86" t="s">
        <v>77</v>
      </c>
      <c r="P516" s="86" t="s">
        <v>77</v>
      </c>
      <c r="Q516" s="86" t="s">
        <v>77</v>
      </c>
      <c r="R516" s="86" t="s">
        <v>77</v>
      </c>
      <c r="S516" s="87" t="s">
        <v>77</v>
      </c>
      <c r="T516" s="87" t="s">
        <v>77</v>
      </c>
      <c r="U516" s="88" t="s">
        <v>77</v>
      </c>
      <c r="V516" s="88" t="s">
        <v>77</v>
      </c>
      <c r="W516" s="89" t="s">
        <v>77</v>
      </c>
      <c r="X516" s="89" t="s">
        <v>77</v>
      </c>
    </row>
    <row r="517" spans="14:24" ht="15.75" x14ac:dyDescent="0.25">
      <c r="N517" s="85">
        <v>52231</v>
      </c>
      <c r="O517" s="86" t="s">
        <v>77</v>
      </c>
      <c r="P517" s="86" t="s">
        <v>77</v>
      </c>
      <c r="Q517" s="86" t="s">
        <v>77</v>
      </c>
      <c r="R517" s="86" t="s">
        <v>77</v>
      </c>
      <c r="S517" s="87" t="s">
        <v>77</v>
      </c>
      <c r="T517" s="87" t="s">
        <v>77</v>
      </c>
      <c r="U517" s="88" t="s">
        <v>77</v>
      </c>
      <c r="V517" s="88" t="s">
        <v>77</v>
      </c>
      <c r="W517" s="89" t="s">
        <v>77</v>
      </c>
      <c r="X517" s="89" t="s">
        <v>77</v>
      </c>
    </row>
    <row r="518" spans="14:24" ht="15.75" x14ac:dyDescent="0.25">
      <c r="N518" s="85">
        <v>52262</v>
      </c>
      <c r="O518" s="86" t="s">
        <v>77</v>
      </c>
      <c r="P518" s="86" t="s">
        <v>77</v>
      </c>
      <c r="Q518" s="86" t="s">
        <v>77</v>
      </c>
      <c r="R518" s="86" t="s">
        <v>77</v>
      </c>
      <c r="S518" s="87" t="s">
        <v>77</v>
      </c>
      <c r="T518" s="87" t="s">
        <v>77</v>
      </c>
      <c r="U518" s="88" t="s">
        <v>77</v>
      </c>
      <c r="V518" s="88" t="s">
        <v>77</v>
      </c>
      <c r="W518" s="89" t="s">
        <v>77</v>
      </c>
      <c r="X518" s="89" t="s">
        <v>77</v>
      </c>
    </row>
    <row r="519" spans="14:24" ht="15.75" x14ac:dyDescent="0.25">
      <c r="N519" s="85">
        <v>52290</v>
      </c>
      <c r="O519" s="86" t="s">
        <v>77</v>
      </c>
      <c r="P519" s="86" t="s">
        <v>77</v>
      </c>
      <c r="Q519" s="86" t="s">
        <v>77</v>
      </c>
      <c r="R519" s="86" t="s">
        <v>77</v>
      </c>
      <c r="S519" s="87" t="s">
        <v>77</v>
      </c>
      <c r="T519" s="87" t="s">
        <v>77</v>
      </c>
      <c r="U519" s="88" t="s">
        <v>77</v>
      </c>
      <c r="V519" s="88" t="s">
        <v>77</v>
      </c>
      <c r="W519" s="89" t="s">
        <v>77</v>
      </c>
      <c r="X519" s="89" t="s">
        <v>77</v>
      </c>
    </row>
    <row r="520" spans="14:24" ht="15.75" x14ac:dyDescent="0.25">
      <c r="N520" s="85">
        <v>52321</v>
      </c>
      <c r="O520" s="86" t="s">
        <v>77</v>
      </c>
      <c r="P520" s="86" t="s">
        <v>77</v>
      </c>
      <c r="Q520" s="86" t="s">
        <v>77</v>
      </c>
      <c r="R520" s="86" t="s">
        <v>77</v>
      </c>
      <c r="S520" s="87" t="s">
        <v>77</v>
      </c>
      <c r="T520" s="87" t="s">
        <v>77</v>
      </c>
      <c r="U520" s="88" t="s">
        <v>77</v>
      </c>
      <c r="V520" s="88" t="s">
        <v>77</v>
      </c>
      <c r="W520" s="89" t="s">
        <v>77</v>
      </c>
      <c r="X520" s="89" t="s">
        <v>77</v>
      </c>
    </row>
    <row r="521" spans="14:24" ht="15.75" x14ac:dyDescent="0.25">
      <c r="N521" s="85">
        <v>52351</v>
      </c>
      <c r="O521" s="86" t="s">
        <v>77</v>
      </c>
      <c r="P521" s="86" t="s">
        <v>77</v>
      </c>
      <c r="Q521" s="86" t="s">
        <v>77</v>
      </c>
      <c r="R521" s="86" t="s">
        <v>77</v>
      </c>
      <c r="S521" s="87" t="s">
        <v>77</v>
      </c>
      <c r="T521" s="87" t="s">
        <v>77</v>
      </c>
      <c r="U521" s="88" t="s">
        <v>77</v>
      </c>
      <c r="V521" s="88" t="s">
        <v>77</v>
      </c>
      <c r="W521" s="89" t="s">
        <v>77</v>
      </c>
      <c r="X521" s="89" t="s">
        <v>77</v>
      </c>
    </row>
    <row r="522" spans="14:24" ht="15.75" x14ac:dyDescent="0.25">
      <c r="N522" s="85">
        <v>52382</v>
      </c>
      <c r="O522" s="86" t="s">
        <v>77</v>
      </c>
      <c r="P522" s="86" t="s">
        <v>77</v>
      </c>
      <c r="Q522" s="86" t="s">
        <v>77</v>
      </c>
      <c r="R522" s="86" t="s">
        <v>77</v>
      </c>
      <c r="S522" s="87" t="s">
        <v>77</v>
      </c>
      <c r="T522" s="87" t="s">
        <v>77</v>
      </c>
      <c r="U522" s="88" t="s">
        <v>77</v>
      </c>
      <c r="V522" s="88" t="s">
        <v>77</v>
      </c>
      <c r="W522" s="89" t="s">
        <v>77</v>
      </c>
      <c r="X522" s="89" t="s">
        <v>77</v>
      </c>
    </row>
    <row r="523" spans="14:24" ht="15.75" x14ac:dyDescent="0.25">
      <c r="N523" s="85">
        <v>52412</v>
      </c>
      <c r="O523" s="86" t="s">
        <v>77</v>
      </c>
      <c r="P523" s="86" t="s">
        <v>77</v>
      </c>
      <c r="Q523" s="86" t="s">
        <v>77</v>
      </c>
      <c r="R523" s="86" t="s">
        <v>77</v>
      </c>
      <c r="S523" s="87" t="s">
        <v>77</v>
      </c>
      <c r="T523" s="87" t="s">
        <v>77</v>
      </c>
      <c r="U523" s="88" t="s">
        <v>77</v>
      </c>
      <c r="V523" s="88" t="s">
        <v>77</v>
      </c>
      <c r="W523" s="89" t="s">
        <v>77</v>
      </c>
      <c r="X523" s="89" t="s">
        <v>77</v>
      </c>
    </row>
    <row r="524" spans="14:24" ht="15.75" x14ac:dyDescent="0.25">
      <c r="N524" s="85">
        <v>52443</v>
      </c>
      <c r="O524" s="86" t="s">
        <v>77</v>
      </c>
      <c r="P524" s="86" t="s">
        <v>77</v>
      </c>
      <c r="Q524" s="86" t="s">
        <v>77</v>
      </c>
      <c r="R524" s="86" t="s">
        <v>77</v>
      </c>
      <c r="S524" s="87" t="s">
        <v>77</v>
      </c>
      <c r="T524" s="87" t="s">
        <v>77</v>
      </c>
      <c r="U524" s="88" t="s">
        <v>77</v>
      </c>
      <c r="V524" s="88" t="s">
        <v>77</v>
      </c>
      <c r="W524" s="89" t="s">
        <v>77</v>
      </c>
      <c r="X524" s="89" t="s">
        <v>77</v>
      </c>
    </row>
    <row r="525" spans="14:24" ht="15.75" x14ac:dyDescent="0.25">
      <c r="N525" s="85">
        <v>52474</v>
      </c>
      <c r="O525" s="86" t="s">
        <v>77</v>
      </c>
      <c r="P525" s="86" t="s">
        <v>77</v>
      </c>
      <c r="Q525" s="86" t="s">
        <v>77</v>
      </c>
      <c r="R525" s="86" t="s">
        <v>77</v>
      </c>
      <c r="S525" s="87" t="s">
        <v>77</v>
      </c>
      <c r="T525" s="87" t="s">
        <v>77</v>
      </c>
      <c r="U525" s="88" t="s">
        <v>77</v>
      </c>
      <c r="V525" s="88" t="s">
        <v>77</v>
      </c>
      <c r="W525" s="89" t="s">
        <v>77</v>
      </c>
      <c r="X525" s="89" t="s">
        <v>77</v>
      </c>
    </row>
    <row r="526" spans="14:24" ht="15.75" x14ac:dyDescent="0.25">
      <c r="N526" s="85">
        <v>52504</v>
      </c>
      <c r="O526" s="86" t="s">
        <v>77</v>
      </c>
      <c r="P526" s="86" t="s">
        <v>77</v>
      </c>
      <c r="Q526" s="86" t="s">
        <v>77</v>
      </c>
      <c r="R526" s="86" t="s">
        <v>77</v>
      </c>
      <c r="S526" s="87" t="s">
        <v>77</v>
      </c>
      <c r="T526" s="87" t="s">
        <v>77</v>
      </c>
      <c r="U526" s="88" t="s">
        <v>77</v>
      </c>
      <c r="V526" s="88" t="s">
        <v>77</v>
      </c>
      <c r="W526" s="89" t="s">
        <v>77</v>
      </c>
      <c r="X526" s="89" t="s">
        <v>77</v>
      </c>
    </row>
    <row r="527" spans="14:24" ht="15.75" x14ac:dyDescent="0.25">
      <c r="N527" s="85">
        <v>52535</v>
      </c>
      <c r="O527" s="86" t="s">
        <v>77</v>
      </c>
      <c r="P527" s="86" t="s">
        <v>77</v>
      </c>
      <c r="Q527" s="86" t="s">
        <v>77</v>
      </c>
      <c r="R527" s="86" t="s">
        <v>77</v>
      </c>
      <c r="S527" s="87" t="s">
        <v>77</v>
      </c>
      <c r="T527" s="87" t="s">
        <v>77</v>
      </c>
      <c r="U527" s="88" t="s">
        <v>77</v>
      </c>
      <c r="V527" s="88" t="s">
        <v>77</v>
      </c>
      <c r="W527" s="89" t="s">
        <v>77</v>
      </c>
      <c r="X527" s="89" t="s">
        <v>77</v>
      </c>
    </row>
    <row r="528" spans="14:24" ht="15.75" x14ac:dyDescent="0.25">
      <c r="N528" s="85">
        <v>52565</v>
      </c>
      <c r="O528" s="86" t="s">
        <v>77</v>
      </c>
      <c r="P528" s="86" t="s">
        <v>77</v>
      </c>
      <c r="Q528" s="86" t="s">
        <v>77</v>
      </c>
      <c r="R528" s="86" t="s">
        <v>77</v>
      </c>
      <c r="S528" s="87" t="s">
        <v>77</v>
      </c>
      <c r="T528" s="87" t="s">
        <v>77</v>
      </c>
      <c r="U528" s="88" t="s">
        <v>77</v>
      </c>
      <c r="V528" s="88" t="s">
        <v>77</v>
      </c>
      <c r="W528" s="89" t="s">
        <v>77</v>
      </c>
      <c r="X528" s="89" t="s">
        <v>77</v>
      </c>
    </row>
    <row r="529" spans="14:24" ht="15.75" x14ac:dyDescent="0.25">
      <c r="N529" s="85">
        <v>52596</v>
      </c>
      <c r="O529" s="86" t="s">
        <v>77</v>
      </c>
      <c r="P529" s="86" t="s">
        <v>77</v>
      </c>
      <c r="Q529" s="86" t="s">
        <v>77</v>
      </c>
      <c r="R529" s="86" t="s">
        <v>77</v>
      </c>
      <c r="S529" s="87" t="s">
        <v>77</v>
      </c>
      <c r="T529" s="87" t="s">
        <v>77</v>
      </c>
      <c r="U529" s="88" t="s">
        <v>77</v>
      </c>
      <c r="V529" s="88" t="s">
        <v>77</v>
      </c>
      <c r="W529" s="89" t="s">
        <v>77</v>
      </c>
      <c r="X529" s="89" t="s">
        <v>77</v>
      </c>
    </row>
    <row r="530" spans="14:24" ht="15.75" x14ac:dyDescent="0.25">
      <c r="N530" s="85">
        <v>52627</v>
      </c>
      <c r="O530" s="86" t="s">
        <v>77</v>
      </c>
      <c r="P530" s="86" t="s">
        <v>77</v>
      </c>
      <c r="Q530" s="86" t="s">
        <v>77</v>
      </c>
      <c r="R530" s="86" t="s">
        <v>77</v>
      </c>
      <c r="S530" s="87" t="s">
        <v>77</v>
      </c>
      <c r="T530" s="87" t="s">
        <v>77</v>
      </c>
      <c r="U530" s="88" t="s">
        <v>77</v>
      </c>
      <c r="V530" s="88" t="s">
        <v>77</v>
      </c>
      <c r="W530" s="89" t="s">
        <v>77</v>
      </c>
      <c r="X530" s="89" t="s">
        <v>77</v>
      </c>
    </row>
    <row r="531" spans="14:24" ht="15.75" x14ac:dyDescent="0.25">
      <c r="N531" s="85">
        <v>52656</v>
      </c>
      <c r="O531" s="86" t="s">
        <v>77</v>
      </c>
      <c r="P531" s="86" t="s">
        <v>77</v>
      </c>
      <c r="Q531" s="86" t="s">
        <v>77</v>
      </c>
      <c r="R531" s="86" t="s">
        <v>77</v>
      </c>
      <c r="S531" s="87" t="s">
        <v>77</v>
      </c>
      <c r="T531" s="87" t="s">
        <v>77</v>
      </c>
      <c r="U531" s="88" t="s">
        <v>77</v>
      </c>
      <c r="V531" s="88" t="s">
        <v>77</v>
      </c>
      <c r="W531" s="89" t="s">
        <v>77</v>
      </c>
      <c r="X531" s="89" t="s">
        <v>77</v>
      </c>
    </row>
    <row r="532" spans="14:24" ht="15.75" x14ac:dyDescent="0.25">
      <c r="N532" s="85">
        <v>52687</v>
      </c>
      <c r="O532" s="86" t="s">
        <v>77</v>
      </c>
      <c r="P532" s="86" t="s">
        <v>77</v>
      </c>
      <c r="Q532" s="86" t="s">
        <v>77</v>
      </c>
      <c r="R532" s="86" t="s">
        <v>77</v>
      </c>
      <c r="S532" s="87" t="s">
        <v>77</v>
      </c>
      <c r="T532" s="87" t="s">
        <v>77</v>
      </c>
      <c r="U532" s="88" t="s">
        <v>77</v>
      </c>
      <c r="V532" s="88" t="s">
        <v>77</v>
      </c>
      <c r="W532" s="89" t="s">
        <v>77</v>
      </c>
      <c r="X532" s="89" t="s">
        <v>77</v>
      </c>
    </row>
    <row r="533" spans="14:24" ht="15.75" x14ac:dyDescent="0.25">
      <c r="N533" s="85">
        <v>52717</v>
      </c>
      <c r="O533" s="86" t="s">
        <v>77</v>
      </c>
      <c r="P533" s="86" t="s">
        <v>77</v>
      </c>
      <c r="Q533" s="86" t="s">
        <v>77</v>
      </c>
      <c r="R533" s="86" t="s">
        <v>77</v>
      </c>
      <c r="S533" s="87" t="s">
        <v>77</v>
      </c>
      <c r="T533" s="87" t="s">
        <v>77</v>
      </c>
      <c r="U533" s="88" t="s">
        <v>77</v>
      </c>
      <c r="V533" s="88" t="s">
        <v>77</v>
      </c>
      <c r="W533" s="89" t="s">
        <v>77</v>
      </c>
      <c r="X533" s="89" t="s">
        <v>77</v>
      </c>
    </row>
    <row r="534" spans="14:24" ht="15.75" x14ac:dyDescent="0.25">
      <c r="N534" s="85">
        <v>52748</v>
      </c>
      <c r="O534" s="86" t="s">
        <v>77</v>
      </c>
      <c r="P534" s="86" t="s">
        <v>77</v>
      </c>
      <c r="Q534" s="86" t="s">
        <v>77</v>
      </c>
      <c r="R534" s="86" t="s">
        <v>77</v>
      </c>
      <c r="S534" s="87" t="s">
        <v>77</v>
      </c>
      <c r="T534" s="87" t="s">
        <v>77</v>
      </c>
      <c r="U534" s="88" t="s">
        <v>77</v>
      </c>
      <c r="V534" s="88" t="s">
        <v>77</v>
      </c>
      <c r="W534" s="89" t="s">
        <v>77</v>
      </c>
      <c r="X534" s="89" t="s">
        <v>77</v>
      </c>
    </row>
    <row r="535" spans="14:24" ht="15.75" x14ac:dyDescent="0.25">
      <c r="N535" s="85">
        <v>52778</v>
      </c>
      <c r="O535" s="86" t="s">
        <v>77</v>
      </c>
      <c r="P535" s="86" t="s">
        <v>77</v>
      </c>
      <c r="Q535" s="86" t="s">
        <v>77</v>
      </c>
      <c r="R535" s="86" t="s">
        <v>77</v>
      </c>
      <c r="S535" s="87" t="s">
        <v>77</v>
      </c>
      <c r="T535" s="87" t="s">
        <v>77</v>
      </c>
      <c r="U535" s="88" t="s">
        <v>77</v>
      </c>
      <c r="V535" s="88" t="s">
        <v>77</v>
      </c>
      <c r="W535" s="89" t="s">
        <v>77</v>
      </c>
      <c r="X535" s="89" t="s">
        <v>77</v>
      </c>
    </row>
    <row r="536" spans="14:24" ht="15.75" x14ac:dyDescent="0.25">
      <c r="N536" s="85">
        <v>52809</v>
      </c>
      <c r="O536" s="86" t="s">
        <v>77</v>
      </c>
      <c r="P536" s="86" t="s">
        <v>77</v>
      </c>
      <c r="Q536" s="86" t="s">
        <v>77</v>
      </c>
      <c r="R536" s="86" t="s">
        <v>77</v>
      </c>
      <c r="S536" s="87" t="s">
        <v>77</v>
      </c>
      <c r="T536" s="87" t="s">
        <v>77</v>
      </c>
      <c r="U536" s="88" t="s">
        <v>77</v>
      </c>
      <c r="V536" s="88" t="s">
        <v>77</v>
      </c>
      <c r="W536" s="89" t="s">
        <v>77</v>
      </c>
      <c r="X536" s="89" t="s">
        <v>77</v>
      </c>
    </row>
    <row r="537" spans="14:24" ht="15.75" x14ac:dyDescent="0.25">
      <c r="N537" s="85">
        <v>52840</v>
      </c>
      <c r="O537" s="86" t="s">
        <v>77</v>
      </c>
      <c r="P537" s="86" t="s">
        <v>77</v>
      </c>
      <c r="Q537" s="86" t="s">
        <v>77</v>
      </c>
      <c r="R537" s="86" t="s">
        <v>77</v>
      </c>
      <c r="S537" s="87" t="s">
        <v>77</v>
      </c>
      <c r="T537" s="87" t="s">
        <v>77</v>
      </c>
      <c r="U537" s="88" t="s">
        <v>77</v>
      </c>
      <c r="V537" s="88" t="s">
        <v>77</v>
      </c>
      <c r="W537" s="89" t="s">
        <v>77</v>
      </c>
      <c r="X537" s="89" t="s">
        <v>77</v>
      </c>
    </row>
    <row r="538" spans="14:24" ht="15.75" x14ac:dyDescent="0.25">
      <c r="N538" s="85">
        <v>52870</v>
      </c>
      <c r="O538" s="86" t="s">
        <v>77</v>
      </c>
      <c r="P538" s="86" t="s">
        <v>77</v>
      </c>
      <c r="Q538" s="86" t="s">
        <v>77</v>
      </c>
      <c r="R538" s="86" t="s">
        <v>77</v>
      </c>
      <c r="S538" s="87" t="s">
        <v>77</v>
      </c>
      <c r="T538" s="87" t="s">
        <v>77</v>
      </c>
      <c r="U538" s="88" t="s">
        <v>77</v>
      </c>
      <c r="V538" s="88" t="s">
        <v>77</v>
      </c>
      <c r="W538" s="89" t="s">
        <v>77</v>
      </c>
      <c r="X538" s="89" t="s">
        <v>77</v>
      </c>
    </row>
    <row r="539" spans="14:24" ht="15.75" x14ac:dyDescent="0.25">
      <c r="N539" s="85">
        <v>52901</v>
      </c>
      <c r="O539" s="86" t="s">
        <v>77</v>
      </c>
      <c r="P539" s="86" t="s">
        <v>77</v>
      </c>
      <c r="Q539" s="86" t="s">
        <v>77</v>
      </c>
      <c r="R539" s="86" t="s">
        <v>77</v>
      </c>
      <c r="S539" s="87" t="s">
        <v>77</v>
      </c>
      <c r="T539" s="87" t="s">
        <v>77</v>
      </c>
      <c r="U539" s="88" t="s">
        <v>77</v>
      </c>
      <c r="V539" s="88" t="s">
        <v>77</v>
      </c>
      <c r="W539" s="89" t="s">
        <v>77</v>
      </c>
      <c r="X539" s="89" t="s">
        <v>77</v>
      </c>
    </row>
    <row r="540" spans="14:24" ht="15.75" x14ac:dyDescent="0.25">
      <c r="N540" s="85">
        <v>52931</v>
      </c>
      <c r="O540" s="86" t="s">
        <v>77</v>
      </c>
      <c r="P540" s="86" t="s">
        <v>77</v>
      </c>
      <c r="Q540" s="86" t="s">
        <v>77</v>
      </c>
      <c r="R540" s="86" t="s">
        <v>77</v>
      </c>
      <c r="S540" s="87" t="s">
        <v>77</v>
      </c>
      <c r="T540" s="87" t="s">
        <v>77</v>
      </c>
      <c r="U540" s="88" t="s">
        <v>77</v>
      </c>
      <c r="V540" s="88" t="s">
        <v>77</v>
      </c>
      <c r="W540" s="89" t="s">
        <v>77</v>
      </c>
      <c r="X540" s="89" t="s">
        <v>77</v>
      </c>
    </row>
    <row r="541" spans="14:24" ht="15.75" x14ac:dyDescent="0.25">
      <c r="N541" s="85">
        <v>52962</v>
      </c>
      <c r="O541" s="86" t="s">
        <v>77</v>
      </c>
      <c r="P541" s="86" t="s">
        <v>77</v>
      </c>
      <c r="Q541" s="86" t="s">
        <v>77</v>
      </c>
      <c r="R541" s="86" t="s">
        <v>77</v>
      </c>
      <c r="S541" s="87" t="s">
        <v>77</v>
      </c>
      <c r="T541" s="87" t="s">
        <v>77</v>
      </c>
      <c r="U541" s="88" t="s">
        <v>77</v>
      </c>
      <c r="V541" s="88" t="s">
        <v>77</v>
      </c>
      <c r="W541" s="89" t="s">
        <v>77</v>
      </c>
      <c r="X541" s="89" t="s">
        <v>77</v>
      </c>
    </row>
    <row r="542" spans="14:24" ht="15.75" x14ac:dyDescent="0.25">
      <c r="N542" s="85">
        <v>52993</v>
      </c>
      <c r="O542" s="86" t="s">
        <v>77</v>
      </c>
      <c r="P542" s="86" t="s">
        <v>77</v>
      </c>
      <c r="Q542" s="86" t="s">
        <v>77</v>
      </c>
      <c r="R542" s="86" t="s">
        <v>77</v>
      </c>
      <c r="S542" s="87" t="s">
        <v>77</v>
      </c>
      <c r="T542" s="87" t="s">
        <v>77</v>
      </c>
      <c r="U542" s="88" t="s">
        <v>77</v>
      </c>
      <c r="V542" s="88" t="s">
        <v>77</v>
      </c>
      <c r="W542" s="89" t="s">
        <v>77</v>
      </c>
      <c r="X542" s="89" t="s">
        <v>77</v>
      </c>
    </row>
    <row r="543" spans="14:24" ht="15.75" x14ac:dyDescent="0.25">
      <c r="N543" s="85">
        <v>53021</v>
      </c>
      <c r="O543" s="86" t="s">
        <v>77</v>
      </c>
      <c r="P543" s="86" t="s">
        <v>77</v>
      </c>
      <c r="Q543" s="86" t="s">
        <v>77</v>
      </c>
      <c r="R543" s="86" t="s">
        <v>77</v>
      </c>
      <c r="S543" s="87" t="s">
        <v>77</v>
      </c>
      <c r="T543" s="87" t="s">
        <v>77</v>
      </c>
      <c r="U543" s="88" t="s">
        <v>77</v>
      </c>
      <c r="V543" s="88" t="s">
        <v>77</v>
      </c>
      <c r="W543" s="89" t="s">
        <v>77</v>
      </c>
      <c r="X543" s="89" t="s">
        <v>77</v>
      </c>
    </row>
    <row r="544" spans="14:24" ht="15.75" x14ac:dyDescent="0.25">
      <c r="N544" s="85">
        <v>53052</v>
      </c>
      <c r="O544" s="86" t="s">
        <v>77</v>
      </c>
      <c r="P544" s="86" t="s">
        <v>77</v>
      </c>
      <c r="Q544" s="86" t="s">
        <v>77</v>
      </c>
      <c r="R544" s="86" t="s">
        <v>77</v>
      </c>
      <c r="S544" s="87" t="s">
        <v>77</v>
      </c>
      <c r="T544" s="87" t="s">
        <v>77</v>
      </c>
      <c r="U544" s="88" t="s">
        <v>77</v>
      </c>
      <c r="V544" s="88" t="s">
        <v>77</v>
      </c>
      <c r="W544" s="89" t="s">
        <v>77</v>
      </c>
      <c r="X544" s="89" t="s">
        <v>77</v>
      </c>
    </row>
    <row r="545" spans="14:24" ht="15.75" x14ac:dyDescent="0.25">
      <c r="N545" s="85">
        <v>53082</v>
      </c>
      <c r="O545" s="86" t="s">
        <v>77</v>
      </c>
      <c r="P545" s="86" t="s">
        <v>77</v>
      </c>
      <c r="Q545" s="86" t="s">
        <v>77</v>
      </c>
      <c r="R545" s="86" t="s">
        <v>77</v>
      </c>
      <c r="S545" s="87" t="s">
        <v>77</v>
      </c>
      <c r="T545" s="87" t="s">
        <v>77</v>
      </c>
      <c r="U545" s="88" t="s">
        <v>77</v>
      </c>
      <c r="V545" s="88" t="s">
        <v>77</v>
      </c>
      <c r="W545" s="89" t="s">
        <v>77</v>
      </c>
      <c r="X545" s="89" t="s">
        <v>77</v>
      </c>
    </row>
    <row r="546" spans="14:24" ht="15.75" x14ac:dyDescent="0.25">
      <c r="N546" s="85">
        <v>53113</v>
      </c>
      <c r="O546" s="86" t="s">
        <v>77</v>
      </c>
      <c r="P546" s="86" t="s">
        <v>77</v>
      </c>
      <c r="Q546" s="86" t="s">
        <v>77</v>
      </c>
      <c r="R546" s="86" t="s">
        <v>77</v>
      </c>
      <c r="S546" s="87" t="s">
        <v>77</v>
      </c>
      <c r="T546" s="87" t="s">
        <v>77</v>
      </c>
      <c r="U546" s="88" t="s">
        <v>77</v>
      </c>
      <c r="V546" s="88" t="s">
        <v>77</v>
      </c>
      <c r="W546" s="89" t="s">
        <v>77</v>
      </c>
      <c r="X546" s="89" t="s">
        <v>77</v>
      </c>
    </row>
    <row r="547" spans="14:24" ht="15.75" x14ac:dyDescent="0.25">
      <c r="N547" s="85">
        <v>53143</v>
      </c>
      <c r="O547" s="86" t="s">
        <v>77</v>
      </c>
      <c r="P547" s="86" t="s">
        <v>77</v>
      </c>
      <c r="Q547" s="86" t="s">
        <v>77</v>
      </c>
      <c r="R547" s="86" t="s">
        <v>77</v>
      </c>
      <c r="S547" s="87" t="s">
        <v>77</v>
      </c>
      <c r="T547" s="87" t="s">
        <v>77</v>
      </c>
      <c r="U547" s="88" t="s">
        <v>77</v>
      </c>
      <c r="V547" s="88" t="s">
        <v>77</v>
      </c>
      <c r="W547" s="89" t="s">
        <v>77</v>
      </c>
      <c r="X547" s="89" t="s">
        <v>77</v>
      </c>
    </row>
    <row r="548" spans="14:24" ht="15.75" x14ac:dyDescent="0.25">
      <c r="N548" s="85">
        <v>53174</v>
      </c>
      <c r="O548" s="86" t="s">
        <v>77</v>
      </c>
      <c r="P548" s="86" t="s">
        <v>77</v>
      </c>
      <c r="Q548" s="86" t="s">
        <v>77</v>
      </c>
      <c r="R548" s="86" t="s">
        <v>77</v>
      </c>
      <c r="S548" s="87" t="s">
        <v>77</v>
      </c>
      <c r="T548" s="87" t="s">
        <v>77</v>
      </c>
      <c r="U548" s="88" t="s">
        <v>77</v>
      </c>
      <c r="V548" s="88" t="s">
        <v>77</v>
      </c>
      <c r="W548" s="89" t="s">
        <v>77</v>
      </c>
      <c r="X548" s="89" t="s">
        <v>77</v>
      </c>
    </row>
    <row r="549" spans="14:24" ht="15.75" x14ac:dyDescent="0.25">
      <c r="N549" s="85">
        <v>53205</v>
      </c>
      <c r="O549" s="86" t="s">
        <v>77</v>
      </c>
      <c r="P549" s="86" t="s">
        <v>77</v>
      </c>
      <c r="Q549" s="86" t="s">
        <v>77</v>
      </c>
      <c r="R549" s="86" t="s">
        <v>77</v>
      </c>
      <c r="S549" s="87" t="s">
        <v>77</v>
      </c>
      <c r="T549" s="87" t="s">
        <v>77</v>
      </c>
      <c r="U549" s="88" t="s">
        <v>77</v>
      </c>
      <c r="V549" s="88" t="s">
        <v>77</v>
      </c>
      <c r="W549" s="89" t="s">
        <v>77</v>
      </c>
      <c r="X549" s="89" t="s">
        <v>77</v>
      </c>
    </row>
    <row r="550" spans="14:24" ht="15.75" x14ac:dyDescent="0.25">
      <c r="N550" s="85">
        <v>53235</v>
      </c>
      <c r="O550" s="86" t="s">
        <v>77</v>
      </c>
      <c r="P550" s="86" t="s">
        <v>77</v>
      </c>
      <c r="Q550" s="86" t="s">
        <v>77</v>
      </c>
      <c r="R550" s="86" t="s">
        <v>77</v>
      </c>
      <c r="S550" s="87" t="s">
        <v>77</v>
      </c>
      <c r="T550" s="87" t="s">
        <v>77</v>
      </c>
      <c r="U550" s="88" t="s">
        <v>77</v>
      </c>
      <c r="V550" s="88" t="s">
        <v>77</v>
      </c>
      <c r="W550" s="89" t="s">
        <v>77</v>
      </c>
      <c r="X550" s="89" t="s">
        <v>77</v>
      </c>
    </row>
    <row r="551" spans="14:24" ht="15.75" x14ac:dyDescent="0.25">
      <c r="N551" s="85">
        <v>53266</v>
      </c>
      <c r="O551" s="86" t="s">
        <v>77</v>
      </c>
      <c r="P551" s="86" t="s">
        <v>77</v>
      </c>
      <c r="Q551" s="86" t="s">
        <v>77</v>
      </c>
      <c r="R551" s="86" t="s">
        <v>77</v>
      </c>
      <c r="S551" s="87" t="s">
        <v>77</v>
      </c>
      <c r="T551" s="87" t="s">
        <v>77</v>
      </c>
      <c r="U551" s="88" t="s">
        <v>77</v>
      </c>
      <c r="V551" s="88" t="s">
        <v>77</v>
      </c>
      <c r="W551" s="89" t="s">
        <v>77</v>
      </c>
      <c r="X551" s="89" t="s">
        <v>77</v>
      </c>
    </row>
    <row r="552" spans="14:24" ht="15.75" x14ac:dyDescent="0.25">
      <c r="N552" s="85">
        <v>53296</v>
      </c>
      <c r="O552" s="86" t="s">
        <v>77</v>
      </c>
      <c r="P552" s="86" t="s">
        <v>77</v>
      </c>
      <c r="Q552" s="86" t="s">
        <v>77</v>
      </c>
      <c r="R552" s="86" t="s">
        <v>77</v>
      </c>
      <c r="S552" s="87" t="s">
        <v>77</v>
      </c>
      <c r="T552" s="87" t="s">
        <v>77</v>
      </c>
      <c r="U552" s="88" t="s">
        <v>77</v>
      </c>
      <c r="V552" s="88" t="s">
        <v>77</v>
      </c>
      <c r="W552" s="89" t="s">
        <v>77</v>
      </c>
      <c r="X552" s="89" t="s">
        <v>77</v>
      </c>
    </row>
    <row r="553" spans="14:24" ht="15.75" x14ac:dyDescent="0.25">
      <c r="N553" s="85">
        <v>53327</v>
      </c>
      <c r="O553" s="86" t="s">
        <v>77</v>
      </c>
      <c r="P553" s="86" t="s">
        <v>77</v>
      </c>
      <c r="Q553" s="86" t="s">
        <v>77</v>
      </c>
      <c r="R553" s="86" t="s">
        <v>77</v>
      </c>
      <c r="S553" s="87" t="s">
        <v>77</v>
      </c>
      <c r="T553" s="87" t="s">
        <v>77</v>
      </c>
      <c r="U553" s="88" t="s">
        <v>77</v>
      </c>
      <c r="V553" s="88" t="s">
        <v>77</v>
      </c>
      <c r="W553" s="89" t="s">
        <v>77</v>
      </c>
      <c r="X553" s="89" t="s">
        <v>77</v>
      </c>
    </row>
    <row r="554" spans="14:24" ht="15.75" x14ac:dyDescent="0.25">
      <c r="N554" s="85">
        <v>53358</v>
      </c>
      <c r="O554" s="86" t="s">
        <v>77</v>
      </c>
      <c r="P554" s="86" t="s">
        <v>77</v>
      </c>
      <c r="Q554" s="86" t="s">
        <v>77</v>
      </c>
      <c r="R554" s="86" t="s">
        <v>77</v>
      </c>
      <c r="S554" s="87" t="s">
        <v>77</v>
      </c>
      <c r="T554" s="87" t="s">
        <v>77</v>
      </c>
      <c r="U554" s="88" t="s">
        <v>77</v>
      </c>
      <c r="V554" s="88" t="s">
        <v>77</v>
      </c>
      <c r="W554" s="89" t="s">
        <v>77</v>
      </c>
      <c r="X554" s="89" t="s">
        <v>77</v>
      </c>
    </row>
    <row r="555" spans="14:24" ht="15.75" x14ac:dyDescent="0.25">
      <c r="N555" s="85">
        <v>53386</v>
      </c>
      <c r="O555" s="86" t="s">
        <v>77</v>
      </c>
      <c r="P555" s="86" t="s">
        <v>77</v>
      </c>
      <c r="Q555" s="86" t="s">
        <v>77</v>
      </c>
      <c r="R555" s="86" t="s">
        <v>77</v>
      </c>
      <c r="S555" s="87" t="s">
        <v>77</v>
      </c>
      <c r="T555" s="87" t="s">
        <v>77</v>
      </c>
      <c r="U555" s="88" t="s">
        <v>77</v>
      </c>
      <c r="V555" s="88" t="s">
        <v>77</v>
      </c>
      <c r="W555" s="89" t="s">
        <v>77</v>
      </c>
      <c r="X555" s="89" t="s">
        <v>77</v>
      </c>
    </row>
    <row r="556" spans="14:24" ht="15.75" x14ac:dyDescent="0.25">
      <c r="N556" s="85">
        <v>53417</v>
      </c>
      <c r="O556" s="86" t="s">
        <v>77</v>
      </c>
      <c r="P556" s="86" t="s">
        <v>77</v>
      </c>
      <c r="Q556" s="86" t="s">
        <v>77</v>
      </c>
      <c r="R556" s="86" t="s">
        <v>77</v>
      </c>
      <c r="S556" s="87" t="s">
        <v>77</v>
      </c>
      <c r="T556" s="87" t="s">
        <v>77</v>
      </c>
      <c r="U556" s="88" t="s">
        <v>77</v>
      </c>
      <c r="V556" s="88" t="s">
        <v>77</v>
      </c>
      <c r="W556" s="89" t="s">
        <v>77</v>
      </c>
      <c r="X556" s="89" t="s">
        <v>77</v>
      </c>
    </row>
    <row r="557" spans="14:24" ht="15.75" x14ac:dyDescent="0.25">
      <c r="N557" s="85">
        <v>53447</v>
      </c>
      <c r="O557" s="86" t="s">
        <v>77</v>
      </c>
      <c r="P557" s="86" t="s">
        <v>77</v>
      </c>
      <c r="Q557" s="86" t="s">
        <v>77</v>
      </c>
      <c r="R557" s="86" t="s">
        <v>77</v>
      </c>
      <c r="S557" s="87" t="s">
        <v>77</v>
      </c>
      <c r="T557" s="87" t="s">
        <v>77</v>
      </c>
      <c r="U557" s="88" t="s">
        <v>77</v>
      </c>
      <c r="V557" s="88" t="s">
        <v>77</v>
      </c>
      <c r="W557" s="89" t="s">
        <v>77</v>
      </c>
      <c r="X557" s="89" t="s">
        <v>77</v>
      </c>
    </row>
    <row r="558" spans="14:24" ht="15.75" x14ac:dyDescent="0.25">
      <c r="N558" s="85">
        <v>53478</v>
      </c>
      <c r="O558" s="86" t="s">
        <v>77</v>
      </c>
      <c r="P558" s="86" t="s">
        <v>77</v>
      </c>
      <c r="Q558" s="86" t="s">
        <v>77</v>
      </c>
      <c r="R558" s="86" t="s">
        <v>77</v>
      </c>
      <c r="S558" s="87" t="s">
        <v>77</v>
      </c>
      <c r="T558" s="87" t="s">
        <v>77</v>
      </c>
      <c r="U558" s="88" t="s">
        <v>77</v>
      </c>
      <c r="V558" s="88" t="s">
        <v>77</v>
      </c>
      <c r="W558" s="89" t="s">
        <v>77</v>
      </c>
      <c r="X558" s="89" t="s">
        <v>77</v>
      </c>
    </row>
    <row r="559" spans="14:24" ht="15.75" x14ac:dyDescent="0.25">
      <c r="N559" s="85">
        <v>53508</v>
      </c>
      <c r="O559" s="86" t="s">
        <v>77</v>
      </c>
      <c r="P559" s="86" t="s">
        <v>77</v>
      </c>
      <c r="Q559" s="86" t="s">
        <v>77</v>
      </c>
      <c r="R559" s="86" t="s">
        <v>77</v>
      </c>
      <c r="S559" s="87" t="s">
        <v>77</v>
      </c>
      <c r="T559" s="87" t="s">
        <v>77</v>
      </c>
      <c r="U559" s="88" t="s">
        <v>77</v>
      </c>
      <c r="V559" s="88" t="s">
        <v>77</v>
      </c>
      <c r="W559" s="89" t="s">
        <v>77</v>
      </c>
      <c r="X559" s="89" t="s">
        <v>77</v>
      </c>
    </row>
    <row r="560" spans="14:24" ht="15.75" x14ac:dyDescent="0.25">
      <c r="N560" s="85">
        <v>53539</v>
      </c>
      <c r="O560" s="86" t="s">
        <v>77</v>
      </c>
      <c r="P560" s="86" t="s">
        <v>77</v>
      </c>
      <c r="Q560" s="86" t="s">
        <v>77</v>
      </c>
      <c r="R560" s="86" t="s">
        <v>77</v>
      </c>
      <c r="S560" s="87" t="s">
        <v>77</v>
      </c>
      <c r="T560" s="87" t="s">
        <v>77</v>
      </c>
      <c r="U560" s="88" t="s">
        <v>77</v>
      </c>
      <c r="V560" s="88" t="s">
        <v>77</v>
      </c>
      <c r="W560" s="89" t="s">
        <v>77</v>
      </c>
      <c r="X560" s="89" t="s">
        <v>77</v>
      </c>
    </row>
    <row r="561" spans="14:24" ht="15.75" x14ac:dyDescent="0.25">
      <c r="N561" s="85">
        <v>53570</v>
      </c>
      <c r="O561" s="86" t="s">
        <v>77</v>
      </c>
      <c r="P561" s="86" t="s">
        <v>77</v>
      </c>
      <c r="Q561" s="86" t="s">
        <v>77</v>
      </c>
      <c r="R561" s="86" t="s">
        <v>77</v>
      </c>
      <c r="S561" s="87" t="s">
        <v>77</v>
      </c>
      <c r="T561" s="87" t="s">
        <v>77</v>
      </c>
      <c r="U561" s="88" t="s">
        <v>77</v>
      </c>
      <c r="V561" s="88" t="s">
        <v>77</v>
      </c>
      <c r="W561" s="89" t="s">
        <v>77</v>
      </c>
      <c r="X561" s="89" t="s">
        <v>77</v>
      </c>
    </row>
    <row r="562" spans="14:24" ht="15.75" x14ac:dyDescent="0.25">
      <c r="N562" s="85">
        <v>53600</v>
      </c>
      <c r="O562" s="86" t="s">
        <v>77</v>
      </c>
      <c r="P562" s="86" t="s">
        <v>77</v>
      </c>
      <c r="Q562" s="86" t="s">
        <v>77</v>
      </c>
      <c r="R562" s="86" t="s">
        <v>77</v>
      </c>
      <c r="S562" s="87" t="s">
        <v>77</v>
      </c>
      <c r="T562" s="87" t="s">
        <v>77</v>
      </c>
      <c r="U562" s="88" t="s">
        <v>77</v>
      </c>
      <c r="V562" s="88" t="s">
        <v>77</v>
      </c>
      <c r="W562" s="89" t="s">
        <v>77</v>
      </c>
      <c r="X562" s="89" t="s">
        <v>77</v>
      </c>
    </row>
    <row r="563" spans="14:24" ht="15.75" x14ac:dyDescent="0.25">
      <c r="N563" s="85">
        <v>53631</v>
      </c>
      <c r="O563" s="86" t="s">
        <v>77</v>
      </c>
      <c r="P563" s="86" t="s">
        <v>77</v>
      </c>
      <c r="Q563" s="86" t="s">
        <v>77</v>
      </c>
      <c r="R563" s="86" t="s">
        <v>77</v>
      </c>
      <c r="S563" s="87" t="s">
        <v>77</v>
      </c>
      <c r="T563" s="87" t="s">
        <v>77</v>
      </c>
      <c r="U563" s="88" t="s">
        <v>77</v>
      </c>
      <c r="V563" s="88" t="s">
        <v>77</v>
      </c>
      <c r="W563" s="89" t="s">
        <v>77</v>
      </c>
      <c r="X563" s="89" t="s">
        <v>77</v>
      </c>
    </row>
    <row r="564" spans="14:24" ht="15.75" x14ac:dyDescent="0.25">
      <c r="N564" s="85">
        <v>53661</v>
      </c>
      <c r="O564" s="86" t="s">
        <v>77</v>
      </c>
      <c r="P564" s="86" t="s">
        <v>77</v>
      </c>
      <c r="Q564" s="86" t="s">
        <v>77</v>
      </c>
      <c r="R564" s="86" t="s">
        <v>77</v>
      </c>
      <c r="S564" s="87" t="s">
        <v>77</v>
      </c>
      <c r="T564" s="87" t="s">
        <v>77</v>
      </c>
      <c r="U564" s="88" t="s">
        <v>77</v>
      </c>
      <c r="V564" s="88" t="s">
        <v>77</v>
      </c>
      <c r="W564" s="89" t="s">
        <v>77</v>
      </c>
      <c r="X564" s="89" t="s">
        <v>77</v>
      </c>
    </row>
    <row r="565" spans="14:24" ht="15.75" x14ac:dyDescent="0.25">
      <c r="N565" s="85">
        <v>53692</v>
      </c>
      <c r="O565" s="86" t="s">
        <v>77</v>
      </c>
      <c r="P565" s="86" t="s">
        <v>77</v>
      </c>
      <c r="Q565" s="86" t="s">
        <v>77</v>
      </c>
      <c r="R565" s="86" t="s">
        <v>77</v>
      </c>
      <c r="S565" s="87" t="s">
        <v>77</v>
      </c>
      <c r="T565" s="87" t="s">
        <v>77</v>
      </c>
      <c r="U565" s="88" t="s">
        <v>77</v>
      </c>
      <c r="V565" s="88" t="s">
        <v>77</v>
      </c>
      <c r="W565" s="89" t="s">
        <v>77</v>
      </c>
      <c r="X565" s="89" t="s">
        <v>77</v>
      </c>
    </row>
    <row r="566" spans="14:24" ht="15.75" x14ac:dyDescent="0.25">
      <c r="N566" s="85">
        <v>53723</v>
      </c>
      <c r="O566" s="86" t="s">
        <v>77</v>
      </c>
      <c r="P566" s="86" t="s">
        <v>77</v>
      </c>
      <c r="Q566" s="86" t="s">
        <v>77</v>
      </c>
      <c r="R566" s="86" t="s">
        <v>77</v>
      </c>
      <c r="S566" s="87" t="s">
        <v>77</v>
      </c>
      <c r="T566" s="87" t="s">
        <v>77</v>
      </c>
      <c r="U566" s="88" t="s">
        <v>77</v>
      </c>
      <c r="V566" s="88" t="s">
        <v>77</v>
      </c>
      <c r="W566" s="89" t="s">
        <v>77</v>
      </c>
      <c r="X566" s="89" t="s">
        <v>77</v>
      </c>
    </row>
    <row r="567" spans="14:24" ht="15.75" x14ac:dyDescent="0.25">
      <c r="N567" s="85">
        <v>53751</v>
      </c>
      <c r="O567" s="86" t="s">
        <v>77</v>
      </c>
      <c r="P567" s="86" t="s">
        <v>77</v>
      </c>
      <c r="Q567" s="86" t="s">
        <v>77</v>
      </c>
      <c r="R567" s="86" t="s">
        <v>77</v>
      </c>
      <c r="S567" s="87" t="s">
        <v>77</v>
      </c>
      <c r="T567" s="87" t="s">
        <v>77</v>
      </c>
      <c r="U567" s="88" t="s">
        <v>77</v>
      </c>
      <c r="V567" s="88" t="s">
        <v>77</v>
      </c>
      <c r="W567" s="89" t="s">
        <v>77</v>
      </c>
      <c r="X567" s="89" t="s">
        <v>77</v>
      </c>
    </row>
    <row r="568" spans="14:24" ht="15.75" x14ac:dyDescent="0.25">
      <c r="N568" s="85">
        <v>53782</v>
      </c>
      <c r="O568" s="86" t="s">
        <v>77</v>
      </c>
      <c r="P568" s="86" t="s">
        <v>77</v>
      </c>
      <c r="Q568" s="86" t="s">
        <v>77</v>
      </c>
      <c r="R568" s="86" t="s">
        <v>77</v>
      </c>
      <c r="S568" s="87" t="s">
        <v>77</v>
      </c>
      <c r="T568" s="87" t="s">
        <v>77</v>
      </c>
      <c r="U568" s="88" t="s">
        <v>77</v>
      </c>
      <c r="V568" s="88" t="s">
        <v>77</v>
      </c>
      <c r="W568" s="89" t="s">
        <v>77</v>
      </c>
      <c r="X568" s="89" t="s">
        <v>77</v>
      </c>
    </row>
    <row r="569" spans="14:24" ht="15.75" x14ac:dyDescent="0.25">
      <c r="N569" s="85">
        <v>53812</v>
      </c>
      <c r="O569" s="86" t="s">
        <v>77</v>
      </c>
      <c r="P569" s="86" t="s">
        <v>77</v>
      </c>
      <c r="Q569" s="86" t="s">
        <v>77</v>
      </c>
      <c r="R569" s="86" t="s">
        <v>77</v>
      </c>
      <c r="S569" s="87" t="s">
        <v>77</v>
      </c>
      <c r="T569" s="87" t="s">
        <v>77</v>
      </c>
      <c r="U569" s="88" t="s">
        <v>77</v>
      </c>
      <c r="V569" s="88" t="s">
        <v>77</v>
      </c>
      <c r="W569" s="89" t="s">
        <v>77</v>
      </c>
      <c r="X569" s="89" t="s">
        <v>77</v>
      </c>
    </row>
    <row r="570" spans="14:24" ht="15.75" x14ac:dyDescent="0.25">
      <c r="N570" s="85">
        <v>53843</v>
      </c>
      <c r="O570" s="86" t="s">
        <v>77</v>
      </c>
      <c r="P570" s="86" t="s">
        <v>77</v>
      </c>
      <c r="Q570" s="86" t="s">
        <v>77</v>
      </c>
      <c r="R570" s="86" t="s">
        <v>77</v>
      </c>
      <c r="S570" s="87" t="s">
        <v>77</v>
      </c>
      <c r="T570" s="87" t="s">
        <v>77</v>
      </c>
      <c r="U570" s="88" t="s">
        <v>77</v>
      </c>
      <c r="V570" s="88" t="s">
        <v>77</v>
      </c>
      <c r="W570" s="89" t="s">
        <v>77</v>
      </c>
      <c r="X570" s="89" t="s">
        <v>77</v>
      </c>
    </row>
    <row r="571" spans="14:24" ht="15.75" x14ac:dyDescent="0.25">
      <c r="N571" s="85">
        <v>53873</v>
      </c>
      <c r="O571" s="86" t="s">
        <v>77</v>
      </c>
      <c r="P571" s="86" t="s">
        <v>77</v>
      </c>
      <c r="Q571" s="86" t="s">
        <v>77</v>
      </c>
      <c r="R571" s="86" t="s">
        <v>77</v>
      </c>
      <c r="S571" s="87" t="s">
        <v>77</v>
      </c>
      <c r="T571" s="87" t="s">
        <v>77</v>
      </c>
      <c r="U571" s="88" t="s">
        <v>77</v>
      </c>
      <c r="V571" s="88" t="s">
        <v>77</v>
      </c>
      <c r="W571" s="89" t="s">
        <v>77</v>
      </c>
      <c r="X571" s="89" t="s">
        <v>77</v>
      </c>
    </row>
    <row r="572" spans="14:24" ht="15.75" x14ac:dyDescent="0.25">
      <c r="N572" s="85">
        <v>53904</v>
      </c>
      <c r="O572" s="86" t="s">
        <v>77</v>
      </c>
      <c r="P572" s="86" t="s">
        <v>77</v>
      </c>
      <c r="Q572" s="86" t="s">
        <v>77</v>
      </c>
      <c r="R572" s="86" t="s">
        <v>77</v>
      </c>
      <c r="S572" s="87" t="s">
        <v>77</v>
      </c>
      <c r="T572" s="87" t="s">
        <v>77</v>
      </c>
      <c r="U572" s="88" t="s">
        <v>77</v>
      </c>
      <c r="V572" s="88" t="s">
        <v>77</v>
      </c>
      <c r="W572" s="89" t="s">
        <v>77</v>
      </c>
      <c r="X572" s="89" t="s">
        <v>77</v>
      </c>
    </row>
    <row r="573" spans="14:24" ht="15.75" x14ac:dyDescent="0.25">
      <c r="N573" s="85">
        <v>53935</v>
      </c>
      <c r="O573" s="86" t="s">
        <v>77</v>
      </c>
      <c r="P573" s="86" t="s">
        <v>77</v>
      </c>
      <c r="Q573" s="86" t="s">
        <v>77</v>
      </c>
      <c r="R573" s="86" t="s">
        <v>77</v>
      </c>
      <c r="S573" s="87" t="s">
        <v>77</v>
      </c>
      <c r="T573" s="87" t="s">
        <v>77</v>
      </c>
      <c r="U573" s="88" t="s">
        <v>77</v>
      </c>
      <c r="V573" s="88" t="s">
        <v>77</v>
      </c>
      <c r="W573" s="89" t="s">
        <v>77</v>
      </c>
      <c r="X573" s="89" t="s">
        <v>77</v>
      </c>
    </row>
    <row r="574" spans="14:24" ht="15.75" x14ac:dyDescent="0.25">
      <c r="N574" s="85">
        <v>53965</v>
      </c>
      <c r="O574" s="86" t="s">
        <v>77</v>
      </c>
      <c r="P574" s="86" t="s">
        <v>77</v>
      </c>
      <c r="Q574" s="86" t="s">
        <v>77</v>
      </c>
      <c r="R574" s="86" t="s">
        <v>77</v>
      </c>
      <c r="S574" s="87" t="s">
        <v>77</v>
      </c>
      <c r="T574" s="87" t="s">
        <v>77</v>
      </c>
      <c r="U574" s="88" t="s">
        <v>77</v>
      </c>
      <c r="V574" s="88" t="s">
        <v>77</v>
      </c>
      <c r="W574" s="89" t="s">
        <v>77</v>
      </c>
      <c r="X574" s="89" t="s">
        <v>77</v>
      </c>
    </row>
    <row r="575" spans="14:24" ht="15.75" x14ac:dyDescent="0.25">
      <c r="N575" s="85">
        <v>53996</v>
      </c>
      <c r="O575" s="86" t="s">
        <v>77</v>
      </c>
      <c r="P575" s="86" t="s">
        <v>77</v>
      </c>
      <c r="Q575" s="86" t="s">
        <v>77</v>
      </c>
      <c r="R575" s="86" t="s">
        <v>77</v>
      </c>
      <c r="S575" s="87" t="s">
        <v>77</v>
      </c>
      <c r="T575" s="87" t="s">
        <v>77</v>
      </c>
      <c r="U575" s="88" t="s">
        <v>77</v>
      </c>
      <c r="V575" s="88" t="s">
        <v>77</v>
      </c>
      <c r="W575" s="89" t="s">
        <v>77</v>
      </c>
      <c r="X575" s="89" t="s">
        <v>77</v>
      </c>
    </row>
    <row r="576" spans="14:24" ht="15.75" x14ac:dyDescent="0.25">
      <c r="N576" s="85">
        <v>54026</v>
      </c>
      <c r="O576" s="86" t="s">
        <v>77</v>
      </c>
      <c r="P576" s="86" t="s">
        <v>77</v>
      </c>
      <c r="Q576" s="86" t="s">
        <v>77</v>
      </c>
      <c r="R576" s="86" t="s">
        <v>77</v>
      </c>
      <c r="S576" s="87" t="s">
        <v>77</v>
      </c>
      <c r="T576" s="87" t="s">
        <v>77</v>
      </c>
      <c r="U576" s="88" t="s">
        <v>77</v>
      </c>
      <c r="V576" s="88" t="s">
        <v>77</v>
      </c>
      <c r="W576" s="89" t="s">
        <v>77</v>
      </c>
      <c r="X576" s="89" t="s">
        <v>77</v>
      </c>
    </row>
    <row r="577" spans="14:24" ht="15.75" x14ac:dyDescent="0.25">
      <c r="N577" s="85">
        <v>54057</v>
      </c>
      <c r="O577" s="86" t="s">
        <v>77</v>
      </c>
      <c r="P577" s="86" t="s">
        <v>77</v>
      </c>
      <c r="Q577" s="86" t="s">
        <v>77</v>
      </c>
      <c r="R577" s="86" t="s">
        <v>77</v>
      </c>
      <c r="S577" s="87" t="s">
        <v>77</v>
      </c>
      <c r="T577" s="87" t="s">
        <v>77</v>
      </c>
      <c r="U577" s="88" t="s">
        <v>77</v>
      </c>
      <c r="V577" s="88" t="s">
        <v>77</v>
      </c>
      <c r="W577" s="89" t="s">
        <v>77</v>
      </c>
      <c r="X577" s="89" t="s">
        <v>77</v>
      </c>
    </row>
    <row r="578" spans="14:24" ht="15.75" x14ac:dyDescent="0.25">
      <c r="N578" s="85">
        <v>54088</v>
      </c>
      <c r="O578" s="86" t="s">
        <v>77</v>
      </c>
      <c r="P578" s="86" t="s">
        <v>77</v>
      </c>
      <c r="Q578" s="86" t="s">
        <v>77</v>
      </c>
      <c r="R578" s="86" t="s">
        <v>77</v>
      </c>
      <c r="S578" s="87" t="s">
        <v>77</v>
      </c>
      <c r="T578" s="87" t="s">
        <v>77</v>
      </c>
      <c r="U578" s="88" t="s">
        <v>77</v>
      </c>
      <c r="V578" s="88" t="s">
        <v>77</v>
      </c>
      <c r="W578" s="89" t="s">
        <v>77</v>
      </c>
      <c r="X578" s="89" t="s">
        <v>77</v>
      </c>
    </row>
    <row r="579" spans="14:24" ht="15.75" x14ac:dyDescent="0.25">
      <c r="N579" s="85">
        <v>54117</v>
      </c>
      <c r="O579" s="86" t="s">
        <v>77</v>
      </c>
      <c r="P579" s="86" t="s">
        <v>77</v>
      </c>
      <c r="Q579" s="86" t="s">
        <v>77</v>
      </c>
      <c r="R579" s="86" t="s">
        <v>77</v>
      </c>
      <c r="S579" s="87" t="s">
        <v>77</v>
      </c>
      <c r="T579" s="87" t="s">
        <v>77</v>
      </c>
      <c r="U579" s="88" t="s">
        <v>77</v>
      </c>
      <c r="V579" s="88" t="s">
        <v>77</v>
      </c>
      <c r="W579" s="89" t="s">
        <v>77</v>
      </c>
      <c r="X579" s="89" t="s">
        <v>77</v>
      </c>
    </row>
    <row r="580" spans="14:24" ht="15.75" x14ac:dyDescent="0.25">
      <c r="N580" s="85">
        <v>54148</v>
      </c>
      <c r="O580" s="86" t="s">
        <v>77</v>
      </c>
      <c r="P580" s="86" t="s">
        <v>77</v>
      </c>
      <c r="Q580" s="86" t="s">
        <v>77</v>
      </c>
      <c r="R580" s="86" t="s">
        <v>77</v>
      </c>
      <c r="S580" s="87" t="s">
        <v>77</v>
      </c>
      <c r="T580" s="87" t="s">
        <v>77</v>
      </c>
      <c r="U580" s="88" t="s">
        <v>77</v>
      </c>
      <c r="V580" s="88" t="s">
        <v>77</v>
      </c>
      <c r="W580" s="89" t="s">
        <v>77</v>
      </c>
      <c r="X580" s="89" t="s">
        <v>77</v>
      </c>
    </row>
    <row r="581" spans="14:24" ht="15.75" x14ac:dyDescent="0.25">
      <c r="N581" s="85">
        <v>54178</v>
      </c>
      <c r="O581" s="86" t="s">
        <v>77</v>
      </c>
      <c r="P581" s="86" t="s">
        <v>77</v>
      </c>
      <c r="Q581" s="86" t="s">
        <v>77</v>
      </c>
      <c r="R581" s="86" t="s">
        <v>77</v>
      </c>
      <c r="S581" s="87" t="s">
        <v>77</v>
      </c>
      <c r="T581" s="87" t="s">
        <v>77</v>
      </c>
      <c r="U581" s="88" t="s">
        <v>77</v>
      </c>
      <c r="V581" s="88" t="s">
        <v>77</v>
      </c>
      <c r="W581" s="89" t="s">
        <v>77</v>
      </c>
      <c r="X581" s="89" t="s">
        <v>77</v>
      </c>
    </row>
    <row r="582" spans="14:24" ht="15.75" x14ac:dyDescent="0.25">
      <c r="N582" s="85">
        <v>54209</v>
      </c>
      <c r="O582" s="86" t="s">
        <v>77</v>
      </c>
      <c r="P582" s="86" t="s">
        <v>77</v>
      </c>
      <c r="Q582" s="86" t="s">
        <v>77</v>
      </c>
      <c r="R582" s="86" t="s">
        <v>77</v>
      </c>
      <c r="S582" s="87" t="s">
        <v>77</v>
      </c>
      <c r="T582" s="87" t="s">
        <v>77</v>
      </c>
      <c r="U582" s="88" t="s">
        <v>77</v>
      </c>
      <c r="V582" s="88" t="s">
        <v>77</v>
      </c>
      <c r="W582" s="89" t="s">
        <v>77</v>
      </c>
      <c r="X582" s="89" t="s">
        <v>77</v>
      </c>
    </row>
    <row r="583" spans="14:24" ht="15.75" x14ac:dyDescent="0.25">
      <c r="N583" s="85">
        <v>54239</v>
      </c>
      <c r="O583" s="86" t="s">
        <v>77</v>
      </c>
      <c r="P583" s="86" t="s">
        <v>77</v>
      </c>
      <c r="Q583" s="86" t="s">
        <v>77</v>
      </c>
      <c r="R583" s="86" t="s">
        <v>77</v>
      </c>
      <c r="S583" s="87" t="s">
        <v>77</v>
      </c>
      <c r="T583" s="87" t="s">
        <v>77</v>
      </c>
      <c r="U583" s="88" t="s">
        <v>77</v>
      </c>
      <c r="V583" s="88" t="s">
        <v>77</v>
      </c>
      <c r="W583" s="89" t="s">
        <v>77</v>
      </c>
      <c r="X583" s="89" t="s">
        <v>77</v>
      </c>
    </row>
    <row r="584" spans="14:24" ht="15.75" x14ac:dyDescent="0.25">
      <c r="N584" s="85">
        <v>54270</v>
      </c>
      <c r="O584" s="86" t="s">
        <v>77</v>
      </c>
      <c r="P584" s="86" t="s">
        <v>77</v>
      </c>
      <c r="Q584" s="86" t="s">
        <v>77</v>
      </c>
      <c r="R584" s="86" t="s">
        <v>77</v>
      </c>
      <c r="S584" s="87" t="s">
        <v>77</v>
      </c>
      <c r="T584" s="87" t="s">
        <v>77</v>
      </c>
      <c r="U584" s="88" t="s">
        <v>77</v>
      </c>
      <c r="V584" s="88" t="s">
        <v>77</v>
      </c>
      <c r="W584" s="89" t="s">
        <v>77</v>
      </c>
      <c r="X584" s="89" t="s">
        <v>77</v>
      </c>
    </row>
    <row r="585" spans="14:24" ht="15.75" x14ac:dyDescent="0.25">
      <c r="N585" s="85">
        <v>54301</v>
      </c>
      <c r="O585" s="86" t="s">
        <v>77</v>
      </c>
      <c r="P585" s="86" t="s">
        <v>77</v>
      </c>
      <c r="Q585" s="86" t="s">
        <v>77</v>
      </c>
      <c r="R585" s="86" t="s">
        <v>77</v>
      </c>
      <c r="S585" s="87" t="s">
        <v>77</v>
      </c>
      <c r="T585" s="87" t="s">
        <v>77</v>
      </c>
      <c r="U585" s="88" t="s">
        <v>77</v>
      </c>
      <c r="V585" s="88" t="s">
        <v>77</v>
      </c>
      <c r="W585" s="89" t="s">
        <v>77</v>
      </c>
      <c r="X585" s="89" t="s">
        <v>77</v>
      </c>
    </row>
    <row r="586" spans="14:24" ht="15.75" x14ac:dyDescent="0.25">
      <c r="N586" s="85">
        <v>54331</v>
      </c>
      <c r="O586" s="86" t="s">
        <v>77</v>
      </c>
      <c r="P586" s="86" t="s">
        <v>77</v>
      </c>
      <c r="Q586" s="86" t="s">
        <v>77</v>
      </c>
      <c r="R586" s="86" t="s">
        <v>77</v>
      </c>
      <c r="S586" s="87" t="s">
        <v>77</v>
      </c>
      <c r="T586" s="87" t="s">
        <v>77</v>
      </c>
      <c r="U586" s="88" t="s">
        <v>77</v>
      </c>
      <c r="V586" s="88" t="s">
        <v>77</v>
      </c>
      <c r="W586" s="89" t="s">
        <v>77</v>
      </c>
      <c r="X586" s="89" t="s">
        <v>77</v>
      </c>
    </row>
    <row r="587" spans="14:24" ht="15.75" x14ac:dyDescent="0.25">
      <c r="N587" s="85">
        <v>54362</v>
      </c>
      <c r="O587" s="86" t="s">
        <v>77</v>
      </c>
      <c r="P587" s="86" t="s">
        <v>77</v>
      </c>
      <c r="Q587" s="86" t="s">
        <v>77</v>
      </c>
      <c r="R587" s="86" t="s">
        <v>77</v>
      </c>
      <c r="S587" s="87" t="s">
        <v>77</v>
      </c>
      <c r="T587" s="87" t="s">
        <v>77</v>
      </c>
      <c r="U587" s="88" t="s">
        <v>77</v>
      </c>
      <c r="V587" s="88" t="s">
        <v>77</v>
      </c>
      <c r="W587" s="89" t="s">
        <v>77</v>
      </c>
      <c r="X587" s="89" t="s">
        <v>77</v>
      </c>
    </row>
    <row r="588" spans="14:24" ht="15.75" x14ac:dyDescent="0.25">
      <c r="N588" s="85">
        <v>54392</v>
      </c>
      <c r="O588" s="86" t="s">
        <v>77</v>
      </c>
      <c r="P588" s="86" t="s">
        <v>77</v>
      </c>
      <c r="Q588" s="86" t="s">
        <v>77</v>
      </c>
      <c r="R588" s="86" t="s">
        <v>77</v>
      </c>
      <c r="S588" s="87" t="s">
        <v>77</v>
      </c>
      <c r="T588" s="87" t="s">
        <v>77</v>
      </c>
      <c r="U588" s="88" t="s">
        <v>77</v>
      </c>
      <c r="V588" s="88" t="s">
        <v>77</v>
      </c>
      <c r="W588" s="89" t="s">
        <v>77</v>
      </c>
      <c r="X588" s="89" t="s">
        <v>77</v>
      </c>
    </row>
    <row r="589" spans="14:24" ht="15.75" x14ac:dyDescent="0.25">
      <c r="N589" s="85">
        <v>54423</v>
      </c>
      <c r="O589" s="86" t="s">
        <v>77</v>
      </c>
      <c r="P589" s="86" t="s">
        <v>77</v>
      </c>
      <c r="Q589" s="86" t="s">
        <v>77</v>
      </c>
      <c r="R589" s="86" t="s">
        <v>77</v>
      </c>
      <c r="S589" s="87" t="s">
        <v>77</v>
      </c>
      <c r="T589" s="87" t="s">
        <v>77</v>
      </c>
      <c r="U589" s="88" t="s">
        <v>77</v>
      </c>
      <c r="V589" s="88" t="s">
        <v>77</v>
      </c>
      <c r="W589" s="89" t="s">
        <v>77</v>
      </c>
      <c r="X589" s="89" t="s">
        <v>77</v>
      </c>
    </row>
    <row r="590" spans="14:24" ht="15.75" x14ac:dyDescent="0.25">
      <c r="N590" s="85">
        <v>54454</v>
      </c>
      <c r="O590" s="86" t="s">
        <v>77</v>
      </c>
      <c r="P590" s="86" t="s">
        <v>77</v>
      </c>
      <c r="Q590" s="86" t="s">
        <v>77</v>
      </c>
      <c r="R590" s="86" t="s">
        <v>77</v>
      </c>
      <c r="S590" s="87" t="s">
        <v>77</v>
      </c>
      <c r="T590" s="87" t="s">
        <v>77</v>
      </c>
      <c r="U590" s="88" t="s">
        <v>77</v>
      </c>
      <c r="V590" s="88" t="s">
        <v>77</v>
      </c>
      <c r="W590" s="89" t="s">
        <v>77</v>
      </c>
      <c r="X590" s="89" t="s">
        <v>77</v>
      </c>
    </row>
    <row r="591" spans="14:24" ht="15.75" x14ac:dyDescent="0.25">
      <c r="N591" s="85">
        <v>54482</v>
      </c>
      <c r="O591" s="86" t="s">
        <v>77</v>
      </c>
      <c r="P591" s="86" t="s">
        <v>77</v>
      </c>
      <c r="Q591" s="86" t="s">
        <v>77</v>
      </c>
      <c r="R591" s="86" t="s">
        <v>77</v>
      </c>
      <c r="S591" s="87" t="s">
        <v>77</v>
      </c>
      <c r="T591" s="87" t="s">
        <v>77</v>
      </c>
      <c r="U591" s="88" t="s">
        <v>77</v>
      </c>
      <c r="V591" s="88" t="s">
        <v>77</v>
      </c>
      <c r="W591" s="89" t="s">
        <v>77</v>
      </c>
      <c r="X591" s="89" t="s">
        <v>77</v>
      </c>
    </row>
    <row r="592" spans="14:24" ht="15.75" x14ac:dyDescent="0.25">
      <c r="N592" s="85">
        <v>54513</v>
      </c>
      <c r="O592" s="86" t="s">
        <v>77</v>
      </c>
      <c r="P592" s="86" t="s">
        <v>77</v>
      </c>
      <c r="Q592" s="86" t="s">
        <v>77</v>
      </c>
      <c r="R592" s="86" t="s">
        <v>77</v>
      </c>
      <c r="S592" s="87" t="s">
        <v>77</v>
      </c>
      <c r="T592" s="87" t="s">
        <v>77</v>
      </c>
      <c r="U592" s="88" t="s">
        <v>77</v>
      </c>
      <c r="V592" s="88" t="s">
        <v>77</v>
      </c>
      <c r="W592" s="89" t="s">
        <v>77</v>
      </c>
      <c r="X592" s="89" t="s">
        <v>77</v>
      </c>
    </row>
    <row r="593" spans="14:24" ht="15.75" x14ac:dyDescent="0.25">
      <c r="N593" s="85">
        <v>54543</v>
      </c>
      <c r="O593" s="86" t="s">
        <v>77</v>
      </c>
      <c r="P593" s="86" t="s">
        <v>77</v>
      </c>
      <c r="Q593" s="86" t="s">
        <v>77</v>
      </c>
      <c r="R593" s="86" t="s">
        <v>77</v>
      </c>
      <c r="S593" s="87" t="s">
        <v>77</v>
      </c>
      <c r="T593" s="87" t="s">
        <v>77</v>
      </c>
      <c r="U593" s="88" t="s">
        <v>77</v>
      </c>
      <c r="V593" s="88" t="s">
        <v>77</v>
      </c>
      <c r="W593" s="89" t="s">
        <v>77</v>
      </c>
      <c r="X593" s="89" t="s">
        <v>77</v>
      </c>
    </row>
    <row r="594" spans="14:24" ht="15.75" x14ac:dyDescent="0.25">
      <c r="N594" s="85">
        <v>54574</v>
      </c>
      <c r="O594" s="86" t="s">
        <v>77</v>
      </c>
      <c r="P594" s="86" t="s">
        <v>77</v>
      </c>
      <c r="Q594" s="86" t="s">
        <v>77</v>
      </c>
      <c r="R594" s="86" t="s">
        <v>77</v>
      </c>
      <c r="S594" s="87" t="s">
        <v>77</v>
      </c>
      <c r="T594" s="87" t="s">
        <v>77</v>
      </c>
      <c r="U594" s="88" t="s">
        <v>77</v>
      </c>
      <c r="V594" s="88" t="s">
        <v>77</v>
      </c>
      <c r="W594" s="89" t="s">
        <v>77</v>
      </c>
      <c r="X594" s="89" t="s">
        <v>77</v>
      </c>
    </row>
    <row r="595" spans="14:24" ht="15.75" x14ac:dyDescent="0.25">
      <c r="N595" s="85">
        <v>54604</v>
      </c>
      <c r="O595" s="86" t="s">
        <v>77</v>
      </c>
      <c r="P595" s="86" t="s">
        <v>77</v>
      </c>
      <c r="Q595" s="86" t="s">
        <v>77</v>
      </c>
      <c r="R595" s="86" t="s">
        <v>77</v>
      </c>
      <c r="S595" s="87" t="s">
        <v>77</v>
      </c>
      <c r="T595" s="87" t="s">
        <v>77</v>
      </c>
      <c r="U595" s="88" t="s">
        <v>77</v>
      </c>
      <c r="V595" s="88" t="s">
        <v>77</v>
      </c>
      <c r="W595" s="89" t="s">
        <v>77</v>
      </c>
      <c r="X595" s="89" t="s">
        <v>77</v>
      </c>
    </row>
    <row r="596" spans="14:24" ht="15.75" x14ac:dyDescent="0.25">
      <c r="N596" s="85">
        <v>54635</v>
      </c>
      <c r="O596" s="86" t="s">
        <v>77</v>
      </c>
      <c r="P596" s="86" t="s">
        <v>77</v>
      </c>
      <c r="Q596" s="86" t="s">
        <v>77</v>
      </c>
      <c r="R596" s="86" t="s">
        <v>77</v>
      </c>
      <c r="S596" s="87" t="s">
        <v>77</v>
      </c>
      <c r="T596" s="87" t="s">
        <v>77</v>
      </c>
      <c r="U596" s="88" t="s">
        <v>77</v>
      </c>
      <c r="V596" s="88" t="s">
        <v>77</v>
      </c>
      <c r="W596" s="89" t="s">
        <v>77</v>
      </c>
      <c r="X596" s="89" t="s">
        <v>77</v>
      </c>
    </row>
    <row r="597" spans="14:24" ht="15.75" x14ac:dyDescent="0.25">
      <c r="N597" s="85">
        <v>54666</v>
      </c>
      <c r="O597" s="86" t="s">
        <v>77</v>
      </c>
      <c r="P597" s="86" t="s">
        <v>77</v>
      </c>
      <c r="Q597" s="86" t="s">
        <v>77</v>
      </c>
      <c r="R597" s="86" t="s">
        <v>77</v>
      </c>
      <c r="S597" s="87" t="s">
        <v>77</v>
      </c>
      <c r="T597" s="87" t="s">
        <v>77</v>
      </c>
      <c r="U597" s="88" t="s">
        <v>77</v>
      </c>
      <c r="V597" s="88" t="s">
        <v>77</v>
      </c>
      <c r="W597" s="89" t="s">
        <v>77</v>
      </c>
      <c r="X597" s="89" t="s">
        <v>77</v>
      </c>
    </row>
    <row r="598" spans="14:24" ht="15.75" x14ac:dyDescent="0.25">
      <c r="N598" s="85">
        <v>54696</v>
      </c>
      <c r="O598" s="86" t="s">
        <v>77</v>
      </c>
      <c r="P598" s="86" t="s">
        <v>77</v>
      </c>
      <c r="Q598" s="86" t="s">
        <v>77</v>
      </c>
      <c r="R598" s="86" t="s">
        <v>77</v>
      </c>
      <c r="S598" s="87" t="s">
        <v>77</v>
      </c>
      <c r="T598" s="87" t="s">
        <v>77</v>
      </c>
      <c r="U598" s="88" t="s">
        <v>77</v>
      </c>
      <c r="V598" s="88" t="s">
        <v>77</v>
      </c>
      <c r="W598" s="89" t="s">
        <v>77</v>
      </c>
      <c r="X598" s="89" t="s">
        <v>77</v>
      </c>
    </row>
    <row r="599" spans="14:24" ht="15.75" x14ac:dyDescent="0.25">
      <c r="N599" s="85">
        <v>54727</v>
      </c>
      <c r="O599" s="86" t="s">
        <v>77</v>
      </c>
      <c r="P599" s="86" t="s">
        <v>77</v>
      </c>
      <c r="Q599" s="86" t="s">
        <v>77</v>
      </c>
      <c r="R599" s="86" t="s">
        <v>77</v>
      </c>
      <c r="S599" s="87" t="s">
        <v>77</v>
      </c>
      <c r="T599" s="87" t="s">
        <v>77</v>
      </c>
      <c r="U599" s="88" t="s">
        <v>77</v>
      </c>
      <c r="V599" s="88" t="s">
        <v>77</v>
      </c>
      <c r="W599" s="89" t="s">
        <v>77</v>
      </c>
      <c r="X599" s="89" t="s">
        <v>77</v>
      </c>
    </row>
    <row r="600" spans="14:24" ht="15.75" x14ac:dyDescent="0.25">
      <c r="N600" s="85">
        <v>54757</v>
      </c>
      <c r="O600" s="86" t="s">
        <v>77</v>
      </c>
      <c r="P600" s="86" t="s">
        <v>77</v>
      </c>
      <c r="Q600" s="86" t="s">
        <v>77</v>
      </c>
      <c r="R600" s="86" t="s">
        <v>77</v>
      </c>
      <c r="S600" s="87" t="s">
        <v>77</v>
      </c>
      <c r="T600" s="87" t="s">
        <v>77</v>
      </c>
      <c r="U600" s="88" t="s">
        <v>77</v>
      </c>
      <c r="V600" s="88" t="s">
        <v>77</v>
      </c>
      <c r="W600" s="89" t="s">
        <v>77</v>
      </c>
      <c r="X600" s="89" t="s">
        <v>77</v>
      </c>
    </row>
    <row r="601" spans="14:24" ht="15.75" x14ac:dyDescent="0.25">
      <c r="N601" s="85">
        <v>54788</v>
      </c>
      <c r="O601" s="86" t="s">
        <v>77</v>
      </c>
      <c r="P601" s="86" t="s">
        <v>77</v>
      </c>
      <c r="Q601" s="86" t="s">
        <v>77</v>
      </c>
      <c r="R601" s="86" t="s">
        <v>77</v>
      </c>
      <c r="S601" s="87" t="s">
        <v>77</v>
      </c>
      <c r="T601" s="87" t="s">
        <v>77</v>
      </c>
      <c r="U601" s="88" t="s">
        <v>77</v>
      </c>
      <c r="V601" s="88" t="s">
        <v>77</v>
      </c>
      <c r="W601" s="89" t="s">
        <v>77</v>
      </c>
      <c r="X601" s="89" t="s">
        <v>77</v>
      </c>
    </row>
    <row r="602" spans="14:24" ht="15.75" x14ac:dyDescent="0.25">
      <c r="N602" s="85">
        <v>54819</v>
      </c>
      <c r="O602" s="86" t="s">
        <v>77</v>
      </c>
      <c r="P602" s="86" t="s">
        <v>77</v>
      </c>
      <c r="Q602" s="86" t="s">
        <v>77</v>
      </c>
      <c r="R602" s="86" t="s">
        <v>77</v>
      </c>
      <c r="S602" s="87" t="s">
        <v>77</v>
      </c>
      <c r="T602" s="87" t="s">
        <v>77</v>
      </c>
      <c r="U602" s="88" t="s">
        <v>77</v>
      </c>
      <c r="V602" s="88" t="s">
        <v>77</v>
      </c>
      <c r="W602" s="89" t="s">
        <v>77</v>
      </c>
      <c r="X602" s="89" t="s">
        <v>77</v>
      </c>
    </row>
    <row r="603" spans="14:24" ht="15.75" x14ac:dyDescent="0.25">
      <c r="N603" s="85">
        <v>54847</v>
      </c>
      <c r="O603" s="86" t="s">
        <v>77</v>
      </c>
      <c r="P603" s="86" t="s">
        <v>77</v>
      </c>
      <c r="Q603" s="86" t="s">
        <v>77</v>
      </c>
      <c r="R603" s="86" t="s">
        <v>77</v>
      </c>
      <c r="S603" s="87" t="s">
        <v>77</v>
      </c>
      <c r="T603" s="87" t="s">
        <v>77</v>
      </c>
      <c r="U603" s="88" t="s">
        <v>77</v>
      </c>
      <c r="V603" s="88" t="s">
        <v>77</v>
      </c>
      <c r="W603" s="89" t="s">
        <v>77</v>
      </c>
      <c r="X603" s="89" t="s">
        <v>77</v>
      </c>
    </row>
    <row r="604" spans="14:24" ht="15.75" x14ac:dyDescent="0.25">
      <c r="N604" s="85">
        <v>54878</v>
      </c>
      <c r="O604" s="86" t="s">
        <v>77</v>
      </c>
      <c r="P604" s="86" t="s">
        <v>77</v>
      </c>
      <c r="Q604" s="86" t="s">
        <v>77</v>
      </c>
      <c r="R604" s="86" t="s">
        <v>77</v>
      </c>
      <c r="S604" s="87" t="s">
        <v>77</v>
      </c>
      <c r="T604" s="87" t="s">
        <v>77</v>
      </c>
      <c r="U604" s="88" t="s">
        <v>77</v>
      </c>
      <c r="V604" s="88" t="s">
        <v>77</v>
      </c>
      <c r="W604" s="89" t="s">
        <v>77</v>
      </c>
      <c r="X604" s="89" t="s">
        <v>77</v>
      </c>
    </row>
    <row r="605" spans="14:24" ht="15.75" x14ac:dyDescent="0.25">
      <c r="N605" s="85">
        <v>54908</v>
      </c>
      <c r="O605" s="86" t="s">
        <v>77</v>
      </c>
      <c r="P605" s="86" t="s">
        <v>77</v>
      </c>
      <c r="Q605" s="86" t="s">
        <v>77</v>
      </c>
      <c r="R605" s="86" t="s">
        <v>77</v>
      </c>
      <c r="S605" s="87" t="s">
        <v>77</v>
      </c>
      <c r="T605" s="87" t="s">
        <v>77</v>
      </c>
      <c r="U605" s="88" t="s">
        <v>77</v>
      </c>
      <c r="V605" s="88" t="s">
        <v>77</v>
      </c>
      <c r="W605" s="89" t="s">
        <v>77</v>
      </c>
      <c r="X605" s="89" t="s">
        <v>77</v>
      </c>
    </row>
    <row r="606" spans="14:24" ht="15.75" x14ac:dyDescent="0.25">
      <c r="N606" s="85">
        <v>54939</v>
      </c>
      <c r="O606" s="86" t="s">
        <v>77</v>
      </c>
      <c r="P606" s="86" t="s">
        <v>77</v>
      </c>
      <c r="Q606" s="86" t="s">
        <v>77</v>
      </c>
      <c r="R606" s="86" t="s">
        <v>77</v>
      </c>
      <c r="S606" s="87" t="s">
        <v>77</v>
      </c>
      <c r="T606" s="87" t="s">
        <v>77</v>
      </c>
      <c r="U606" s="88" t="s">
        <v>77</v>
      </c>
      <c r="V606" s="88" t="s">
        <v>77</v>
      </c>
      <c r="W606" s="89" t="s">
        <v>77</v>
      </c>
      <c r="X606" s="89" t="s">
        <v>77</v>
      </c>
    </row>
    <row r="607" spans="14:24" ht="15.75" x14ac:dyDescent="0.25">
      <c r="N607" s="85">
        <v>54969</v>
      </c>
      <c r="O607" s="86" t="s">
        <v>77</v>
      </c>
      <c r="P607" s="86" t="s">
        <v>77</v>
      </c>
      <c r="Q607" s="86" t="s">
        <v>77</v>
      </c>
      <c r="R607" s="86" t="s">
        <v>77</v>
      </c>
      <c r="S607" s="87" t="s">
        <v>77</v>
      </c>
      <c r="T607" s="87" t="s">
        <v>77</v>
      </c>
      <c r="U607" s="88" t="s">
        <v>77</v>
      </c>
      <c r="V607" s="88" t="s">
        <v>77</v>
      </c>
      <c r="W607" s="89" t="s">
        <v>77</v>
      </c>
      <c r="X607" s="89" t="s">
        <v>77</v>
      </c>
    </row>
    <row r="608" spans="14:24" ht="15.75" x14ac:dyDescent="0.25">
      <c r="N608" s="85">
        <v>55000</v>
      </c>
      <c r="O608" s="86" t="s">
        <v>77</v>
      </c>
      <c r="P608" s="86" t="s">
        <v>77</v>
      </c>
      <c r="Q608" s="86" t="s">
        <v>77</v>
      </c>
      <c r="R608" s="86" t="s">
        <v>77</v>
      </c>
      <c r="S608" s="87" t="s">
        <v>77</v>
      </c>
      <c r="T608" s="87" t="s">
        <v>77</v>
      </c>
      <c r="U608" s="88" t="s">
        <v>77</v>
      </c>
      <c r="V608" s="88" t="s">
        <v>77</v>
      </c>
      <c r="W608" s="89" t="s">
        <v>77</v>
      </c>
      <c r="X608" s="89" t="s">
        <v>77</v>
      </c>
    </row>
    <row r="609" spans="14:24" ht="15.75" x14ac:dyDescent="0.25">
      <c r="N609" s="85">
        <v>55031</v>
      </c>
      <c r="O609" s="86" t="s">
        <v>77</v>
      </c>
      <c r="P609" s="86" t="s">
        <v>77</v>
      </c>
      <c r="Q609" s="86" t="s">
        <v>77</v>
      </c>
      <c r="R609" s="86" t="s">
        <v>77</v>
      </c>
      <c r="S609" s="87" t="s">
        <v>77</v>
      </c>
      <c r="T609" s="87" t="s">
        <v>77</v>
      </c>
      <c r="U609" s="88" t="s">
        <v>77</v>
      </c>
      <c r="V609" s="88" t="s">
        <v>77</v>
      </c>
      <c r="W609" s="89" t="s">
        <v>77</v>
      </c>
      <c r="X609" s="89" t="s">
        <v>77</v>
      </c>
    </row>
    <row r="610" spans="14:24" ht="15.75" x14ac:dyDescent="0.25">
      <c r="N610" s="85">
        <v>55061</v>
      </c>
      <c r="O610" s="86" t="s">
        <v>77</v>
      </c>
      <c r="P610" s="86" t="s">
        <v>77</v>
      </c>
      <c r="Q610" s="86" t="s">
        <v>77</v>
      </c>
      <c r="R610" s="86" t="s">
        <v>77</v>
      </c>
      <c r="S610" s="87" t="s">
        <v>77</v>
      </c>
      <c r="T610" s="87" t="s">
        <v>77</v>
      </c>
      <c r="U610" s="88" t="s">
        <v>77</v>
      </c>
      <c r="V610" s="88" t="s">
        <v>77</v>
      </c>
      <c r="W610" s="89" t="s">
        <v>77</v>
      </c>
      <c r="X610" s="89" t="s">
        <v>77</v>
      </c>
    </row>
    <row r="611" spans="14:24" ht="15.75" x14ac:dyDescent="0.25">
      <c r="N611" s="85">
        <v>55092</v>
      </c>
      <c r="O611" s="86" t="s">
        <v>77</v>
      </c>
      <c r="P611" s="86" t="s">
        <v>77</v>
      </c>
      <c r="Q611" s="86" t="s">
        <v>77</v>
      </c>
      <c r="R611" s="86" t="s">
        <v>77</v>
      </c>
      <c r="S611" s="87" t="s">
        <v>77</v>
      </c>
      <c r="T611" s="87" t="s">
        <v>77</v>
      </c>
      <c r="U611" s="88" t="s">
        <v>77</v>
      </c>
      <c r="V611" s="88" t="s">
        <v>77</v>
      </c>
      <c r="W611" s="89" t="s">
        <v>77</v>
      </c>
      <c r="X611" s="89" t="s">
        <v>77</v>
      </c>
    </row>
    <row r="612" spans="14:24" ht="15.75" x14ac:dyDescent="0.25">
      <c r="N612" s="85">
        <v>55122</v>
      </c>
      <c r="O612" s="86" t="s">
        <v>77</v>
      </c>
      <c r="P612" s="86" t="s">
        <v>77</v>
      </c>
      <c r="Q612" s="86" t="s">
        <v>77</v>
      </c>
      <c r="R612" s="86" t="s">
        <v>77</v>
      </c>
      <c r="S612" s="87" t="s">
        <v>77</v>
      </c>
      <c r="T612" s="87" t="s">
        <v>77</v>
      </c>
      <c r="U612" s="88" t="s">
        <v>77</v>
      </c>
      <c r="V612" s="88" t="s">
        <v>77</v>
      </c>
      <c r="W612" s="89" t="s">
        <v>77</v>
      </c>
      <c r="X612" s="89" t="s">
        <v>77</v>
      </c>
    </row>
    <row r="613" spans="14:24" ht="15.75" x14ac:dyDescent="0.25">
      <c r="N613" s="85">
        <v>55153</v>
      </c>
      <c r="O613" s="86" t="s">
        <v>77</v>
      </c>
      <c r="P613" s="86" t="s">
        <v>77</v>
      </c>
      <c r="Q613" s="86" t="s">
        <v>77</v>
      </c>
      <c r="R613" s="86" t="s">
        <v>77</v>
      </c>
      <c r="S613" s="87" t="s">
        <v>77</v>
      </c>
      <c r="T613" s="87" t="s">
        <v>77</v>
      </c>
      <c r="U613" s="88" t="s">
        <v>77</v>
      </c>
      <c r="V613" s="88" t="s">
        <v>77</v>
      </c>
      <c r="W613" s="89" t="s">
        <v>77</v>
      </c>
      <c r="X613" s="89" t="s">
        <v>77</v>
      </c>
    </row>
    <row r="614" spans="14:24" ht="15.75" x14ac:dyDescent="0.25">
      <c r="N614" s="85">
        <v>55184</v>
      </c>
      <c r="O614" s="86" t="s">
        <v>77</v>
      </c>
      <c r="P614" s="86" t="s">
        <v>77</v>
      </c>
      <c r="Q614" s="86" t="s">
        <v>77</v>
      </c>
      <c r="R614" s="86" t="s">
        <v>77</v>
      </c>
      <c r="S614" s="87" t="s">
        <v>77</v>
      </c>
      <c r="T614" s="87" t="s">
        <v>77</v>
      </c>
      <c r="U614" s="88" t="s">
        <v>77</v>
      </c>
      <c r="V614" s="88" t="s">
        <v>77</v>
      </c>
      <c r="W614" s="89" t="s">
        <v>77</v>
      </c>
      <c r="X614" s="89" t="s">
        <v>77</v>
      </c>
    </row>
    <row r="615" spans="14:24" ht="15.75" x14ac:dyDescent="0.25">
      <c r="N615" s="85">
        <v>55212</v>
      </c>
      <c r="O615" s="86" t="s">
        <v>77</v>
      </c>
      <c r="P615" s="86" t="s">
        <v>77</v>
      </c>
      <c r="Q615" s="86" t="s">
        <v>77</v>
      </c>
      <c r="R615" s="86" t="s">
        <v>77</v>
      </c>
      <c r="S615" s="87" t="s">
        <v>77</v>
      </c>
      <c r="T615" s="87" t="s">
        <v>77</v>
      </c>
      <c r="U615" s="88" t="s">
        <v>77</v>
      </c>
      <c r="V615" s="88" t="s">
        <v>77</v>
      </c>
      <c r="W615" s="89" t="s">
        <v>77</v>
      </c>
      <c r="X615" s="89" t="s">
        <v>77</v>
      </c>
    </row>
    <row r="616" spans="14:24" ht="15.75" x14ac:dyDescent="0.25">
      <c r="N616" s="85">
        <v>55243</v>
      </c>
      <c r="O616" s="86" t="s">
        <v>77</v>
      </c>
      <c r="P616" s="86" t="s">
        <v>77</v>
      </c>
      <c r="Q616" s="86" t="s">
        <v>77</v>
      </c>
      <c r="R616" s="86" t="s">
        <v>77</v>
      </c>
      <c r="S616" s="87" t="s">
        <v>77</v>
      </c>
      <c r="T616" s="87" t="s">
        <v>77</v>
      </c>
      <c r="U616" s="88" t="s">
        <v>77</v>
      </c>
      <c r="V616" s="88" t="s">
        <v>77</v>
      </c>
      <c r="W616" s="89" t="s">
        <v>77</v>
      </c>
      <c r="X616" s="89" t="s">
        <v>77</v>
      </c>
    </row>
    <row r="617" spans="14:24" ht="15.75" x14ac:dyDescent="0.25">
      <c r="N617" s="85">
        <v>55273</v>
      </c>
      <c r="O617" s="86" t="s">
        <v>77</v>
      </c>
      <c r="P617" s="86" t="s">
        <v>77</v>
      </c>
      <c r="Q617" s="86" t="s">
        <v>77</v>
      </c>
      <c r="R617" s="86" t="s">
        <v>77</v>
      </c>
      <c r="S617" s="87" t="s">
        <v>77</v>
      </c>
      <c r="T617" s="87" t="s">
        <v>77</v>
      </c>
      <c r="U617" s="88" t="s">
        <v>77</v>
      </c>
      <c r="V617" s="88" t="s">
        <v>77</v>
      </c>
      <c r="W617" s="89" t="s">
        <v>77</v>
      </c>
      <c r="X617" s="89" t="s">
        <v>77</v>
      </c>
    </row>
    <row r="618" spans="14:24" ht="15.75" x14ac:dyDescent="0.25">
      <c r="N618" s="85">
        <v>55304</v>
      </c>
      <c r="O618" s="86" t="s">
        <v>77</v>
      </c>
      <c r="P618" s="86" t="s">
        <v>77</v>
      </c>
      <c r="Q618" s="86" t="s">
        <v>77</v>
      </c>
      <c r="R618" s="86" t="s">
        <v>77</v>
      </c>
      <c r="S618" s="87" t="s">
        <v>77</v>
      </c>
      <c r="T618" s="87" t="s">
        <v>77</v>
      </c>
      <c r="U618" s="88" t="s">
        <v>77</v>
      </c>
      <c r="V618" s="88" t="s">
        <v>77</v>
      </c>
      <c r="W618" s="89" t="s">
        <v>77</v>
      </c>
      <c r="X618" s="89" t="s">
        <v>77</v>
      </c>
    </row>
    <row r="619" spans="14:24" ht="15.75" x14ac:dyDescent="0.25">
      <c r="N619" s="85">
        <v>55334</v>
      </c>
      <c r="O619" s="86" t="s">
        <v>77</v>
      </c>
      <c r="P619" s="86" t="s">
        <v>77</v>
      </c>
      <c r="Q619" s="86" t="s">
        <v>77</v>
      </c>
      <c r="R619" s="86" t="s">
        <v>77</v>
      </c>
      <c r="S619" s="87" t="s">
        <v>77</v>
      </c>
      <c r="T619" s="87" t="s">
        <v>77</v>
      </c>
      <c r="U619" s="88" t="s">
        <v>77</v>
      </c>
      <c r="V619" s="88" t="s">
        <v>77</v>
      </c>
      <c r="W619" s="89" t="s">
        <v>77</v>
      </c>
      <c r="X619" s="89" t="s">
        <v>77</v>
      </c>
    </row>
    <row r="620" spans="14:24" ht="15.75" x14ac:dyDescent="0.25">
      <c r="N620" s="85">
        <v>55365</v>
      </c>
      <c r="O620" s="86" t="s">
        <v>77</v>
      </c>
      <c r="P620" s="86" t="s">
        <v>77</v>
      </c>
      <c r="Q620" s="86" t="s">
        <v>77</v>
      </c>
      <c r="R620" s="86" t="s">
        <v>77</v>
      </c>
      <c r="S620" s="87" t="s">
        <v>77</v>
      </c>
      <c r="T620" s="87" t="s">
        <v>77</v>
      </c>
      <c r="U620" s="88" t="s">
        <v>77</v>
      </c>
      <c r="V620" s="88" t="s">
        <v>77</v>
      </c>
      <c r="W620" s="89" t="s">
        <v>77</v>
      </c>
      <c r="X620" s="89" t="s">
        <v>77</v>
      </c>
    </row>
    <row r="621" spans="14:24" ht="15.75" x14ac:dyDescent="0.25">
      <c r="N621" s="85">
        <v>55396</v>
      </c>
      <c r="O621" s="86" t="s">
        <v>77</v>
      </c>
      <c r="P621" s="86" t="s">
        <v>77</v>
      </c>
      <c r="Q621" s="86" t="s">
        <v>77</v>
      </c>
      <c r="R621" s="86" t="s">
        <v>77</v>
      </c>
      <c r="S621" s="87" t="s">
        <v>77</v>
      </c>
      <c r="T621" s="87" t="s">
        <v>77</v>
      </c>
      <c r="U621" s="88" t="s">
        <v>77</v>
      </c>
      <c r="V621" s="88" t="s">
        <v>77</v>
      </c>
      <c r="W621" s="89" t="s">
        <v>77</v>
      </c>
      <c r="X621" s="89" t="s">
        <v>77</v>
      </c>
    </row>
    <row r="622" spans="14:24" ht="15.75" x14ac:dyDescent="0.25">
      <c r="N622" s="85">
        <v>55426</v>
      </c>
      <c r="O622" s="86" t="s">
        <v>77</v>
      </c>
      <c r="P622" s="86" t="s">
        <v>77</v>
      </c>
      <c r="Q622" s="86" t="s">
        <v>77</v>
      </c>
      <c r="R622" s="86" t="s">
        <v>77</v>
      </c>
      <c r="S622" s="87" t="s">
        <v>77</v>
      </c>
      <c r="T622" s="87" t="s">
        <v>77</v>
      </c>
      <c r="U622" s="88" t="s">
        <v>77</v>
      </c>
      <c r="V622" s="88" t="s">
        <v>77</v>
      </c>
      <c r="W622" s="89" t="s">
        <v>77</v>
      </c>
      <c r="X622" s="89" t="s">
        <v>77</v>
      </c>
    </row>
    <row r="623" spans="14:24" ht="15.75" x14ac:dyDescent="0.25">
      <c r="N623" s="85">
        <v>55457</v>
      </c>
      <c r="O623" s="86" t="s">
        <v>77</v>
      </c>
      <c r="P623" s="86" t="s">
        <v>77</v>
      </c>
      <c r="Q623" s="86" t="s">
        <v>77</v>
      </c>
      <c r="R623" s="86" t="s">
        <v>77</v>
      </c>
      <c r="S623" s="87" t="s">
        <v>77</v>
      </c>
      <c r="T623" s="87" t="s">
        <v>77</v>
      </c>
      <c r="U623" s="88" t="s">
        <v>77</v>
      </c>
      <c r="V623" s="88" t="s">
        <v>77</v>
      </c>
      <c r="W623" s="89" t="s">
        <v>77</v>
      </c>
      <c r="X623" s="89" t="s">
        <v>77</v>
      </c>
    </row>
    <row r="624" spans="14:24" ht="15.75" x14ac:dyDescent="0.25">
      <c r="N624" s="85">
        <v>55487</v>
      </c>
      <c r="O624" s="86" t="s">
        <v>77</v>
      </c>
      <c r="P624" s="86" t="s">
        <v>77</v>
      </c>
      <c r="Q624" s="86" t="s">
        <v>77</v>
      </c>
      <c r="R624" s="86" t="s">
        <v>77</v>
      </c>
      <c r="S624" s="87" t="s">
        <v>77</v>
      </c>
      <c r="T624" s="87" t="s">
        <v>77</v>
      </c>
      <c r="U624" s="88" t="s">
        <v>77</v>
      </c>
      <c r="V624" s="88" t="s">
        <v>77</v>
      </c>
      <c r="W624" s="89" t="s">
        <v>77</v>
      </c>
      <c r="X624" s="89" t="s">
        <v>77</v>
      </c>
    </row>
    <row r="625" spans="14:24" ht="15.75" x14ac:dyDescent="0.25">
      <c r="N625" s="85">
        <v>55518</v>
      </c>
      <c r="O625" s="86" t="s">
        <v>77</v>
      </c>
      <c r="P625" s="86" t="s">
        <v>77</v>
      </c>
      <c r="Q625" s="86" t="s">
        <v>77</v>
      </c>
      <c r="R625" s="86" t="s">
        <v>77</v>
      </c>
      <c r="S625" s="87" t="s">
        <v>77</v>
      </c>
      <c r="T625" s="87" t="s">
        <v>77</v>
      </c>
      <c r="U625" s="88" t="s">
        <v>77</v>
      </c>
      <c r="V625" s="88" t="s">
        <v>77</v>
      </c>
      <c r="W625" s="89" t="s">
        <v>77</v>
      </c>
      <c r="X625" s="89" t="s">
        <v>77</v>
      </c>
    </row>
    <row r="626" spans="14:24" ht="15.75" x14ac:dyDescent="0.25">
      <c r="N626" s="85">
        <v>55549</v>
      </c>
      <c r="O626" s="86" t="s">
        <v>77</v>
      </c>
      <c r="P626" s="86" t="s">
        <v>77</v>
      </c>
      <c r="Q626" s="86" t="s">
        <v>77</v>
      </c>
      <c r="R626" s="86" t="s">
        <v>77</v>
      </c>
      <c r="S626" s="87" t="s">
        <v>77</v>
      </c>
      <c r="T626" s="87" t="s">
        <v>77</v>
      </c>
      <c r="U626" s="88" t="s">
        <v>77</v>
      </c>
      <c r="V626" s="88" t="s">
        <v>77</v>
      </c>
      <c r="W626" s="89" t="s">
        <v>77</v>
      </c>
      <c r="X626" s="89" t="s">
        <v>77</v>
      </c>
    </row>
    <row r="627" spans="14:24" ht="15.75" x14ac:dyDescent="0.25">
      <c r="N627" s="85">
        <v>55578</v>
      </c>
      <c r="O627" s="86" t="s">
        <v>77</v>
      </c>
      <c r="P627" s="86" t="s">
        <v>77</v>
      </c>
      <c r="Q627" s="86" t="s">
        <v>77</v>
      </c>
      <c r="R627" s="86" t="s">
        <v>77</v>
      </c>
      <c r="S627" s="87" t="s">
        <v>77</v>
      </c>
      <c r="T627" s="87" t="s">
        <v>77</v>
      </c>
      <c r="U627" s="88" t="s">
        <v>77</v>
      </c>
      <c r="V627" s="88" t="s">
        <v>77</v>
      </c>
      <c r="W627" s="89" t="s">
        <v>77</v>
      </c>
      <c r="X627" s="89" t="s">
        <v>77</v>
      </c>
    </row>
    <row r="628" spans="14:24" ht="15.75" x14ac:dyDescent="0.25">
      <c r="N628" s="85">
        <v>55609</v>
      </c>
      <c r="O628" s="86" t="s">
        <v>77</v>
      </c>
      <c r="P628" s="86" t="s">
        <v>77</v>
      </c>
      <c r="Q628" s="86" t="s">
        <v>77</v>
      </c>
      <c r="R628" s="86" t="s">
        <v>77</v>
      </c>
      <c r="S628" s="87" t="s">
        <v>77</v>
      </c>
      <c r="T628" s="87" t="s">
        <v>77</v>
      </c>
      <c r="U628" s="88" t="s">
        <v>77</v>
      </c>
      <c r="V628" s="88" t="s">
        <v>77</v>
      </c>
      <c r="W628" s="89" t="s">
        <v>77</v>
      </c>
      <c r="X628" s="89" t="s">
        <v>77</v>
      </c>
    </row>
    <row r="629" spans="14:24" ht="15.75" x14ac:dyDescent="0.25">
      <c r="N629" s="85">
        <v>55639</v>
      </c>
      <c r="O629" s="86" t="s">
        <v>77</v>
      </c>
      <c r="P629" s="86" t="s">
        <v>77</v>
      </c>
      <c r="Q629" s="86" t="s">
        <v>77</v>
      </c>
      <c r="R629" s="86" t="s">
        <v>77</v>
      </c>
      <c r="S629" s="87" t="s">
        <v>77</v>
      </c>
      <c r="T629" s="87" t="s">
        <v>77</v>
      </c>
      <c r="U629" s="88" t="s">
        <v>77</v>
      </c>
      <c r="V629" s="88" t="s">
        <v>77</v>
      </c>
      <c r="W629" s="89" t="s">
        <v>77</v>
      </c>
      <c r="X629" s="89" t="s">
        <v>77</v>
      </c>
    </row>
    <row r="630" spans="14:24" ht="15.75" x14ac:dyDescent="0.25">
      <c r="N630" s="85">
        <v>55670</v>
      </c>
      <c r="O630" s="86" t="s">
        <v>77</v>
      </c>
      <c r="P630" s="86" t="s">
        <v>77</v>
      </c>
      <c r="Q630" s="86" t="s">
        <v>77</v>
      </c>
      <c r="R630" s="86" t="s">
        <v>77</v>
      </c>
      <c r="S630" s="87" t="s">
        <v>77</v>
      </c>
      <c r="T630" s="87" t="s">
        <v>77</v>
      </c>
      <c r="U630" s="88" t="s">
        <v>77</v>
      </c>
      <c r="V630" s="88" t="s">
        <v>77</v>
      </c>
      <c r="W630" s="89" t="s">
        <v>77</v>
      </c>
      <c r="X630" s="89" t="s">
        <v>77</v>
      </c>
    </row>
    <row r="631" spans="14:24" ht="15.75" x14ac:dyDescent="0.25">
      <c r="N631" s="85">
        <v>55700</v>
      </c>
      <c r="O631" s="86" t="s">
        <v>77</v>
      </c>
      <c r="P631" s="86" t="s">
        <v>77</v>
      </c>
      <c r="Q631" s="86" t="s">
        <v>77</v>
      </c>
      <c r="R631" s="86" t="s">
        <v>77</v>
      </c>
      <c r="S631" s="87" t="s">
        <v>77</v>
      </c>
      <c r="T631" s="87" t="s">
        <v>77</v>
      </c>
      <c r="U631" s="88" t="s">
        <v>77</v>
      </c>
      <c r="V631" s="88" t="s">
        <v>77</v>
      </c>
      <c r="W631" s="89" t="s">
        <v>77</v>
      </c>
      <c r="X631" s="89" t="s">
        <v>77</v>
      </c>
    </row>
    <row r="632" spans="14:24" ht="15.75" x14ac:dyDescent="0.25">
      <c r="N632" s="85">
        <v>55731</v>
      </c>
      <c r="O632" s="86" t="s">
        <v>77</v>
      </c>
      <c r="P632" s="86" t="s">
        <v>77</v>
      </c>
      <c r="Q632" s="86" t="s">
        <v>77</v>
      </c>
      <c r="R632" s="86" t="s">
        <v>77</v>
      </c>
      <c r="S632" s="87" t="s">
        <v>77</v>
      </c>
      <c r="T632" s="87" t="s">
        <v>77</v>
      </c>
      <c r="U632" s="88" t="s">
        <v>77</v>
      </c>
      <c r="V632" s="88" t="s">
        <v>77</v>
      </c>
      <c r="W632" s="89" t="s">
        <v>77</v>
      </c>
      <c r="X632" s="89" t="s">
        <v>77</v>
      </c>
    </row>
    <row r="633" spans="14:24" ht="15.75" x14ac:dyDescent="0.25">
      <c r="N633" s="85">
        <v>55762</v>
      </c>
      <c r="O633" s="86" t="s">
        <v>77</v>
      </c>
      <c r="P633" s="86" t="s">
        <v>77</v>
      </c>
      <c r="Q633" s="86" t="s">
        <v>77</v>
      </c>
      <c r="R633" s="86" t="s">
        <v>77</v>
      </c>
      <c r="S633" s="87" t="s">
        <v>77</v>
      </c>
      <c r="T633" s="87" t="s">
        <v>77</v>
      </c>
      <c r="U633" s="88" t="s">
        <v>77</v>
      </c>
      <c r="V633" s="88" t="s">
        <v>77</v>
      </c>
      <c r="W633" s="89" t="s">
        <v>77</v>
      </c>
      <c r="X633" s="89" t="s">
        <v>77</v>
      </c>
    </row>
  </sheetData>
  <mergeCells count="3">
    <mergeCell ref="A7:F7"/>
    <mergeCell ref="H7:M7"/>
    <mergeCell ref="A27:F27"/>
  </mergeCells>
  <conditionalFormatting sqref="N2:N633">
    <cfRule type="expression" dxfId="2" priority="1">
      <formula>$O2=""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070FE-F131-4037-9F29-327B3818A371}">
  <sheetPr codeName="Sheet12"/>
  <dimension ref="A1:V466"/>
  <sheetViews>
    <sheetView workbookViewId="0">
      <selection activeCell="Q13" sqref="Q13"/>
    </sheetView>
  </sheetViews>
  <sheetFormatPr defaultColWidth="9.140625" defaultRowHeight="15.75" x14ac:dyDescent="0.25"/>
  <cols>
    <col min="1" max="15" width="13.7109375" style="24" customWidth="1"/>
    <col min="16" max="16" width="23.85546875" style="102" bestFit="1" customWidth="1"/>
    <col min="17" max="17" width="18.28515625" style="13" customWidth="1"/>
    <col min="18" max="18" width="22.28515625" style="13" customWidth="1"/>
    <col min="19" max="19" width="12.5703125" style="13" customWidth="1"/>
    <col min="20" max="20" width="16.7109375" style="102" customWidth="1"/>
    <col min="21" max="21" width="19.28515625" style="13" customWidth="1"/>
    <col min="22" max="22" width="16" style="13" customWidth="1"/>
    <col min="23" max="16384" width="9.140625" style="24"/>
  </cols>
  <sheetData>
    <row r="1" spans="1:22" s="2" customFormat="1" ht="15.95" customHeight="1" x14ac:dyDescent="0.25">
      <c r="P1" s="90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91"/>
      <c r="R2" s="91"/>
      <c r="S2" s="91"/>
      <c r="T2" s="91"/>
      <c r="U2" s="91"/>
      <c r="V2" s="91"/>
    </row>
    <row r="3" spans="1:22" s="5" customFormat="1" ht="15.95" customHeight="1" x14ac:dyDescent="0.25">
      <c r="P3" s="4"/>
      <c r="Q3" s="91"/>
      <c r="R3" s="91"/>
      <c r="S3" s="91"/>
      <c r="T3" s="91"/>
      <c r="U3" s="91"/>
      <c r="V3" s="91"/>
    </row>
    <row r="4" spans="1:22" s="8" customFormat="1" ht="15.95" customHeight="1" x14ac:dyDescent="0.25">
      <c r="P4" s="7"/>
      <c r="Q4" s="92"/>
      <c r="R4" s="92"/>
      <c r="S4" s="92"/>
      <c r="T4" s="92"/>
      <c r="U4" s="92"/>
      <c r="V4" s="92"/>
    </row>
    <row r="5" spans="1:22" s="21" customFormat="1" ht="43.5" customHeight="1" x14ac:dyDescent="0.25">
      <c r="P5" s="93" t="s">
        <v>0</v>
      </c>
      <c r="Q5" s="94" t="s">
        <v>1</v>
      </c>
      <c r="R5" s="95" t="s">
        <v>3</v>
      </c>
      <c r="S5" s="39"/>
      <c r="T5" s="96" t="s">
        <v>0</v>
      </c>
      <c r="U5" s="97" t="s">
        <v>53</v>
      </c>
      <c r="V5" s="97" t="s">
        <v>54</v>
      </c>
    </row>
    <row r="6" spans="1:22" x14ac:dyDescent="0.25">
      <c r="P6" s="98">
        <v>35826</v>
      </c>
      <c r="Q6" s="99">
        <v>78.264064862149198</v>
      </c>
      <c r="R6" s="100">
        <v>84.261154973201002</v>
      </c>
      <c r="T6" s="98">
        <v>35155</v>
      </c>
      <c r="U6" s="101">
        <v>63.763433226536797</v>
      </c>
      <c r="V6" s="101">
        <v>64.265242111142399</v>
      </c>
    </row>
    <row r="7" spans="1:22" x14ac:dyDescent="0.25">
      <c r="A7" s="183" t="s">
        <v>94</v>
      </c>
      <c r="B7" s="183"/>
      <c r="C7" s="183"/>
      <c r="D7" s="183"/>
      <c r="E7" s="183"/>
      <c r="F7" s="183"/>
      <c r="G7" s="183"/>
      <c r="H7" s="59"/>
      <c r="I7" s="183" t="s">
        <v>95</v>
      </c>
      <c r="J7" s="183"/>
      <c r="K7" s="183"/>
      <c r="L7" s="183"/>
      <c r="M7" s="183"/>
      <c r="N7" s="183"/>
      <c r="O7" s="183"/>
      <c r="P7" s="98">
        <v>35854</v>
      </c>
      <c r="Q7" s="99">
        <v>77.960896003317202</v>
      </c>
      <c r="R7" s="100">
        <v>83.498946176127802</v>
      </c>
      <c r="T7" s="98">
        <v>35246</v>
      </c>
      <c r="U7" s="101">
        <v>64.276317853009601</v>
      </c>
      <c r="V7" s="101">
        <v>63.679872566101402</v>
      </c>
    </row>
    <row r="8" spans="1:22" x14ac:dyDescent="0.25">
      <c r="A8" s="183" t="s">
        <v>74</v>
      </c>
      <c r="B8" s="183"/>
      <c r="C8" s="183"/>
      <c r="D8" s="183"/>
      <c r="E8" s="183"/>
      <c r="F8" s="183"/>
      <c r="G8" s="183"/>
      <c r="H8" s="59"/>
      <c r="I8" s="183" t="s">
        <v>74</v>
      </c>
      <c r="J8" s="183"/>
      <c r="K8" s="183"/>
      <c r="L8" s="183"/>
      <c r="M8" s="183"/>
      <c r="N8" s="183"/>
      <c r="O8" s="183"/>
      <c r="P8" s="98">
        <v>35885</v>
      </c>
      <c r="Q8" s="99">
        <v>77.841082707293907</v>
      </c>
      <c r="R8" s="100">
        <v>83.7333986609449</v>
      </c>
      <c r="T8" s="98">
        <v>35338</v>
      </c>
      <c r="U8" s="101">
        <v>66.3456385159772</v>
      </c>
      <c r="V8" s="101">
        <v>71.066016726372098</v>
      </c>
    </row>
    <row r="9" spans="1:22" x14ac:dyDescent="0.25">
      <c r="P9" s="98">
        <v>35915</v>
      </c>
      <c r="Q9" s="99">
        <v>78.729835241227306</v>
      </c>
      <c r="R9" s="100">
        <v>85.445092087783195</v>
      </c>
      <c r="T9" s="98">
        <v>35430</v>
      </c>
      <c r="U9" s="101">
        <v>68.706071148405996</v>
      </c>
      <c r="V9" s="101">
        <v>72.235488379810306</v>
      </c>
    </row>
    <row r="10" spans="1:22" x14ac:dyDescent="0.25">
      <c r="P10" s="98">
        <v>35946</v>
      </c>
      <c r="Q10" s="99">
        <v>79.841771499768399</v>
      </c>
      <c r="R10" s="100">
        <v>86.907991755261904</v>
      </c>
      <c r="T10" s="98">
        <v>35520</v>
      </c>
      <c r="U10" s="101">
        <v>68.850017306748796</v>
      </c>
      <c r="V10" s="101">
        <v>72.235235709745595</v>
      </c>
    </row>
    <row r="11" spans="1:22" x14ac:dyDescent="0.25">
      <c r="P11" s="98">
        <v>35976</v>
      </c>
      <c r="Q11" s="99">
        <v>80.985271937299899</v>
      </c>
      <c r="R11" s="100">
        <v>86.519567249149503</v>
      </c>
      <c r="T11" s="98">
        <v>35611</v>
      </c>
      <c r="U11" s="101">
        <v>71.4477267886151</v>
      </c>
      <c r="V11" s="101">
        <v>74.345214134108005</v>
      </c>
    </row>
    <row r="12" spans="1:22" x14ac:dyDescent="0.25">
      <c r="P12" s="98">
        <v>36007</v>
      </c>
      <c r="Q12" s="99">
        <v>80.721045661978593</v>
      </c>
      <c r="R12" s="100">
        <v>85.530741662563699</v>
      </c>
      <c r="T12" s="98">
        <v>35703</v>
      </c>
      <c r="U12" s="101">
        <v>73.268064913387704</v>
      </c>
      <c r="V12" s="101">
        <v>80.162597282372701</v>
      </c>
    </row>
    <row r="13" spans="1:22" x14ac:dyDescent="0.25">
      <c r="P13" s="98">
        <v>36038</v>
      </c>
      <c r="Q13" s="99">
        <v>79.9810969533209</v>
      </c>
      <c r="R13" s="100">
        <v>83.692218372187497</v>
      </c>
      <c r="T13" s="98">
        <v>35795</v>
      </c>
      <c r="U13" s="101">
        <v>78.131167646331605</v>
      </c>
      <c r="V13" s="101">
        <v>84.076730282496598</v>
      </c>
    </row>
    <row r="14" spans="1:22" x14ac:dyDescent="0.25">
      <c r="P14" s="98">
        <v>36068</v>
      </c>
      <c r="Q14" s="99">
        <v>79.689224440430095</v>
      </c>
      <c r="R14" s="100">
        <v>85.148402237977805</v>
      </c>
      <c r="T14" s="98">
        <v>35885</v>
      </c>
      <c r="U14" s="101">
        <v>77.3274789492108</v>
      </c>
      <c r="V14" s="101">
        <v>83.372673747351996</v>
      </c>
    </row>
    <row r="15" spans="1:22" x14ac:dyDescent="0.25">
      <c r="P15" s="98">
        <v>36099</v>
      </c>
      <c r="Q15" s="99">
        <v>80.699382767690096</v>
      </c>
      <c r="R15" s="100">
        <v>86.462963351916301</v>
      </c>
      <c r="T15" s="98">
        <v>35976</v>
      </c>
      <c r="U15" s="101">
        <v>80.623219058273506</v>
      </c>
      <c r="V15" s="101">
        <v>86.467273073039294</v>
      </c>
    </row>
    <row r="16" spans="1:22" x14ac:dyDescent="0.25">
      <c r="P16" s="98">
        <v>36129</v>
      </c>
      <c r="Q16" s="99">
        <v>82.536512789696005</v>
      </c>
      <c r="R16" s="100">
        <v>90.4836295325062</v>
      </c>
      <c r="T16" s="98">
        <v>36068</v>
      </c>
      <c r="U16" s="101">
        <v>79.579622629196294</v>
      </c>
      <c r="V16" s="101">
        <v>84.669827602269294</v>
      </c>
    </row>
    <row r="17" spans="16:22" x14ac:dyDescent="0.25">
      <c r="P17" s="98">
        <v>36160</v>
      </c>
      <c r="Q17" s="99">
        <v>83.835132022546802</v>
      </c>
      <c r="R17" s="100">
        <v>91.670520668691097</v>
      </c>
      <c r="T17" s="98">
        <v>36160</v>
      </c>
      <c r="U17" s="101">
        <v>84.058487356311105</v>
      </c>
      <c r="V17" s="101">
        <v>92.1587768957083</v>
      </c>
    </row>
    <row r="18" spans="16:22" x14ac:dyDescent="0.25">
      <c r="P18" s="98">
        <v>36191</v>
      </c>
      <c r="Q18" s="99">
        <v>84.061296744317204</v>
      </c>
      <c r="R18" s="100">
        <v>92.066349492303502</v>
      </c>
      <c r="T18" s="98">
        <v>36250</v>
      </c>
      <c r="U18" s="101">
        <v>83.331079338472705</v>
      </c>
      <c r="V18" s="101">
        <v>86.5356463610714</v>
      </c>
    </row>
    <row r="19" spans="16:22" x14ac:dyDescent="0.25">
      <c r="P19" s="98">
        <v>36219</v>
      </c>
      <c r="Q19" s="99">
        <v>83.679397531579099</v>
      </c>
      <c r="R19" s="100">
        <v>88.344911747600406</v>
      </c>
      <c r="T19" s="98">
        <v>36341</v>
      </c>
      <c r="U19" s="101">
        <v>87.341160347995697</v>
      </c>
      <c r="V19" s="101">
        <v>93.788811317907999</v>
      </c>
    </row>
    <row r="20" spans="16:22" x14ac:dyDescent="0.25">
      <c r="P20" s="98">
        <v>36250</v>
      </c>
      <c r="Q20" s="99">
        <v>83.867354852765004</v>
      </c>
      <c r="R20" s="100">
        <v>86.913089738844505</v>
      </c>
      <c r="T20" s="98">
        <v>36433</v>
      </c>
      <c r="U20" s="101">
        <v>88.850603722852696</v>
      </c>
      <c r="V20" s="101">
        <v>95.669847673602007</v>
      </c>
    </row>
    <row r="21" spans="16:22" x14ac:dyDescent="0.25">
      <c r="P21" s="98">
        <v>36280</v>
      </c>
      <c r="Q21" s="99">
        <v>85.056785577859998</v>
      </c>
      <c r="R21" s="100">
        <v>87.193841174202404</v>
      </c>
      <c r="T21" s="98">
        <v>36525</v>
      </c>
      <c r="U21" s="101">
        <v>90.786254489208105</v>
      </c>
      <c r="V21" s="101">
        <v>95.455074137204207</v>
      </c>
    </row>
    <row r="22" spans="16:22" x14ac:dyDescent="0.25">
      <c r="P22" s="98">
        <v>36311</v>
      </c>
      <c r="Q22" s="99">
        <v>86.535647457336395</v>
      </c>
      <c r="R22" s="100">
        <v>92.128907764563493</v>
      </c>
      <c r="T22" s="98">
        <v>36616</v>
      </c>
      <c r="U22" s="101">
        <v>92.646106883975506</v>
      </c>
      <c r="V22" s="101">
        <v>96.936972965566895</v>
      </c>
    </row>
    <row r="23" spans="16:22" x14ac:dyDescent="0.25">
      <c r="P23" s="98">
        <v>36341</v>
      </c>
      <c r="Q23" s="99">
        <v>87.838088469729598</v>
      </c>
      <c r="R23" s="100">
        <v>94.626138015734995</v>
      </c>
      <c r="T23" s="98">
        <v>36707</v>
      </c>
      <c r="U23" s="101">
        <v>96.8664614925504</v>
      </c>
      <c r="V23" s="101">
        <v>101.631308014298</v>
      </c>
    </row>
    <row r="24" spans="16:22" x14ac:dyDescent="0.25">
      <c r="P24" s="98">
        <v>36372</v>
      </c>
      <c r="Q24" s="99">
        <v>88.335254192438995</v>
      </c>
      <c r="R24" s="100">
        <v>97.452766839016206</v>
      </c>
      <c r="T24" s="98">
        <v>36799</v>
      </c>
      <c r="U24" s="101">
        <v>96.800450853683699</v>
      </c>
      <c r="V24" s="101">
        <v>103.859277059813</v>
      </c>
    </row>
    <row r="25" spans="16:22" x14ac:dyDescent="0.25">
      <c r="P25" s="98">
        <v>36403</v>
      </c>
      <c r="Q25" s="99">
        <v>88.5993934784902</v>
      </c>
      <c r="R25" s="100">
        <v>95.599086937851894</v>
      </c>
      <c r="T25" s="98">
        <v>36891</v>
      </c>
      <c r="U25" s="101">
        <v>100</v>
      </c>
      <c r="V25" s="101">
        <v>100</v>
      </c>
    </row>
    <row r="26" spans="16:22" x14ac:dyDescent="0.25">
      <c r="P26" s="98">
        <v>36433</v>
      </c>
      <c r="Q26" s="99">
        <v>89.045071830063407</v>
      </c>
      <c r="R26" s="100">
        <v>95.683980288929206</v>
      </c>
      <c r="T26" s="98">
        <v>36981</v>
      </c>
      <c r="U26" s="101">
        <v>99.914997062355397</v>
      </c>
      <c r="V26" s="101">
        <v>104.962479615218</v>
      </c>
    </row>
    <row r="27" spans="16:22" x14ac:dyDescent="0.25">
      <c r="P27" s="98">
        <v>36464</v>
      </c>
      <c r="Q27" s="99">
        <v>89.733589352732096</v>
      </c>
      <c r="R27" s="100">
        <v>94.151398048952203</v>
      </c>
      <c r="T27" s="98">
        <v>37072</v>
      </c>
      <c r="U27" s="101">
        <v>101.56270344721101</v>
      </c>
      <c r="V27" s="101">
        <v>102.60823192219399</v>
      </c>
    </row>
    <row r="28" spans="16:22" x14ac:dyDescent="0.25">
      <c r="P28" s="98">
        <v>36494</v>
      </c>
      <c r="Q28" s="99">
        <v>90.810505986241694</v>
      </c>
      <c r="R28" s="100">
        <v>96.259865803310703</v>
      </c>
      <c r="T28" s="98">
        <v>37164</v>
      </c>
      <c r="U28" s="101">
        <v>106.398963309373</v>
      </c>
      <c r="V28" s="101">
        <v>107.413943527732</v>
      </c>
    </row>
    <row r="29" spans="16:22" x14ac:dyDescent="0.25">
      <c r="P29" s="98">
        <v>36525</v>
      </c>
      <c r="Q29" s="99">
        <v>91.332905841717704</v>
      </c>
      <c r="R29" s="100">
        <v>96.148104269523898</v>
      </c>
      <c r="T29" s="98">
        <v>37256</v>
      </c>
      <c r="U29" s="101">
        <v>103.15271561194599</v>
      </c>
      <c r="V29" s="101">
        <v>102.24710237753401</v>
      </c>
    </row>
    <row r="30" spans="16:22" x14ac:dyDescent="0.25">
      <c r="P30" s="98">
        <v>36556</v>
      </c>
      <c r="Q30" s="99">
        <v>92.284051948235302</v>
      </c>
      <c r="R30" s="100">
        <v>98.336716859435697</v>
      </c>
      <c r="T30" s="98">
        <v>37346</v>
      </c>
      <c r="U30" s="101">
        <v>107.103164475035</v>
      </c>
      <c r="V30" s="101">
        <v>102.06782617024299</v>
      </c>
    </row>
    <row r="31" spans="16:22" x14ac:dyDescent="0.25">
      <c r="P31" s="98">
        <v>36585</v>
      </c>
      <c r="Q31" s="99">
        <v>92.582480008318996</v>
      </c>
      <c r="R31" s="100">
        <v>97.7568972287051</v>
      </c>
      <c r="T31" s="98">
        <v>37437</v>
      </c>
      <c r="U31" s="101">
        <v>109.18274711711101</v>
      </c>
      <c r="V31" s="101">
        <v>100.998419764332</v>
      </c>
    </row>
    <row r="32" spans="16:22" x14ac:dyDescent="0.25">
      <c r="P32" s="98">
        <v>36616</v>
      </c>
      <c r="Q32" s="99">
        <v>93.206618479148702</v>
      </c>
      <c r="R32" s="100">
        <v>98.425188805895402</v>
      </c>
      <c r="T32" s="98">
        <v>37529</v>
      </c>
      <c r="U32" s="101">
        <v>112.75457533953799</v>
      </c>
      <c r="V32" s="101">
        <v>107.461036403346</v>
      </c>
    </row>
    <row r="33" spans="16:22" x14ac:dyDescent="0.25">
      <c r="P33" s="98">
        <v>36646</v>
      </c>
      <c r="Q33" s="99">
        <v>93.856455824175399</v>
      </c>
      <c r="R33" s="100">
        <v>97.185626535240303</v>
      </c>
      <c r="T33" s="98">
        <v>37621</v>
      </c>
      <c r="U33" s="101">
        <v>116.78524982360901</v>
      </c>
      <c r="V33" s="101">
        <v>108.618976106041</v>
      </c>
    </row>
    <row r="34" spans="16:22" x14ac:dyDescent="0.25">
      <c r="P34" s="98">
        <v>36677</v>
      </c>
      <c r="Q34" s="99">
        <v>95.610457223951997</v>
      </c>
      <c r="R34" s="100">
        <v>98.848560958174303</v>
      </c>
      <c r="T34" s="98">
        <v>37711</v>
      </c>
      <c r="U34" s="101">
        <v>118.076250370978</v>
      </c>
      <c r="V34" s="101">
        <v>111.472558552734</v>
      </c>
    </row>
    <row r="35" spans="16:22" x14ac:dyDescent="0.25">
      <c r="P35" s="98">
        <v>36707</v>
      </c>
      <c r="Q35" s="99">
        <v>97.568201215457606</v>
      </c>
      <c r="R35" s="100">
        <v>101.87383165855201</v>
      </c>
      <c r="T35" s="98">
        <v>37802</v>
      </c>
      <c r="U35" s="101">
        <v>121.988406211529</v>
      </c>
      <c r="V35" s="101">
        <v>113.821281899274</v>
      </c>
    </row>
    <row r="36" spans="16:22" x14ac:dyDescent="0.25">
      <c r="P36" s="98">
        <v>36738</v>
      </c>
      <c r="Q36" s="99">
        <v>98.095083173707195</v>
      </c>
      <c r="R36" s="100">
        <v>106.076888928551</v>
      </c>
      <c r="T36" s="98">
        <v>37894</v>
      </c>
      <c r="U36" s="101">
        <v>125.785256115427</v>
      </c>
      <c r="V36" s="101">
        <v>114.001839465458</v>
      </c>
    </row>
    <row r="37" spans="16:22" x14ac:dyDescent="0.25">
      <c r="P37" s="98">
        <v>36769</v>
      </c>
      <c r="Q37" s="99">
        <v>97.686558945165302</v>
      </c>
      <c r="R37" s="100">
        <v>107.06375309757701</v>
      </c>
      <c r="T37" s="98">
        <v>37986</v>
      </c>
      <c r="U37" s="101">
        <v>128.32565865212001</v>
      </c>
      <c r="V37" s="101">
        <v>116.907802470177</v>
      </c>
    </row>
    <row r="38" spans="16:22" x14ac:dyDescent="0.25">
      <c r="P38" s="98">
        <v>36799</v>
      </c>
      <c r="Q38" s="99">
        <v>97.205347998201702</v>
      </c>
      <c r="R38" s="100">
        <v>104.99348211469</v>
      </c>
      <c r="T38" s="98">
        <v>38077</v>
      </c>
      <c r="U38" s="101">
        <v>133.52627819714101</v>
      </c>
      <c r="V38" s="101">
        <v>121.704625945907</v>
      </c>
    </row>
    <row r="39" spans="16:22" x14ac:dyDescent="0.25">
      <c r="P39" s="98">
        <v>36830</v>
      </c>
      <c r="Q39" s="99">
        <v>98.192020033203804</v>
      </c>
      <c r="R39" s="100">
        <v>101.993067740751</v>
      </c>
      <c r="T39" s="98">
        <v>38168</v>
      </c>
      <c r="U39" s="101">
        <v>140.40725548026199</v>
      </c>
      <c r="V39" s="101">
        <v>125.285567279579</v>
      </c>
    </row>
    <row r="40" spans="16:22" x14ac:dyDescent="0.25">
      <c r="P40" s="98">
        <v>36860</v>
      </c>
      <c r="Q40" s="99">
        <v>99.270419202258907</v>
      </c>
      <c r="R40" s="100">
        <v>100.078129736468</v>
      </c>
      <c r="T40" s="98">
        <v>38260</v>
      </c>
      <c r="U40" s="101">
        <v>144.51989667621899</v>
      </c>
      <c r="V40" s="101">
        <v>129.28952267862701</v>
      </c>
    </row>
    <row r="41" spans="16:22" x14ac:dyDescent="0.25">
      <c r="P41" s="98">
        <v>36891</v>
      </c>
      <c r="Q41" s="99">
        <v>100</v>
      </c>
      <c r="R41" s="100">
        <v>100</v>
      </c>
      <c r="T41" s="98">
        <v>38352</v>
      </c>
      <c r="U41" s="101">
        <v>145.119502402135</v>
      </c>
      <c r="V41" s="101">
        <v>130.60646081542299</v>
      </c>
    </row>
    <row r="42" spans="16:22" x14ac:dyDescent="0.25">
      <c r="P42" s="98">
        <v>36922</v>
      </c>
      <c r="Q42" s="99">
        <v>100.123002562243</v>
      </c>
      <c r="R42" s="100">
        <v>101.754594976966</v>
      </c>
      <c r="T42" s="98">
        <v>38442</v>
      </c>
      <c r="U42" s="101">
        <v>155.440143645723</v>
      </c>
      <c r="V42" s="101">
        <v>135.65574019301999</v>
      </c>
    </row>
    <row r="43" spans="16:22" x14ac:dyDescent="0.25">
      <c r="P43" s="98">
        <v>36950</v>
      </c>
      <c r="Q43" s="99">
        <v>100.32611859702401</v>
      </c>
      <c r="R43" s="100">
        <v>104.387172312367</v>
      </c>
      <c r="T43" s="98">
        <v>38533</v>
      </c>
      <c r="U43" s="101">
        <v>160.50624369856601</v>
      </c>
      <c r="V43" s="101">
        <v>139.62278528180201</v>
      </c>
    </row>
    <row r="44" spans="16:22" x14ac:dyDescent="0.25">
      <c r="P44" s="98">
        <v>36981</v>
      </c>
      <c r="Q44" s="99">
        <v>100.42486400886401</v>
      </c>
      <c r="R44" s="100">
        <v>105.40988476677001</v>
      </c>
      <c r="T44" s="98">
        <v>38625</v>
      </c>
      <c r="U44" s="101">
        <v>164.74185511384701</v>
      </c>
      <c r="V44" s="101">
        <v>150.44069298067299</v>
      </c>
    </row>
    <row r="45" spans="16:22" x14ac:dyDescent="0.25">
      <c r="P45" s="98">
        <v>37011</v>
      </c>
      <c r="Q45" s="99">
        <v>100.46842501843</v>
      </c>
      <c r="R45" s="100">
        <v>104.18143639382799</v>
      </c>
      <c r="T45" s="98">
        <v>38717</v>
      </c>
      <c r="U45" s="101">
        <v>167.35919786001801</v>
      </c>
      <c r="V45" s="101">
        <v>149.376419024738</v>
      </c>
    </row>
    <row r="46" spans="16:22" x14ac:dyDescent="0.25">
      <c r="P46" s="98">
        <v>37042</v>
      </c>
      <c r="Q46" s="99">
        <v>100.79359399053</v>
      </c>
      <c r="R46" s="100">
        <v>103.222954437547</v>
      </c>
      <c r="T46" s="98">
        <v>38807</v>
      </c>
      <c r="U46" s="101">
        <v>171.70805099585601</v>
      </c>
      <c r="V46" s="101">
        <v>151.89310291892701</v>
      </c>
    </row>
    <row r="47" spans="16:22" x14ac:dyDescent="0.25">
      <c r="P47" s="98">
        <v>37072</v>
      </c>
      <c r="Q47" s="99">
        <v>102.198404557215</v>
      </c>
      <c r="R47" s="100">
        <v>103.701441940499</v>
      </c>
      <c r="T47" s="98">
        <v>38898</v>
      </c>
      <c r="U47" s="101">
        <v>175.97577172651299</v>
      </c>
      <c r="V47" s="101">
        <v>154.421062260947</v>
      </c>
    </row>
    <row r="48" spans="16:22" x14ac:dyDescent="0.25">
      <c r="P48" s="98">
        <v>37103</v>
      </c>
      <c r="Q48" s="99">
        <v>103.917211184992</v>
      </c>
      <c r="R48" s="100">
        <v>106.182109901871</v>
      </c>
      <c r="T48" s="98">
        <v>38990</v>
      </c>
      <c r="U48" s="101">
        <v>175.458588319326</v>
      </c>
      <c r="V48" s="101">
        <v>157.88002114489001</v>
      </c>
    </row>
    <row r="49" spans="16:22" x14ac:dyDescent="0.25">
      <c r="P49" s="98">
        <v>37134</v>
      </c>
      <c r="Q49" s="99">
        <v>105.896575765397</v>
      </c>
      <c r="R49" s="100">
        <v>108.375085932883</v>
      </c>
      <c r="T49" s="98">
        <v>39082</v>
      </c>
      <c r="U49" s="101">
        <v>175.006150819467</v>
      </c>
      <c r="V49" s="101">
        <v>161.04631493135301</v>
      </c>
    </row>
    <row r="50" spans="16:22" x14ac:dyDescent="0.25">
      <c r="P50" s="98">
        <v>37164</v>
      </c>
      <c r="Q50" s="99">
        <v>106.865417798257</v>
      </c>
      <c r="R50" s="100">
        <v>108.003243214836</v>
      </c>
      <c r="T50" s="98">
        <v>39172</v>
      </c>
      <c r="U50" s="101">
        <v>181.17417447615</v>
      </c>
      <c r="V50" s="101">
        <v>166.91060215855401</v>
      </c>
    </row>
    <row r="51" spans="16:22" x14ac:dyDescent="0.25">
      <c r="P51" s="98">
        <v>37195</v>
      </c>
      <c r="Q51" s="99">
        <v>106.470020777945</v>
      </c>
      <c r="R51" s="100">
        <v>104.732002212833</v>
      </c>
      <c r="T51" s="98">
        <v>39263</v>
      </c>
      <c r="U51" s="101">
        <v>184.307975670487</v>
      </c>
      <c r="V51" s="101">
        <v>171.49981897008001</v>
      </c>
    </row>
    <row r="52" spans="16:22" x14ac:dyDescent="0.25">
      <c r="P52" s="98">
        <v>37225</v>
      </c>
      <c r="Q52" s="99">
        <v>105.33751550436401</v>
      </c>
      <c r="R52" s="100">
        <v>103.44627068701</v>
      </c>
      <c r="T52" s="98">
        <v>39355</v>
      </c>
      <c r="U52" s="101">
        <v>184.86707324717401</v>
      </c>
      <c r="V52" s="101">
        <v>167.928186016886</v>
      </c>
    </row>
    <row r="53" spans="16:22" x14ac:dyDescent="0.25">
      <c r="P53" s="98">
        <v>37256</v>
      </c>
      <c r="Q53" s="99">
        <v>104.040173051849</v>
      </c>
      <c r="R53" s="100">
        <v>103.321476124716</v>
      </c>
      <c r="T53" s="98">
        <v>39447</v>
      </c>
      <c r="U53" s="101">
        <v>178.386316123462</v>
      </c>
      <c r="V53" s="101">
        <v>158.422477785859</v>
      </c>
    </row>
    <row r="54" spans="16:22" x14ac:dyDescent="0.25">
      <c r="P54" s="98">
        <v>37287</v>
      </c>
      <c r="Q54" s="99">
        <v>104.32420381897801</v>
      </c>
      <c r="R54" s="100">
        <v>104.829643337192</v>
      </c>
      <c r="T54" s="98">
        <v>39538</v>
      </c>
      <c r="U54" s="101">
        <v>179.621852971387</v>
      </c>
      <c r="V54" s="101">
        <v>163.38211115144401</v>
      </c>
    </row>
    <row r="55" spans="16:22" x14ac:dyDescent="0.25">
      <c r="P55" s="98">
        <v>37315</v>
      </c>
      <c r="Q55" s="99">
        <v>105.53925301949999</v>
      </c>
      <c r="R55" s="100">
        <v>103.804782743994</v>
      </c>
      <c r="T55" s="98">
        <v>39629</v>
      </c>
      <c r="U55" s="101">
        <v>174.94991829493199</v>
      </c>
      <c r="V55" s="101">
        <v>159.236981238705</v>
      </c>
    </row>
    <row r="56" spans="16:22" x14ac:dyDescent="0.25">
      <c r="P56" s="98">
        <v>37346</v>
      </c>
      <c r="Q56" s="99">
        <v>107.542889907458</v>
      </c>
      <c r="R56" s="100">
        <v>102.38652047769401</v>
      </c>
      <c r="T56" s="98">
        <v>39721</v>
      </c>
      <c r="U56" s="101">
        <v>172.08922455394699</v>
      </c>
      <c r="V56" s="101">
        <v>163.43741098732499</v>
      </c>
    </row>
    <row r="57" spans="16:22" x14ac:dyDescent="0.25">
      <c r="P57" s="98">
        <v>37376</v>
      </c>
      <c r="Q57" s="99">
        <v>108.520584842136</v>
      </c>
      <c r="R57" s="100">
        <v>101.38512492538401</v>
      </c>
      <c r="T57" s="98">
        <v>39813</v>
      </c>
      <c r="U57" s="101">
        <v>159.76382731374301</v>
      </c>
      <c r="V57" s="101">
        <v>136.59414580506399</v>
      </c>
    </row>
    <row r="58" spans="16:22" x14ac:dyDescent="0.25">
      <c r="P58" s="98">
        <v>37407</v>
      </c>
      <c r="Q58" s="99">
        <v>109.211464863381</v>
      </c>
      <c r="R58" s="100">
        <v>101.059292438276</v>
      </c>
      <c r="T58" s="98">
        <v>39903</v>
      </c>
      <c r="U58" s="101">
        <v>147.161862000844</v>
      </c>
      <c r="V58" s="101">
        <v>119.225019344131</v>
      </c>
    </row>
    <row r="59" spans="16:22" x14ac:dyDescent="0.25">
      <c r="P59" s="98">
        <v>37437</v>
      </c>
      <c r="Q59" s="99">
        <v>109.690002290035</v>
      </c>
      <c r="R59" s="100">
        <v>101.664917930059</v>
      </c>
      <c r="T59" s="98">
        <v>39994</v>
      </c>
      <c r="U59" s="101">
        <v>145.52758089603</v>
      </c>
      <c r="V59" s="101">
        <v>116.514389107263</v>
      </c>
    </row>
    <row r="60" spans="16:22" x14ac:dyDescent="0.25">
      <c r="P60" s="98">
        <v>37468</v>
      </c>
      <c r="Q60" s="99">
        <v>110.635020433992</v>
      </c>
      <c r="R60" s="100">
        <v>102.523430794711</v>
      </c>
      <c r="T60" s="98">
        <v>40086</v>
      </c>
      <c r="U60" s="101">
        <v>138.84336130705299</v>
      </c>
      <c r="V60" s="101">
        <v>104.057511689287</v>
      </c>
    </row>
    <row r="61" spans="16:22" x14ac:dyDescent="0.25">
      <c r="P61" s="98">
        <v>37499</v>
      </c>
      <c r="Q61" s="99">
        <v>111.775663675172</v>
      </c>
      <c r="R61" s="100">
        <v>105.440958624196</v>
      </c>
      <c r="T61" s="98">
        <v>40178</v>
      </c>
      <c r="U61" s="101">
        <v>134.780573396015</v>
      </c>
      <c r="V61" s="101">
        <v>109.18233296800101</v>
      </c>
    </row>
    <row r="62" spans="16:22" x14ac:dyDescent="0.25">
      <c r="P62" s="98">
        <v>37529</v>
      </c>
      <c r="Q62" s="99">
        <v>113.25927484228799</v>
      </c>
      <c r="R62" s="100">
        <v>107.726215124189</v>
      </c>
      <c r="T62" s="98">
        <v>40268</v>
      </c>
      <c r="U62" s="101">
        <v>136.77939825056899</v>
      </c>
      <c r="V62" s="101">
        <v>106.707866478547</v>
      </c>
    </row>
    <row r="63" spans="16:22" x14ac:dyDescent="0.25">
      <c r="P63" s="98">
        <v>37560</v>
      </c>
      <c r="Q63" s="99">
        <v>115.021183023445</v>
      </c>
      <c r="R63" s="100">
        <v>110.50172927992401</v>
      </c>
      <c r="T63" s="98">
        <v>40359</v>
      </c>
      <c r="U63" s="101">
        <v>129.912640201226</v>
      </c>
      <c r="V63" s="101">
        <v>116.44429732862601</v>
      </c>
    </row>
    <row r="64" spans="16:22" x14ac:dyDescent="0.25">
      <c r="P64" s="98">
        <v>37590</v>
      </c>
      <c r="Q64" s="99">
        <v>116.779880007956</v>
      </c>
      <c r="R64" s="100">
        <v>110.33462529829499</v>
      </c>
      <c r="T64" s="98">
        <v>40451</v>
      </c>
      <c r="U64" s="101">
        <v>130.390694400455</v>
      </c>
      <c r="V64" s="101">
        <v>110.60759023801501</v>
      </c>
    </row>
    <row r="65" spans="16:22" x14ac:dyDescent="0.25">
      <c r="P65" s="98">
        <v>37621</v>
      </c>
      <c r="Q65" s="99">
        <v>117.77051908856301</v>
      </c>
      <c r="R65" s="100">
        <v>109.62685079278501</v>
      </c>
      <c r="T65" s="98">
        <v>40543</v>
      </c>
      <c r="U65" s="101">
        <v>130.73650047329201</v>
      </c>
      <c r="V65" s="101">
        <v>125.28389002917</v>
      </c>
    </row>
    <row r="66" spans="16:22" x14ac:dyDescent="0.25">
      <c r="P66" s="98">
        <v>37652</v>
      </c>
      <c r="Q66" s="99">
        <v>117.608540341336</v>
      </c>
      <c r="R66" s="100">
        <v>108.090624825535</v>
      </c>
      <c r="T66" s="98">
        <v>40633</v>
      </c>
      <c r="U66" s="101">
        <v>126.29526678414901</v>
      </c>
      <c r="V66" s="101">
        <v>110.19610732803601</v>
      </c>
    </row>
    <row r="67" spans="16:22" x14ac:dyDescent="0.25">
      <c r="P67" s="98">
        <v>37680</v>
      </c>
      <c r="Q67" s="99">
        <v>117.474806696016</v>
      </c>
      <c r="R67" s="100">
        <v>108.803961234616</v>
      </c>
      <c r="T67" s="98">
        <v>40724</v>
      </c>
      <c r="U67" s="101">
        <v>128.57525682554001</v>
      </c>
      <c r="V67" s="101">
        <v>116.619877660825</v>
      </c>
    </row>
    <row r="68" spans="16:22" x14ac:dyDescent="0.25">
      <c r="P68" s="98">
        <v>37711</v>
      </c>
      <c r="Q68" s="99">
        <v>118.444305483962</v>
      </c>
      <c r="R68" s="100">
        <v>111.177371094808</v>
      </c>
      <c r="T68" s="98">
        <v>40816</v>
      </c>
      <c r="U68" s="101">
        <v>130.64648355965099</v>
      </c>
      <c r="V68" s="101">
        <v>121.74668776043301</v>
      </c>
    </row>
    <row r="69" spans="16:22" x14ac:dyDescent="0.25">
      <c r="P69" s="98">
        <v>37741</v>
      </c>
      <c r="Q69" s="99">
        <v>120.183367741046</v>
      </c>
      <c r="R69" s="100">
        <v>113.774029552741</v>
      </c>
      <c r="T69" s="98">
        <v>40908</v>
      </c>
      <c r="U69" s="101">
        <v>131.68388437771699</v>
      </c>
      <c r="V69" s="101">
        <v>123.49177148470901</v>
      </c>
    </row>
    <row r="70" spans="16:22" x14ac:dyDescent="0.25">
      <c r="P70" s="98">
        <v>37772</v>
      </c>
      <c r="Q70" s="99">
        <v>121.735608819335</v>
      </c>
      <c r="R70" s="100">
        <v>114.81457300165999</v>
      </c>
      <c r="T70" s="98">
        <v>40999</v>
      </c>
      <c r="U70" s="101">
        <v>128.460059691624</v>
      </c>
      <c r="V70" s="101">
        <v>117.136173613004</v>
      </c>
    </row>
    <row r="71" spans="16:22" x14ac:dyDescent="0.25">
      <c r="P71" s="98">
        <v>37802</v>
      </c>
      <c r="Q71" s="99">
        <v>122.56739786520799</v>
      </c>
      <c r="R71" s="100">
        <v>114.216963773484</v>
      </c>
      <c r="T71" s="98">
        <v>41090</v>
      </c>
      <c r="U71" s="101">
        <v>132.43604958107099</v>
      </c>
      <c r="V71" s="101">
        <v>124.377452656641</v>
      </c>
    </row>
    <row r="72" spans="16:22" x14ac:dyDescent="0.25">
      <c r="P72" s="98">
        <v>37833</v>
      </c>
      <c r="Q72" s="99">
        <v>123.504476669643</v>
      </c>
      <c r="R72" s="100">
        <v>113.37560978458301</v>
      </c>
      <c r="T72" s="98">
        <v>41182</v>
      </c>
      <c r="U72" s="101">
        <v>135.06366138663199</v>
      </c>
      <c r="V72" s="101">
        <v>127.74892701818401</v>
      </c>
    </row>
    <row r="73" spans="16:22" x14ac:dyDescent="0.25">
      <c r="P73" s="98">
        <v>37864</v>
      </c>
      <c r="Q73" s="99">
        <v>124.772575985926</v>
      </c>
      <c r="R73" s="100">
        <v>113.00994810869</v>
      </c>
      <c r="T73" s="98">
        <v>41274</v>
      </c>
      <c r="U73" s="101">
        <v>140.22341757191799</v>
      </c>
      <c r="V73" s="101">
        <v>130.56937436556899</v>
      </c>
    </row>
    <row r="74" spans="16:22" x14ac:dyDescent="0.25">
      <c r="P74" s="98">
        <v>37894</v>
      </c>
      <c r="Q74" s="99">
        <v>126.470435576501</v>
      </c>
      <c r="R74" s="100">
        <v>113.848589412295</v>
      </c>
      <c r="T74" s="98">
        <v>41364</v>
      </c>
      <c r="U74" s="101">
        <v>134.37018537462501</v>
      </c>
      <c r="V74" s="101">
        <v>129.566093758373</v>
      </c>
    </row>
    <row r="75" spans="16:22" x14ac:dyDescent="0.25">
      <c r="P75" s="98">
        <v>37925</v>
      </c>
      <c r="Q75" s="99">
        <v>127.511601565685</v>
      </c>
      <c r="R75" s="100">
        <v>115.389319881798</v>
      </c>
      <c r="T75" s="98">
        <v>41455</v>
      </c>
      <c r="U75" s="101">
        <v>144.77434772585801</v>
      </c>
      <c r="V75" s="101">
        <v>136.50010960940099</v>
      </c>
    </row>
    <row r="76" spans="16:22" x14ac:dyDescent="0.25">
      <c r="P76" s="98">
        <v>37955</v>
      </c>
      <c r="Q76" s="99">
        <v>127.90953604414101</v>
      </c>
      <c r="R76" s="100">
        <v>116.59003308750501</v>
      </c>
      <c r="T76" s="98">
        <v>41547</v>
      </c>
      <c r="U76" s="101">
        <v>146.00930968116401</v>
      </c>
      <c r="V76" s="101">
        <v>136.73155809312601</v>
      </c>
    </row>
    <row r="77" spans="16:22" x14ac:dyDescent="0.25">
      <c r="P77" s="98">
        <v>37986</v>
      </c>
      <c r="Q77" s="99">
        <v>128.43164171787501</v>
      </c>
      <c r="R77" s="100">
        <v>117.13750740886</v>
      </c>
      <c r="T77" s="98">
        <v>41639</v>
      </c>
      <c r="U77" s="101">
        <v>151.119203461914</v>
      </c>
      <c r="V77" s="101">
        <v>142.71984214225401</v>
      </c>
    </row>
    <row r="78" spans="16:22" x14ac:dyDescent="0.25">
      <c r="P78" s="98">
        <v>38017</v>
      </c>
      <c r="Q78" s="99">
        <v>129.57654558035199</v>
      </c>
      <c r="R78" s="100">
        <v>117.547150954426</v>
      </c>
      <c r="T78" s="98">
        <v>41729</v>
      </c>
      <c r="U78" s="101">
        <v>153.54715039817901</v>
      </c>
      <c r="V78" s="101">
        <v>145.35284117970801</v>
      </c>
    </row>
    <row r="79" spans="16:22" x14ac:dyDescent="0.25">
      <c r="P79" s="98">
        <v>38046</v>
      </c>
      <c r="Q79" s="99">
        <v>132.10147466595299</v>
      </c>
      <c r="R79" s="100">
        <v>119.574684237547</v>
      </c>
      <c r="T79" s="98">
        <v>41820</v>
      </c>
      <c r="U79" s="101">
        <v>158.20399731388599</v>
      </c>
      <c r="V79" s="101">
        <v>150.63984363361899</v>
      </c>
    </row>
    <row r="80" spans="16:22" x14ac:dyDescent="0.25">
      <c r="P80" s="98">
        <v>38077</v>
      </c>
      <c r="Q80" s="99">
        <v>134.664564261088</v>
      </c>
      <c r="R80" s="100">
        <v>121.99257945527199</v>
      </c>
      <c r="T80" s="98">
        <v>41912</v>
      </c>
      <c r="U80" s="101">
        <v>162.787256790398</v>
      </c>
      <c r="V80" s="101">
        <v>153.38675532488</v>
      </c>
    </row>
    <row r="81" spans="16:22" x14ac:dyDescent="0.25">
      <c r="P81" s="98">
        <v>38107</v>
      </c>
      <c r="Q81" s="99">
        <v>137.247853310686</v>
      </c>
      <c r="R81" s="100">
        <v>124.175631125115</v>
      </c>
      <c r="T81" s="98">
        <v>42004</v>
      </c>
      <c r="U81" s="101">
        <v>165.96949062284</v>
      </c>
      <c r="V81" s="101">
        <v>158.79661586680299</v>
      </c>
    </row>
    <row r="82" spans="16:22" x14ac:dyDescent="0.25">
      <c r="P82" s="98">
        <v>38138</v>
      </c>
      <c r="Q82" s="99">
        <v>138.755047624501</v>
      </c>
      <c r="R82" s="100">
        <v>124.704512917816</v>
      </c>
      <c r="T82" s="98">
        <v>42094</v>
      </c>
      <c r="U82" s="101">
        <v>169.601665284262</v>
      </c>
      <c r="V82" s="101">
        <v>163.73855406353999</v>
      </c>
    </row>
    <row r="83" spans="16:22" x14ac:dyDescent="0.25">
      <c r="P83" s="98">
        <v>38168</v>
      </c>
      <c r="Q83" s="99">
        <v>140.9158313307</v>
      </c>
      <c r="R83" s="100">
        <v>125.588925442922</v>
      </c>
      <c r="T83" s="98">
        <v>42185</v>
      </c>
      <c r="U83" s="101">
        <v>173.62226090763801</v>
      </c>
      <c r="V83" s="101">
        <v>165.97643683512899</v>
      </c>
    </row>
    <row r="84" spans="16:22" x14ac:dyDescent="0.25">
      <c r="P84" s="98">
        <v>38199</v>
      </c>
      <c r="Q84" s="99">
        <v>142.804738132506</v>
      </c>
      <c r="R84" s="100">
        <v>126.167754482794</v>
      </c>
      <c r="T84" s="98">
        <v>42277</v>
      </c>
      <c r="U84" s="101">
        <v>177.99056743044699</v>
      </c>
      <c r="V84" s="101">
        <v>169.431513632665</v>
      </c>
    </row>
    <row r="85" spans="16:22" x14ac:dyDescent="0.25">
      <c r="P85" s="98">
        <v>38230</v>
      </c>
      <c r="Q85" s="99">
        <v>145.07224079474199</v>
      </c>
      <c r="R85" s="100">
        <v>128.110642117038</v>
      </c>
      <c r="T85" s="98">
        <v>42369</v>
      </c>
      <c r="U85" s="101">
        <v>178.20419306813301</v>
      </c>
      <c r="V85" s="101">
        <v>170.09553555063599</v>
      </c>
    </row>
    <row r="86" spans="16:22" x14ac:dyDescent="0.25">
      <c r="P86" s="98">
        <v>38260</v>
      </c>
      <c r="Q86" s="99">
        <v>145.91931929169701</v>
      </c>
      <c r="R86" s="100">
        <v>129.72408852228901</v>
      </c>
      <c r="T86" s="98">
        <v>42460</v>
      </c>
      <c r="U86" s="101">
        <v>182.256808044922</v>
      </c>
      <c r="V86" s="101">
        <v>175.22303108665801</v>
      </c>
    </row>
    <row r="87" spans="16:22" x14ac:dyDescent="0.25">
      <c r="P87" s="98">
        <v>38291</v>
      </c>
      <c r="Q87" s="99">
        <v>145.55632352967299</v>
      </c>
      <c r="R87" s="100">
        <v>131.75293849225201</v>
      </c>
      <c r="T87" s="98">
        <v>42551</v>
      </c>
      <c r="U87" s="101">
        <v>186.23934762565199</v>
      </c>
      <c r="V87" s="101">
        <v>177.894833445129</v>
      </c>
    </row>
    <row r="88" spans="16:22" x14ac:dyDescent="0.25">
      <c r="P88" s="98">
        <v>38321</v>
      </c>
      <c r="Q88" s="99">
        <v>145.328700761872</v>
      </c>
      <c r="R88" s="100">
        <v>131.79234637102101</v>
      </c>
      <c r="T88" s="98">
        <v>42643</v>
      </c>
      <c r="U88" s="101">
        <v>193.231171119533</v>
      </c>
      <c r="V88" s="101">
        <v>186.16667780660001</v>
      </c>
    </row>
    <row r="89" spans="16:22" x14ac:dyDescent="0.25">
      <c r="P89" s="98">
        <v>38352</v>
      </c>
      <c r="Q89" s="99">
        <v>146.63088657751001</v>
      </c>
      <c r="R89" s="100">
        <v>132.45373344678001</v>
      </c>
      <c r="T89" s="98">
        <v>42735</v>
      </c>
      <c r="U89" s="101">
        <v>193.62165081579701</v>
      </c>
      <c r="V89" s="101">
        <v>181.46368153422</v>
      </c>
    </row>
    <row r="90" spans="16:22" x14ac:dyDescent="0.25">
      <c r="P90" s="98">
        <v>38383</v>
      </c>
      <c r="Q90" s="99">
        <v>149.84439083726701</v>
      </c>
      <c r="R90" s="100">
        <v>131.95685880969199</v>
      </c>
      <c r="T90" s="98">
        <v>42825</v>
      </c>
      <c r="U90" s="101">
        <v>203.71579593581799</v>
      </c>
      <c r="V90" s="101">
        <v>188.696861664799</v>
      </c>
    </row>
    <row r="91" spans="16:22" x14ac:dyDescent="0.25">
      <c r="P91" s="98">
        <v>38411</v>
      </c>
      <c r="Q91" s="99">
        <v>153.61532013382001</v>
      </c>
      <c r="R91" s="100">
        <v>134.33744380671001</v>
      </c>
      <c r="T91" s="98">
        <v>42916</v>
      </c>
      <c r="U91" s="101">
        <v>213.10060481225401</v>
      </c>
      <c r="V91" s="101">
        <v>193.18264668808899</v>
      </c>
    </row>
    <row r="92" spans="16:22" x14ac:dyDescent="0.25">
      <c r="P92" s="98">
        <v>38442</v>
      </c>
      <c r="Q92" s="99">
        <v>156.99280115970899</v>
      </c>
      <c r="R92" s="100">
        <v>135.85577230690399</v>
      </c>
      <c r="T92" s="98">
        <v>43008</v>
      </c>
      <c r="U92" s="101">
        <v>213.518682957636</v>
      </c>
      <c r="V92" s="101">
        <v>196.49315936408701</v>
      </c>
    </row>
    <row r="93" spans="16:22" x14ac:dyDescent="0.25">
      <c r="P93" s="98">
        <v>38472</v>
      </c>
      <c r="Q93" s="99">
        <v>159.121375744479</v>
      </c>
      <c r="R93" s="100">
        <v>138.11068185595201</v>
      </c>
      <c r="T93" s="98">
        <v>43100</v>
      </c>
      <c r="U93" s="101">
        <v>219.39018005970101</v>
      </c>
      <c r="V93" s="101">
        <v>198.79873398415501</v>
      </c>
    </row>
    <row r="94" spans="16:22" x14ac:dyDescent="0.25">
      <c r="P94" s="98">
        <v>38503</v>
      </c>
      <c r="Q94" s="99">
        <v>160.76998582807099</v>
      </c>
      <c r="R94" s="100">
        <v>139.446212315526</v>
      </c>
      <c r="T94" s="98">
        <v>43190</v>
      </c>
      <c r="U94" s="101">
        <v>217.16894563207899</v>
      </c>
      <c r="V94" s="101">
        <v>208.53788570114901</v>
      </c>
    </row>
    <row r="95" spans="16:22" x14ac:dyDescent="0.25">
      <c r="P95" s="98">
        <v>38533</v>
      </c>
      <c r="Q95" s="99">
        <v>162.206020817254</v>
      </c>
      <c r="R95" s="100">
        <v>140.79365803376299</v>
      </c>
      <c r="T95" s="98">
        <v>43281</v>
      </c>
      <c r="U95" s="101">
        <v>223.57983942109001</v>
      </c>
      <c r="V95" s="101">
        <v>206.62998779459801</v>
      </c>
    </row>
    <row r="96" spans="16:22" x14ac:dyDescent="0.25">
      <c r="P96" s="98">
        <v>38564</v>
      </c>
      <c r="Q96" s="99">
        <v>163.90956915798699</v>
      </c>
      <c r="R96" s="100">
        <v>144.25266658599699</v>
      </c>
      <c r="T96" s="98">
        <v>43373</v>
      </c>
      <c r="U96" s="101">
        <v>225.50698138121999</v>
      </c>
      <c r="V96" s="101">
        <v>215.40630487571599</v>
      </c>
    </row>
    <row r="97" spans="16:22" x14ac:dyDescent="0.25">
      <c r="P97" s="98">
        <v>38595</v>
      </c>
      <c r="Q97" s="99">
        <v>166.119277963824</v>
      </c>
      <c r="R97" s="100">
        <v>148.10865716441899</v>
      </c>
      <c r="T97" s="98">
        <v>43465</v>
      </c>
      <c r="U97" s="101">
        <v>229.34696407662</v>
      </c>
      <c r="V97" s="101">
        <v>213.327547793147</v>
      </c>
    </row>
    <row r="98" spans="16:22" x14ac:dyDescent="0.25">
      <c r="P98" s="98">
        <v>38625</v>
      </c>
      <c r="Q98" s="99">
        <v>167.93198421481799</v>
      </c>
      <c r="R98" s="100">
        <v>152.24710196926401</v>
      </c>
      <c r="T98" s="98">
        <v>43555</v>
      </c>
      <c r="U98" s="101">
        <v>232.282313882523</v>
      </c>
      <c r="V98" s="101">
        <v>224.216567110304</v>
      </c>
    </row>
    <row r="99" spans="16:22" x14ac:dyDescent="0.25">
      <c r="P99" s="98">
        <v>38656</v>
      </c>
      <c r="Q99" s="99">
        <v>169.14764136493201</v>
      </c>
      <c r="R99" s="100">
        <v>152.932139798061</v>
      </c>
      <c r="T99" s="98">
        <v>43646</v>
      </c>
      <c r="U99" s="101">
        <v>235.23300544950001</v>
      </c>
      <c r="V99" s="101">
        <v>224.24786935017499</v>
      </c>
    </row>
    <row r="100" spans="16:22" x14ac:dyDescent="0.25">
      <c r="P100" s="98">
        <v>38686</v>
      </c>
      <c r="Q100" s="99">
        <v>169.10847058584699</v>
      </c>
      <c r="R100" s="100">
        <v>151.702819956664</v>
      </c>
      <c r="T100" s="98">
        <v>43738</v>
      </c>
      <c r="U100" s="101">
        <v>239.98938525777501</v>
      </c>
      <c r="V100" s="101">
        <v>222.709668855188</v>
      </c>
    </row>
    <row r="101" spans="16:22" x14ac:dyDescent="0.25">
      <c r="P101" s="98">
        <v>38717</v>
      </c>
      <c r="Q101" s="99">
        <v>170.62616437655899</v>
      </c>
      <c r="R101" s="100">
        <v>150.987967048396</v>
      </c>
      <c r="T101" s="98">
        <v>43830</v>
      </c>
      <c r="U101" s="101">
        <v>238.82831718619499</v>
      </c>
      <c r="V101" s="101">
        <v>229.252252846657</v>
      </c>
    </row>
    <row r="102" spans="16:22" x14ac:dyDescent="0.25">
      <c r="P102" s="98">
        <v>38748</v>
      </c>
      <c r="Q102" s="99">
        <v>172.28617063470401</v>
      </c>
      <c r="R102" s="100">
        <v>151.44789281394199</v>
      </c>
      <c r="T102" s="98">
        <v>43921</v>
      </c>
      <c r="U102" s="101">
        <v>247.04407292586001</v>
      </c>
      <c r="V102" s="101">
        <v>241.10821366019599</v>
      </c>
    </row>
    <row r="103" spans="16:22" x14ac:dyDescent="0.25">
      <c r="P103" s="98">
        <v>38776</v>
      </c>
      <c r="Q103" s="99">
        <v>175.085912603228</v>
      </c>
      <c r="R103" s="100">
        <v>153.83205084621</v>
      </c>
      <c r="T103" s="98">
        <v>44012</v>
      </c>
      <c r="U103" s="101">
        <v>242.82345184247899</v>
      </c>
      <c r="V103" s="101">
        <v>226.58735470232699</v>
      </c>
    </row>
    <row r="104" spans="16:22" x14ac:dyDescent="0.25">
      <c r="P104" s="98">
        <v>38807</v>
      </c>
      <c r="Q104" s="99">
        <v>175.80762613423701</v>
      </c>
      <c r="R104" s="100">
        <v>154.50195513149501</v>
      </c>
      <c r="T104" s="98">
        <v>44104</v>
      </c>
      <c r="U104" s="101">
        <v>247.44171288709799</v>
      </c>
      <c r="V104" s="101">
        <v>232.65498306460401</v>
      </c>
    </row>
    <row r="105" spans="16:22" x14ac:dyDescent="0.25">
      <c r="P105" s="98">
        <v>38837</v>
      </c>
      <c r="Q105" s="99">
        <v>177.01752232455701</v>
      </c>
      <c r="R105" s="100">
        <v>155.63556738646</v>
      </c>
      <c r="T105" s="98">
        <v>44196</v>
      </c>
      <c r="U105" s="101">
        <v>261.23713116160201</v>
      </c>
      <c r="V105" s="101">
        <v>254.736490916137</v>
      </c>
    </row>
    <row r="106" spans="16:22" x14ac:dyDescent="0.25">
      <c r="P106" s="98">
        <v>38868</v>
      </c>
      <c r="Q106" s="99">
        <v>177.52596672685999</v>
      </c>
      <c r="R106" s="100">
        <v>155.444439262495</v>
      </c>
      <c r="T106" s="98">
        <v>44286</v>
      </c>
      <c r="U106" s="101">
        <v>259.956168262939</v>
      </c>
      <c r="V106" s="101">
        <v>250.98273454691801</v>
      </c>
    </row>
    <row r="107" spans="16:22" x14ac:dyDescent="0.25">
      <c r="P107" s="98">
        <v>38898</v>
      </c>
      <c r="Q107" s="99">
        <v>179.17721012591801</v>
      </c>
      <c r="R107" s="100">
        <v>156.678130029649</v>
      </c>
      <c r="T107" s="98">
        <v>44377</v>
      </c>
      <c r="U107" s="101">
        <v>273.87631601553301</v>
      </c>
      <c r="V107" s="101">
        <v>264.86178623485</v>
      </c>
    </row>
    <row r="108" spans="16:22" x14ac:dyDescent="0.25">
      <c r="P108" s="98">
        <v>38929</v>
      </c>
      <c r="Q108" s="99">
        <v>178.75865164700099</v>
      </c>
      <c r="R108" s="100">
        <v>156.53560931589101</v>
      </c>
      <c r="T108" s="98">
        <v>44469</v>
      </c>
      <c r="U108" s="101">
        <v>283.51966764703701</v>
      </c>
      <c r="V108" s="101">
        <v>281.04504770905299</v>
      </c>
    </row>
    <row r="109" spans="16:22" x14ac:dyDescent="0.25">
      <c r="P109" s="98">
        <v>38960</v>
      </c>
      <c r="Q109" s="99">
        <v>178.09085630710999</v>
      </c>
      <c r="R109" s="100">
        <v>157.43247671683699</v>
      </c>
      <c r="T109" s="98">
        <v>44561</v>
      </c>
      <c r="U109" s="101">
        <v>298.78685790335697</v>
      </c>
      <c r="V109" s="101">
        <v>295.22861595402202</v>
      </c>
    </row>
    <row r="110" spans="16:22" x14ac:dyDescent="0.25">
      <c r="P110" s="98">
        <v>38990</v>
      </c>
      <c r="Q110" s="99">
        <v>176.21677611009699</v>
      </c>
      <c r="R110" s="100">
        <v>156.65524451835299</v>
      </c>
      <c r="T110" s="98">
        <v>44651</v>
      </c>
      <c r="U110" s="101">
        <v>300.73859259953798</v>
      </c>
      <c r="V110" s="101">
        <v>291.25033100332502</v>
      </c>
    </row>
    <row r="111" spans="16:22" x14ac:dyDescent="0.25">
      <c r="P111" s="98">
        <v>39021</v>
      </c>
      <c r="Q111" s="99">
        <v>175.00213942884</v>
      </c>
      <c r="R111" s="100">
        <v>157.59534721333699</v>
      </c>
      <c r="T111" s="98">
        <v>44742</v>
      </c>
      <c r="U111" s="101">
        <v>318.442165367646</v>
      </c>
      <c r="V111" s="101">
        <v>324.57249413753601</v>
      </c>
    </row>
    <row r="112" spans="16:22" x14ac:dyDescent="0.25">
      <c r="P112" s="98">
        <v>39051</v>
      </c>
      <c r="Q112" s="99">
        <v>175.357320091633</v>
      </c>
      <c r="R112" s="100">
        <v>158.604534146525</v>
      </c>
      <c r="T112" s="98">
        <v>44834</v>
      </c>
      <c r="U112" s="101">
        <v>318.42246590808901</v>
      </c>
      <c r="V112" s="101">
        <v>310.40517874713601</v>
      </c>
    </row>
    <row r="113" spans="16:22" x14ac:dyDescent="0.25">
      <c r="P113" s="98">
        <v>39082</v>
      </c>
      <c r="Q113" s="99">
        <v>176.92186635839499</v>
      </c>
      <c r="R113" s="100">
        <v>162.45504462098299</v>
      </c>
      <c r="T113" s="98">
        <v>44926</v>
      </c>
      <c r="U113" s="101">
        <v>316.23217454708799</v>
      </c>
      <c r="V113" s="101">
        <v>301.82279162663099</v>
      </c>
    </row>
    <row r="114" spans="16:22" x14ac:dyDescent="0.25">
      <c r="P114" s="98">
        <v>39113</v>
      </c>
      <c r="Q114" s="99">
        <v>179.66064964431399</v>
      </c>
      <c r="R114" s="100">
        <v>165.23699823304599</v>
      </c>
      <c r="T114" s="98">
        <v>45016</v>
      </c>
      <c r="U114" s="101">
        <v>315.752610149558</v>
      </c>
      <c r="V114" s="101">
        <v>280.591049319832</v>
      </c>
    </row>
    <row r="115" spans="16:22" x14ac:dyDescent="0.25">
      <c r="P115" s="98">
        <v>39141</v>
      </c>
      <c r="Q115" s="99">
        <v>181.770425588834</v>
      </c>
      <c r="R115" s="100">
        <v>167.921479300155</v>
      </c>
      <c r="T115" s="98">
        <v>45107</v>
      </c>
      <c r="U115" s="101">
        <v>319.92225310917797</v>
      </c>
      <c r="V115" s="101">
        <v>294.660378137024</v>
      </c>
    </row>
    <row r="116" spans="16:22" x14ac:dyDescent="0.25">
      <c r="P116" s="98">
        <v>39172</v>
      </c>
      <c r="Q116" s="99">
        <v>183.42216263522999</v>
      </c>
      <c r="R116" s="100">
        <v>167.57814132370899</v>
      </c>
      <c r="T116" s="98">
        <v>45199</v>
      </c>
      <c r="U116" s="101">
        <v>330.16385516871298</v>
      </c>
      <c r="V116" s="101">
        <v>284.96158566857503</v>
      </c>
    </row>
    <row r="117" spans="16:22" x14ac:dyDescent="0.25">
      <c r="P117" s="98">
        <v>39202</v>
      </c>
      <c r="Q117" s="99">
        <v>185.069686211625</v>
      </c>
      <c r="R117" s="100">
        <v>169.153023279547</v>
      </c>
      <c r="T117" s="98">
        <v>45291</v>
      </c>
      <c r="U117" s="101">
        <v>325.96741202259898</v>
      </c>
      <c r="V117" s="101">
        <v>268.98073691737397</v>
      </c>
    </row>
    <row r="118" spans="16:22" x14ac:dyDescent="0.25">
      <c r="P118" s="98">
        <v>39233</v>
      </c>
      <c r="Q118" s="99">
        <v>185.348346202637</v>
      </c>
      <c r="R118" s="100">
        <v>168.92715177797101</v>
      </c>
      <c r="T118" s="98">
        <v>45382</v>
      </c>
      <c r="U118" s="101">
        <v>330.72801388705898</v>
      </c>
      <c r="V118" s="101">
        <v>284.82925712715797</v>
      </c>
    </row>
    <row r="119" spans="16:22" x14ac:dyDescent="0.25">
      <c r="P119" s="98">
        <v>39263</v>
      </c>
      <c r="Q119" s="99">
        <v>186.449028297175</v>
      </c>
      <c r="R119" s="100">
        <v>171.12346508624901</v>
      </c>
      <c r="T119" s="98">
        <v>45473</v>
      </c>
      <c r="U119" s="101">
        <v>330.85416534685498</v>
      </c>
      <c r="V119" s="101">
        <v>288.76945349643</v>
      </c>
    </row>
    <row r="120" spans="16:22" x14ac:dyDescent="0.25">
      <c r="P120" s="98">
        <v>39294</v>
      </c>
      <c r="Q120" s="99">
        <v>186.19947245995701</v>
      </c>
      <c r="R120" s="100">
        <v>170.63232106904701</v>
      </c>
      <c r="T120" s="98">
        <v>45565</v>
      </c>
      <c r="U120" s="101">
        <v>334.46099387033701</v>
      </c>
      <c r="V120" s="101">
        <v>277.16327979632001</v>
      </c>
    </row>
    <row r="121" spans="16:22" x14ac:dyDescent="0.25">
      <c r="P121" s="98">
        <v>39325</v>
      </c>
      <c r="Q121" s="99">
        <v>187.11253417864199</v>
      </c>
      <c r="R121" s="100">
        <v>170.853502111925</v>
      </c>
      <c r="T121" s="98">
        <v>45657</v>
      </c>
      <c r="U121" s="101">
        <v>328.84985451905999</v>
      </c>
      <c r="V121" s="101">
        <v>263.34560462047602</v>
      </c>
    </row>
    <row r="122" spans="16:22" x14ac:dyDescent="0.25">
      <c r="P122" s="98">
        <v>39355</v>
      </c>
      <c r="Q122" s="99">
        <v>185.272129839624</v>
      </c>
      <c r="R122" s="100">
        <v>166.59242851606501</v>
      </c>
      <c r="T122" s="98">
        <v>45747</v>
      </c>
      <c r="U122" s="101">
        <v>340.44609888162</v>
      </c>
      <c r="V122" s="101">
        <v>295.72838571411398</v>
      </c>
    </row>
    <row r="123" spans="16:22" x14ac:dyDescent="0.25">
      <c r="P123" s="98">
        <v>39386</v>
      </c>
      <c r="Q123" s="99">
        <v>182.16040649222899</v>
      </c>
      <c r="R123" s="100">
        <v>162.11803463202301</v>
      </c>
      <c r="T123" s="98">
        <v>45838</v>
      </c>
      <c r="U123" s="101" t="s">
        <v>77</v>
      </c>
      <c r="V123" s="101" t="s">
        <v>77</v>
      </c>
    </row>
    <row r="124" spans="16:22" x14ac:dyDescent="0.25">
      <c r="P124" s="98">
        <v>39416</v>
      </c>
      <c r="Q124" s="99">
        <v>179.28775340651299</v>
      </c>
      <c r="R124" s="100">
        <v>156.340226337795</v>
      </c>
      <c r="T124" s="98">
        <v>45930</v>
      </c>
      <c r="U124" s="101" t="s">
        <v>77</v>
      </c>
      <c r="V124" s="101" t="s">
        <v>77</v>
      </c>
    </row>
    <row r="125" spans="16:22" x14ac:dyDescent="0.25">
      <c r="P125" s="98">
        <v>39447</v>
      </c>
      <c r="Q125" s="99">
        <v>178.887390887094</v>
      </c>
      <c r="R125" s="100">
        <v>154.34489789914301</v>
      </c>
      <c r="T125" s="98">
        <v>46022</v>
      </c>
      <c r="U125" s="101" t="s">
        <v>77</v>
      </c>
      <c r="V125" s="101" t="s">
        <v>77</v>
      </c>
    </row>
    <row r="126" spans="16:22" x14ac:dyDescent="0.25">
      <c r="P126" s="98">
        <v>39478</v>
      </c>
      <c r="Q126" s="99">
        <v>180.54293205511601</v>
      </c>
      <c r="R126" s="100">
        <v>154.585660444703</v>
      </c>
      <c r="T126" s="98">
        <v>46112</v>
      </c>
      <c r="U126" s="101" t="s">
        <v>77</v>
      </c>
      <c r="V126" s="101" t="s">
        <v>77</v>
      </c>
    </row>
    <row r="127" spans="16:22" x14ac:dyDescent="0.25">
      <c r="P127" s="98">
        <v>39507</v>
      </c>
      <c r="Q127" s="99">
        <v>180.42941149195801</v>
      </c>
      <c r="R127" s="100">
        <v>159.53183363039301</v>
      </c>
      <c r="T127" s="98"/>
    </row>
    <row r="128" spans="16:22" x14ac:dyDescent="0.25">
      <c r="P128" s="98">
        <v>39538</v>
      </c>
      <c r="Q128" s="99">
        <v>178.43499805182401</v>
      </c>
      <c r="R128" s="100">
        <v>162.13019527649499</v>
      </c>
      <c r="T128" s="98"/>
    </row>
    <row r="129" spans="16:20" x14ac:dyDescent="0.25">
      <c r="P129" s="98">
        <v>39568</v>
      </c>
      <c r="Q129" s="99">
        <v>175.162149897874</v>
      </c>
      <c r="R129" s="100">
        <v>162.12236108510999</v>
      </c>
      <c r="T129" s="98"/>
    </row>
    <row r="130" spans="16:20" x14ac:dyDescent="0.25">
      <c r="P130" s="98">
        <v>39599</v>
      </c>
      <c r="Q130" s="99">
        <v>173.55503513658201</v>
      </c>
      <c r="R130" s="100">
        <v>157.28351584536301</v>
      </c>
      <c r="T130" s="98"/>
    </row>
    <row r="131" spans="16:20" x14ac:dyDescent="0.25">
      <c r="P131" s="98">
        <v>39629</v>
      </c>
      <c r="Q131" s="99">
        <v>172.945237487686</v>
      </c>
      <c r="R131" s="100">
        <v>154.182613925965</v>
      </c>
      <c r="T131" s="98"/>
    </row>
    <row r="132" spans="16:20" x14ac:dyDescent="0.25">
      <c r="P132" s="98">
        <v>39660</v>
      </c>
      <c r="Q132" s="99">
        <v>172.64479046634099</v>
      </c>
      <c r="R132" s="100">
        <v>153.96015170971401</v>
      </c>
      <c r="T132" s="98"/>
    </row>
    <row r="133" spans="16:20" x14ac:dyDescent="0.25">
      <c r="P133" s="98">
        <v>39691</v>
      </c>
      <c r="Q133" s="99">
        <v>171.59001195888999</v>
      </c>
      <c r="R133" s="100">
        <v>156.256164783776</v>
      </c>
      <c r="T133" s="98"/>
    </row>
    <row r="134" spans="16:20" x14ac:dyDescent="0.25">
      <c r="P134" s="98">
        <v>39721</v>
      </c>
      <c r="Q134" s="99">
        <v>167.95205423043899</v>
      </c>
      <c r="R134" s="100">
        <v>154.10508646829001</v>
      </c>
      <c r="T134" s="98"/>
    </row>
    <row r="135" spans="16:20" x14ac:dyDescent="0.25">
      <c r="P135" s="98">
        <v>39752</v>
      </c>
      <c r="Q135" s="99">
        <v>163.772969049181</v>
      </c>
      <c r="R135" s="100">
        <v>145.84463301899299</v>
      </c>
      <c r="T135" s="98"/>
    </row>
    <row r="136" spans="16:20" x14ac:dyDescent="0.25">
      <c r="P136" s="98">
        <v>39782</v>
      </c>
      <c r="Q136" s="99">
        <v>157.933439069428</v>
      </c>
      <c r="R136" s="100">
        <v>135.58588784399001</v>
      </c>
      <c r="T136" s="98"/>
    </row>
    <row r="137" spans="16:20" x14ac:dyDescent="0.25">
      <c r="P137" s="98">
        <v>39813</v>
      </c>
      <c r="Q137" s="99">
        <v>155.15084998275199</v>
      </c>
      <c r="R137" s="100">
        <v>130.95350710556801</v>
      </c>
      <c r="T137" s="98"/>
    </row>
    <row r="138" spans="16:20" x14ac:dyDescent="0.25">
      <c r="P138" s="98">
        <v>39844</v>
      </c>
      <c r="Q138" s="99">
        <v>151.497237313742</v>
      </c>
      <c r="R138" s="100">
        <v>128.85906880614399</v>
      </c>
      <c r="T138" s="98"/>
    </row>
    <row r="139" spans="16:20" x14ac:dyDescent="0.25">
      <c r="P139" s="98">
        <v>39872</v>
      </c>
      <c r="Q139" s="99">
        <v>149.064016130151</v>
      </c>
      <c r="R139" s="100">
        <v>126.71839524136099</v>
      </c>
      <c r="T139" s="98"/>
    </row>
    <row r="140" spans="16:20" x14ac:dyDescent="0.25">
      <c r="P140" s="98">
        <v>39903</v>
      </c>
      <c r="Q140" s="99">
        <v>144.430408647766</v>
      </c>
      <c r="R140" s="100">
        <v>118.981328584119</v>
      </c>
      <c r="T140" s="98"/>
    </row>
    <row r="141" spans="16:20" x14ac:dyDescent="0.25">
      <c r="P141" s="98">
        <v>39933</v>
      </c>
      <c r="Q141" s="99">
        <v>141.26264334391999</v>
      </c>
      <c r="R141" s="100">
        <v>114.78428705937399</v>
      </c>
      <c r="T141" s="98"/>
    </row>
    <row r="142" spans="16:20" x14ac:dyDescent="0.25">
      <c r="P142" s="98">
        <v>39964</v>
      </c>
      <c r="Q142" s="99">
        <v>139.242891146414</v>
      </c>
      <c r="R142" s="100">
        <v>110.852156116142</v>
      </c>
      <c r="T142" s="98"/>
    </row>
    <row r="143" spans="16:20" x14ac:dyDescent="0.25">
      <c r="P143" s="98">
        <v>39994</v>
      </c>
      <c r="Q143" s="99">
        <v>139.51772282345999</v>
      </c>
      <c r="R143" s="100">
        <v>111.53479783265</v>
      </c>
      <c r="T143" s="98"/>
    </row>
    <row r="144" spans="16:20" x14ac:dyDescent="0.25">
      <c r="P144" s="98">
        <v>40025</v>
      </c>
      <c r="Q144" s="99">
        <v>139.87193088552399</v>
      </c>
      <c r="R144" s="100">
        <v>109.656912711372</v>
      </c>
      <c r="T144" s="98"/>
    </row>
    <row r="145" spans="16:20" x14ac:dyDescent="0.25">
      <c r="P145" s="98">
        <v>40056</v>
      </c>
      <c r="Q145" s="99">
        <v>138.877426953694</v>
      </c>
      <c r="R145" s="100">
        <v>108.222322459042</v>
      </c>
      <c r="T145" s="98"/>
    </row>
    <row r="146" spans="16:20" x14ac:dyDescent="0.25">
      <c r="P146" s="98">
        <v>40086</v>
      </c>
      <c r="Q146" s="99">
        <v>135.07482050798501</v>
      </c>
      <c r="R146" s="100">
        <v>104.916265508466</v>
      </c>
      <c r="T146" s="98"/>
    </row>
    <row r="147" spans="16:20" x14ac:dyDescent="0.25">
      <c r="P147" s="98">
        <v>40117</v>
      </c>
      <c r="Q147" s="99">
        <v>130.33388654405499</v>
      </c>
      <c r="R147" s="100">
        <v>102.52350518027301</v>
      </c>
      <c r="T147" s="98"/>
    </row>
    <row r="148" spans="16:20" x14ac:dyDescent="0.25">
      <c r="P148" s="98">
        <v>40147</v>
      </c>
      <c r="Q148" s="99">
        <v>128.34817422896299</v>
      </c>
      <c r="R148" s="100">
        <v>101.617925148468</v>
      </c>
      <c r="T148" s="98"/>
    </row>
    <row r="149" spans="16:20" x14ac:dyDescent="0.25">
      <c r="P149" s="98">
        <v>40178</v>
      </c>
      <c r="Q149" s="99">
        <v>128.927505908488</v>
      </c>
      <c r="R149" s="100">
        <v>101.677849009768</v>
      </c>
      <c r="T149" s="98"/>
    </row>
    <row r="150" spans="16:20" x14ac:dyDescent="0.25">
      <c r="P150" s="98">
        <v>40209</v>
      </c>
      <c r="Q150" s="99">
        <v>131.21148932253101</v>
      </c>
      <c r="R150" s="100">
        <v>101.41005579581299</v>
      </c>
      <c r="T150" s="98"/>
    </row>
    <row r="151" spans="16:20" x14ac:dyDescent="0.25">
      <c r="P151" s="98">
        <v>40237</v>
      </c>
      <c r="Q151" s="99">
        <v>132.45279890362801</v>
      </c>
      <c r="R151" s="100">
        <v>101.301111271154</v>
      </c>
      <c r="T151" s="98"/>
    </row>
    <row r="152" spans="16:20" x14ac:dyDescent="0.25">
      <c r="P152" s="98">
        <v>40268</v>
      </c>
      <c r="Q152" s="99">
        <v>131.76840150512999</v>
      </c>
      <c r="R152" s="100">
        <v>102.705924596499</v>
      </c>
      <c r="T152" s="98"/>
    </row>
    <row r="153" spans="16:20" x14ac:dyDescent="0.25">
      <c r="P153" s="98">
        <v>40298</v>
      </c>
      <c r="Q153" s="99">
        <v>129.24536313007201</v>
      </c>
      <c r="R153" s="100">
        <v>106.624427566497</v>
      </c>
      <c r="T153" s="98"/>
    </row>
    <row r="154" spans="16:20" x14ac:dyDescent="0.25">
      <c r="P154" s="98">
        <v>40329</v>
      </c>
      <c r="Q154" s="99">
        <v>125.859754306523</v>
      </c>
      <c r="R154" s="100">
        <v>108.51738953466599</v>
      </c>
      <c r="T154" s="98"/>
    </row>
    <row r="155" spans="16:20" x14ac:dyDescent="0.25">
      <c r="P155" s="98">
        <v>40359</v>
      </c>
      <c r="Q155" s="99">
        <v>124.00507292016</v>
      </c>
      <c r="R155" s="100">
        <v>108.305655310185</v>
      </c>
      <c r="T155" s="98"/>
    </row>
    <row r="156" spans="16:20" x14ac:dyDescent="0.25">
      <c r="P156" s="98">
        <v>40390</v>
      </c>
      <c r="Q156" s="99">
        <v>123.739799503903</v>
      </c>
      <c r="R156" s="100">
        <v>104.744660087695</v>
      </c>
      <c r="T156" s="98"/>
    </row>
    <row r="157" spans="16:20" x14ac:dyDescent="0.25">
      <c r="P157" s="98">
        <v>40421</v>
      </c>
      <c r="Q157" s="99">
        <v>124.560341898815</v>
      </c>
      <c r="R157" s="100">
        <v>103.602471653333</v>
      </c>
      <c r="T157" s="98"/>
    </row>
    <row r="158" spans="16:20" x14ac:dyDescent="0.25">
      <c r="P158" s="98">
        <v>40451</v>
      </c>
      <c r="Q158" s="99">
        <v>124.111901995718</v>
      </c>
      <c r="R158" s="100">
        <v>103.60371560894301</v>
      </c>
      <c r="T158" s="98"/>
    </row>
    <row r="159" spans="16:20" x14ac:dyDescent="0.25">
      <c r="P159" s="98">
        <v>40482</v>
      </c>
      <c r="Q159" s="99">
        <v>123.139253536103</v>
      </c>
      <c r="R159" s="100">
        <v>106.824851439776</v>
      </c>
      <c r="T159" s="98"/>
    </row>
    <row r="160" spans="16:20" x14ac:dyDescent="0.25">
      <c r="P160" s="98">
        <v>40512</v>
      </c>
      <c r="Q160" s="99">
        <v>122.508398050141</v>
      </c>
      <c r="R160" s="100">
        <v>109.787509120918</v>
      </c>
      <c r="T160" s="98"/>
    </row>
    <row r="161" spans="16:20" x14ac:dyDescent="0.25">
      <c r="P161" s="98">
        <v>40543</v>
      </c>
      <c r="Q161" s="99">
        <v>123.10871570553201</v>
      </c>
      <c r="R161" s="100">
        <v>112.637579353261</v>
      </c>
      <c r="T161" s="98"/>
    </row>
    <row r="162" spans="16:20" x14ac:dyDescent="0.25">
      <c r="P162" s="98">
        <v>40574</v>
      </c>
      <c r="Q162" s="99">
        <v>122.38039218062499</v>
      </c>
      <c r="R162" s="100">
        <v>111.331166401362</v>
      </c>
      <c r="T162" s="98"/>
    </row>
    <row r="163" spans="16:20" x14ac:dyDescent="0.25">
      <c r="P163" s="98">
        <v>40602</v>
      </c>
      <c r="Q163" s="99">
        <v>120.874531219437</v>
      </c>
      <c r="R163" s="100">
        <v>106.644601895843</v>
      </c>
      <c r="T163" s="98"/>
    </row>
    <row r="164" spans="16:20" x14ac:dyDescent="0.25">
      <c r="P164" s="98">
        <v>40633</v>
      </c>
      <c r="Q164" s="99">
        <v>119.563407001709</v>
      </c>
      <c r="R164" s="100">
        <v>102.09665724262599</v>
      </c>
      <c r="T164" s="98"/>
    </row>
    <row r="165" spans="16:20" x14ac:dyDescent="0.25">
      <c r="P165" s="98">
        <v>40663</v>
      </c>
      <c r="Q165" s="99">
        <v>120.079559843129</v>
      </c>
      <c r="R165" s="100">
        <v>101.231099654904</v>
      </c>
      <c r="T165" s="98"/>
    </row>
    <row r="166" spans="16:20" x14ac:dyDescent="0.25">
      <c r="P166" s="98">
        <v>40694</v>
      </c>
      <c r="Q166" s="99">
        <v>120.840078356744</v>
      </c>
      <c r="R166" s="100">
        <v>103.46288135722</v>
      </c>
      <c r="T166" s="98"/>
    </row>
    <row r="167" spans="16:20" x14ac:dyDescent="0.25">
      <c r="P167" s="98">
        <v>40724</v>
      </c>
      <c r="Q167" s="99">
        <v>120.743680203073</v>
      </c>
      <c r="R167" s="100">
        <v>106.186962244337</v>
      </c>
      <c r="T167" s="98"/>
    </row>
    <row r="168" spans="16:20" x14ac:dyDescent="0.25">
      <c r="P168" s="98">
        <v>40755</v>
      </c>
      <c r="Q168" s="99">
        <v>120.39377561720001</v>
      </c>
      <c r="R168" s="100">
        <v>108.943005122774</v>
      </c>
      <c r="T168" s="98"/>
    </row>
    <row r="169" spans="16:20" x14ac:dyDescent="0.25">
      <c r="P169" s="98">
        <v>40786</v>
      </c>
      <c r="Q169" s="99">
        <v>121.143444857289</v>
      </c>
      <c r="R169" s="100">
        <v>111.110618456396</v>
      </c>
      <c r="T169" s="98"/>
    </row>
    <row r="170" spans="16:20" x14ac:dyDescent="0.25">
      <c r="P170" s="98">
        <v>40816</v>
      </c>
      <c r="Q170" s="99">
        <v>122.720865617047</v>
      </c>
      <c r="R170" s="100">
        <v>112.57582042688099</v>
      </c>
      <c r="T170" s="98"/>
    </row>
    <row r="171" spans="16:20" x14ac:dyDescent="0.25">
      <c r="P171" s="98">
        <v>40847</v>
      </c>
      <c r="Q171" s="99">
        <v>123.905884754127</v>
      </c>
      <c r="R171" s="100">
        <v>114.74534879707601</v>
      </c>
    </row>
    <row r="172" spans="16:20" x14ac:dyDescent="0.25">
      <c r="P172" s="98">
        <v>40877</v>
      </c>
      <c r="Q172" s="99">
        <v>124.043005011761</v>
      </c>
      <c r="R172" s="100">
        <v>114.72684505802999</v>
      </c>
    </row>
    <row r="173" spans="16:20" x14ac:dyDescent="0.25">
      <c r="P173" s="98">
        <v>40908</v>
      </c>
      <c r="Q173" s="99">
        <v>123.518642802136</v>
      </c>
      <c r="R173" s="100">
        <v>114.776671639344</v>
      </c>
    </row>
    <row r="174" spans="16:20" x14ac:dyDescent="0.25">
      <c r="P174" s="98">
        <v>40939</v>
      </c>
      <c r="Q174" s="99">
        <v>122.10328709485501</v>
      </c>
      <c r="R174" s="100">
        <v>111.478950051873</v>
      </c>
    </row>
    <row r="175" spans="16:20" x14ac:dyDescent="0.25">
      <c r="P175" s="98">
        <v>40968</v>
      </c>
      <c r="Q175" s="99">
        <v>120.280966111244</v>
      </c>
      <c r="R175" s="100">
        <v>109.518941770702</v>
      </c>
    </row>
    <row r="176" spans="16:20" x14ac:dyDescent="0.25">
      <c r="P176" s="98">
        <v>40999</v>
      </c>
      <c r="Q176" s="99">
        <v>120.257899831522</v>
      </c>
      <c r="R176" s="100">
        <v>108.608960733088</v>
      </c>
    </row>
    <row r="177" spans="16:18" x14ac:dyDescent="0.25">
      <c r="P177" s="98">
        <v>41029</v>
      </c>
      <c r="Q177" s="99">
        <v>120.90171937389501</v>
      </c>
      <c r="R177" s="100">
        <v>110.449782786207</v>
      </c>
    </row>
    <row r="178" spans="16:18" x14ac:dyDescent="0.25">
      <c r="P178" s="98">
        <v>41060</v>
      </c>
      <c r="Q178" s="99">
        <v>122.40987330994599</v>
      </c>
      <c r="R178" s="100">
        <v>111.63007861508601</v>
      </c>
    </row>
    <row r="179" spans="16:18" x14ac:dyDescent="0.25">
      <c r="P179" s="98">
        <v>41090</v>
      </c>
      <c r="Q179" s="99">
        <v>123.096413269398</v>
      </c>
      <c r="R179" s="100">
        <v>113.144349877959</v>
      </c>
    </row>
    <row r="180" spans="16:18" x14ac:dyDescent="0.25">
      <c r="P180" s="98">
        <v>41121</v>
      </c>
      <c r="Q180" s="99">
        <v>124.207048176158</v>
      </c>
      <c r="R180" s="100">
        <v>114.763908519319</v>
      </c>
    </row>
    <row r="181" spans="16:18" x14ac:dyDescent="0.25">
      <c r="P181" s="98">
        <v>41152</v>
      </c>
      <c r="Q181" s="99">
        <v>125.51581139616999</v>
      </c>
      <c r="R181" s="100">
        <v>117.44814602714099</v>
      </c>
    </row>
    <row r="182" spans="16:18" x14ac:dyDescent="0.25">
      <c r="P182" s="98">
        <v>41182</v>
      </c>
      <c r="Q182" s="99">
        <v>126.805088864498</v>
      </c>
      <c r="R182" s="100">
        <v>118.050346865276</v>
      </c>
    </row>
    <row r="183" spans="16:18" x14ac:dyDescent="0.25">
      <c r="P183" s="98">
        <v>41213</v>
      </c>
      <c r="Q183" s="99">
        <v>128.632949406444</v>
      </c>
      <c r="R183" s="100">
        <v>118.415426226671</v>
      </c>
    </row>
    <row r="184" spans="16:18" x14ac:dyDescent="0.25">
      <c r="P184" s="98">
        <v>41243</v>
      </c>
      <c r="Q184" s="99">
        <v>129.58029854919999</v>
      </c>
      <c r="R184" s="100">
        <v>117.17272538914899</v>
      </c>
    </row>
    <row r="185" spans="16:18" x14ac:dyDescent="0.25">
      <c r="P185" s="98">
        <v>41274</v>
      </c>
      <c r="Q185" s="99">
        <v>130.36057023793899</v>
      </c>
      <c r="R185" s="100">
        <v>117.722476663615</v>
      </c>
    </row>
    <row r="186" spans="16:18" x14ac:dyDescent="0.25">
      <c r="P186" s="98">
        <v>41305</v>
      </c>
      <c r="Q186" s="99">
        <v>128.74012321900699</v>
      </c>
      <c r="R186" s="100">
        <v>116.196256880099</v>
      </c>
    </row>
    <row r="187" spans="16:18" x14ac:dyDescent="0.25">
      <c r="P187" s="98">
        <v>41333</v>
      </c>
      <c r="Q187" s="99">
        <v>127.159964183696</v>
      </c>
      <c r="R187" s="100">
        <v>117.397832865152</v>
      </c>
    </row>
    <row r="188" spans="16:18" x14ac:dyDescent="0.25">
      <c r="P188" s="98">
        <v>41364</v>
      </c>
      <c r="Q188" s="99">
        <v>126.838016695771</v>
      </c>
      <c r="R188" s="100">
        <v>118.560341898803</v>
      </c>
    </row>
    <row r="189" spans="16:18" x14ac:dyDescent="0.25">
      <c r="P189" s="98">
        <v>41394</v>
      </c>
      <c r="Q189" s="99">
        <v>129.143361879726</v>
      </c>
      <c r="R189" s="100">
        <v>122.779079931536</v>
      </c>
    </row>
    <row r="190" spans="16:18" x14ac:dyDescent="0.25">
      <c r="P190" s="98">
        <v>41425</v>
      </c>
      <c r="Q190" s="99">
        <v>131.915936349063</v>
      </c>
      <c r="R190" s="100">
        <v>123.95452113546</v>
      </c>
    </row>
    <row r="191" spans="16:18" x14ac:dyDescent="0.25">
      <c r="P191" s="98">
        <v>41455</v>
      </c>
      <c r="Q191" s="99">
        <v>134.388022889468</v>
      </c>
      <c r="R191" s="100">
        <v>125.21726007237299</v>
      </c>
    </row>
    <row r="192" spans="16:18" x14ac:dyDescent="0.25">
      <c r="P192" s="98">
        <v>41486</v>
      </c>
      <c r="Q192" s="99">
        <v>135.39860755285201</v>
      </c>
      <c r="R192" s="100">
        <v>124.37551764928099</v>
      </c>
    </row>
    <row r="193" spans="16:18" x14ac:dyDescent="0.25">
      <c r="P193" s="98">
        <v>41517</v>
      </c>
      <c r="Q193" s="99">
        <v>136.16656870137999</v>
      </c>
      <c r="R193" s="100">
        <v>124.972721766745</v>
      </c>
    </row>
    <row r="194" spans="16:18" x14ac:dyDescent="0.25">
      <c r="P194" s="98">
        <v>41547</v>
      </c>
      <c r="Q194" s="99">
        <v>136.86033145606501</v>
      </c>
      <c r="R194" s="100">
        <v>125.276417065424</v>
      </c>
    </row>
    <row r="195" spans="16:18" x14ac:dyDescent="0.25">
      <c r="P195" s="98">
        <v>41578</v>
      </c>
      <c r="Q195" s="99">
        <v>137.513761156832</v>
      </c>
      <c r="R195" s="100">
        <v>126.228224577841</v>
      </c>
    </row>
    <row r="196" spans="16:18" x14ac:dyDescent="0.25">
      <c r="P196" s="98">
        <v>41608</v>
      </c>
      <c r="Q196" s="99">
        <v>138.392320539492</v>
      </c>
      <c r="R196" s="100">
        <v>127.350976180901</v>
      </c>
    </row>
    <row r="197" spans="16:18" x14ac:dyDescent="0.25">
      <c r="P197" s="98">
        <v>41639</v>
      </c>
      <c r="Q197" s="99">
        <v>139.778865365369</v>
      </c>
      <c r="R197" s="100">
        <v>128.11909268553899</v>
      </c>
    </row>
    <row r="198" spans="16:18" x14ac:dyDescent="0.25">
      <c r="P198" s="98">
        <v>41670</v>
      </c>
      <c r="Q198" s="99">
        <v>141.829177523368</v>
      </c>
      <c r="R198" s="100">
        <v>129.96229618328601</v>
      </c>
    </row>
    <row r="199" spans="16:18" x14ac:dyDescent="0.25">
      <c r="P199" s="98">
        <v>41698</v>
      </c>
      <c r="Q199" s="99">
        <v>142.59830268495</v>
      </c>
      <c r="R199" s="100">
        <v>131.067770842736</v>
      </c>
    </row>
    <row r="200" spans="16:18" x14ac:dyDescent="0.25">
      <c r="P200" s="98">
        <v>41729</v>
      </c>
      <c r="Q200" s="99">
        <v>143.054818144493</v>
      </c>
      <c r="R200" s="100">
        <v>133.37464697782801</v>
      </c>
    </row>
    <row r="201" spans="16:18" x14ac:dyDescent="0.25">
      <c r="P201" s="98">
        <v>41759</v>
      </c>
      <c r="Q201" s="99">
        <v>143.33338898782799</v>
      </c>
      <c r="R201" s="100">
        <v>134.867024996743</v>
      </c>
    </row>
    <row r="202" spans="16:18" x14ac:dyDescent="0.25">
      <c r="P202" s="98">
        <v>41790</v>
      </c>
      <c r="Q202" s="99">
        <v>145.41162062473001</v>
      </c>
      <c r="R202" s="100">
        <v>136.299352823281</v>
      </c>
    </row>
    <row r="203" spans="16:18" x14ac:dyDescent="0.25">
      <c r="P203" s="98">
        <v>41820</v>
      </c>
      <c r="Q203" s="99">
        <v>147.77150634897799</v>
      </c>
      <c r="R203" s="100">
        <v>137.093706489928</v>
      </c>
    </row>
    <row r="204" spans="16:18" x14ac:dyDescent="0.25">
      <c r="P204" s="98">
        <v>41851</v>
      </c>
      <c r="Q204" s="99">
        <v>150.33328566812199</v>
      </c>
      <c r="R204" s="100">
        <v>137.736367657106</v>
      </c>
    </row>
    <row r="205" spans="16:18" x14ac:dyDescent="0.25">
      <c r="P205" s="98">
        <v>41882</v>
      </c>
      <c r="Q205" s="99">
        <v>151.826962493922</v>
      </c>
      <c r="R205" s="100">
        <v>139.35800566943001</v>
      </c>
    </row>
    <row r="206" spans="16:18" x14ac:dyDescent="0.25">
      <c r="P206" s="98">
        <v>41912</v>
      </c>
      <c r="Q206" s="99">
        <v>152.965760912333</v>
      </c>
      <c r="R206" s="100">
        <v>141.06739080776001</v>
      </c>
    </row>
    <row r="207" spans="16:18" x14ac:dyDescent="0.25">
      <c r="P207" s="98">
        <v>41943</v>
      </c>
      <c r="Q207" s="99">
        <v>153.472717504727</v>
      </c>
      <c r="R207" s="100">
        <v>142.76355867023699</v>
      </c>
    </row>
    <row r="208" spans="16:18" x14ac:dyDescent="0.25">
      <c r="P208" s="98">
        <v>41973</v>
      </c>
      <c r="Q208" s="99">
        <v>154.44476422511701</v>
      </c>
      <c r="R208" s="100">
        <v>144.28241227658299</v>
      </c>
    </row>
    <row r="209" spans="16:18" x14ac:dyDescent="0.25">
      <c r="P209" s="98">
        <v>42004</v>
      </c>
      <c r="Q209" s="99">
        <v>155.51082533116701</v>
      </c>
      <c r="R209" s="100">
        <v>146.00274826123601</v>
      </c>
    </row>
    <row r="210" spans="16:18" x14ac:dyDescent="0.25">
      <c r="P210" s="98">
        <v>42035</v>
      </c>
      <c r="Q210" s="99">
        <v>157.145924402101</v>
      </c>
      <c r="R210" s="100">
        <v>148.57867771541501</v>
      </c>
    </row>
    <row r="211" spans="16:18" x14ac:dyDescent="0.25">
      <c r="P211" s="98">
        <v>42063</v>
      </c>
      <c r="Q211" s="99">
        <v>157.82648816311101</v>
      </c>
      <c r="R211" s="100">
        <v>149.562316705938</v>
      </c>
    </row>
    <row r="212" spans="16:18" x14ac:dyDescent="0.25">
      <c r="P212" s="98">
        <v>42094</v>
      </c>
      <c r="Q212" s="99">
        <v>158.753771531073</v>
      </c>
      <c r="R212" s="100">
        <v>150.866557231467</v>
      </c>
    </row>
    <row r="213" spans="16:18" x14ac:dyDescent="0.25">
      <c r="P213" s="98">
        <v>42124</v>
      </c>
      <c r="Q213" s="99">
        <v>159.457843703598</v>
      </c>
      <c r="R213" s="100">
        <v>150.95168384863999</v>
      </c>
    </row>
    <row r="214" spans="16:18" x14ac:dyDescent="0.25">
      <c r="P214" s="98">
        <v>42155</v>
      </c>
      <c r="Q214" s="99">
        <v>161.410769117896</v>
      </c>
      <c r="R214" s="100">
        <v>151.975801783712</v>
      </c>
    </row>
    <row r="215" spans="16:18" x14ac:dyDescent="0.25">
      <c r="P215" s="98">
        <v>42185</v>
      </c>
      <c r="Q215" s="99">
        <v>163.55444467881401</v>
      </c>
      <c r="R215" s="100">
        <v>151.97862739201699</v>
      </c>
    </row>
    <row r="216" spans="16:18" x14ac:dyDescent="0.25">
      <c r="P216" s="98">
        <v>42216</v>
      </c>
      <c r="Q216" s="99">
        <v>165.857297895876</v>
      </c>
      <c r="R216" s="100">
        <v>153.64958935954201</v>
      </c>
    </row>
    <row r="217" spans="16:18" x14ac:dyDescent="0.25">
      <c r="P217" s="98">
        <v>42247</v>
      </c>
      <c r="Q217" s="99">
        <v>167.17484291602801</v>
      </c>
      <c r="R217" s="100">
        <v>155.42739239510101</v>
      </c>
    </row>
    <row r="218" spans="16:18" x14ac:dyDescent="0.25">
      <c r="P218" s="98">
        <v>42277</v>
      </c>
      <c r="Q218" s="99">
        <v>167.332037081202</v>
      </c>
      <c r="R218" s="100">
        <v>156.19386213857101</v>
      </c>
    </row>
    <row r="219" spans="16:18" x14ac:dyDescent="0.25">
      <c r="P219" s="98">
        <v>42308</v>
      </c>
      <c r="Q219" s="99">
        <v>166.140573593147</v>
      </c>
      <c r="R219" s="100">
        <v>154.38091589256601</v>
      </c>
    </row>
    <row r="220" spans="16:18" x14ac:dyDescent="0.25">
      <c r="P220" s="98">
        <v>42338</v>
      </c>
      <c r="Q220" s="99">
        <v>166.09183192366601</v>
      </c>
      <c r="R220" s="100">
        <v>153.68720766603801</v>
      </c>
    </row>
    <row r="221" spans="16:18" x14ac:dyDescent="0.25">
      <c r="P221" s="98">
        <v>42369</v>
      </c>
      <c r="Q221" s="99">
        <v>167.32320701370301</v>
      </c>
      <c r="R221" s="100">
        <v>155.052846545086</v>
      </c>
    </row>
    <row r="222" spans="16:18" x14ac:dyDescent="0.25">
      <c r="P222" s="98">
        <v>42400</v>
      </c>
      <c r="Q222" s="99">
        <v>170.51279809980699</v>
      </c>
      <c r="R222" s="100">
        <v>159.609541061817</v>
      </c>
    </row>
    <row r="223" spans="16:18" x14ac:dyDescent="0.25">
      <c r="P223" s="98">
        <v>42429</v>
      </c>
      <c r="Q223" s="99">
        <v>171.71115630955299</v>
      </c>
      <c r="R223" s="100">
        <v>161.45693825391299</v>
      </c>
    </row>
    <row r="224" spans="16:18" x14ac:dyDescent="0.25">
      <c r="P224" s="98">
        <v>42460</v>
      </c>
      <c r="Q224" s="99">
        <v>171.77112337392799</v>
      </c>
      <c r="R224" s="100">
        <v>161.03290154038399</v>
      </c>
    </row>
    <row r="225" spans="16:18" x14ac:dyDescent="0.25">
      <c r="P225" s="98">
        <v>42490</v>
      </c>
      <c r="Q225" s="99">
        <v>170.64838798380401</v>
      </c>
      <c r="R225" s="100">
        <v>158.74511944474901</v>
      </c>
    </row>
    <row r="226" spans="16:18" x14ac:dyDescent="0.25">
      <c r="P226" s="98">
        <v>42521</v>
      </c>
      <c r="Q226" s="99">
        <v>172.34435274383</v>
      </c>
      <c r="R226" s="100">
        <v>159.92614804068501</v>
      </c>
    </row>
    <row r="227" spans="16:18" x14ac:dyDescent="0.25">
      <c r="P227" s="98">
        <v>42551</v>
      </c>
      <c r="Q227" s="99">
        <v>174.92288668611201</v>
      </c>
      <c r="R227" s="100">
        <v>162.59305771729501</v>
      </c>
    </row>
    <row r="228" spans="16:18" x14ac:dyDescent="0.25">
      <c r="P228" s="98">
        <v>42582</v>
      </c>
      <c r="Q228" s="99">
        <v>179.180462452266</v>
      </c>
      <c r="R228" s="100">
        <v>166.72028697694401</v>
      </c>
    </row>
    <row r="229" spans="16:18" x14ac:dyDescent="0.25">
      <c r="P229" s="98">
        <v>42613</v>
      </c>
      <c r="Q229" s="99">
        <v>181.44722005490399</v>
      </c>
      <c r="R229" s="100">
        <v>169.01091682295501</v>
      </c>
    </row>
    <row r="230" spans="16:18" x14ac:dyDescent="0.25">
      <c r="P230" s="98">
        <v>42643</v>
      </c>
      <c r="Q230" s="99">
        <v>182.839852215506</v>
      </c>
      <c r="R230" s="100">
        <v>170.25996863740701</v>
      </c>
    </row>
    <row r="231" spans="16:18" x14ac:dyDescent="0.25">
      <c r="P231" s="98">
        <v>42674</v>
      </c>
      <c r="Q231" s="99">
        <v>181.86160694924001</v>
      </c>
      <c r="R231" s="100">
        <v>169.019868410969</v>
      </c>
    </row>
    <row r="232" spans="16:18" x14ac:dyDescent="0.25">
      <c r="P232" s="98">
        <v>42704</v>
      </c>
      <c r="Q232" s="99">
        <v>181.43975540911001</v>
      </c>
      <c r="R232" s="100">
        <v>167.53948106017</v>
      </c>
    </row>
    <row r="233" spans="16:18" x14ac:dyDescent="0.25">
      <c r="P233" s="98">
        <v>42735</v>
      </c>
      <c r="Q233" s="99">
        <v>182.34609327048699</v>
      </c>
      <c r="R233" s="100">
        <v>165.77459624512699</v>
      </c>
    </row>
    <row r="234" spans="16:18" x14ac:dyDescent="0.25">
      <c r="P234" s="98">
        <v>42766</v>
      </c>
      <c r="Q234" s="99">
        <v>185.97515059313801</v>
      </c>
      <c r="R234" s="100">
        <v>167.02808369067299</v>
      </c>
    </row>
    <row r="235" spans="16:18" x14ac:dyDescent="0.25">
      <c r="P235" s="98">
        <v>42794</v>
      </c>
      <c r="Q235" s="99">
        <v>190.71341182444999</v>
      </c>
      <c r="R235" s="100">
        <v>169.94158515750701</v>
      </c>
    </row>
    <row r="236" spans="16:18" x14ac:dyDescent="0.25">
      <c r="P236" s="98">
        <v>42825</v>
      </c>
      <c r="Q236" s="99">
        <v>193.787018589864</v>
      </c>
      <c r="R236" s="100">
        <v>173.90643925601299</v>
      </c>
    </row>
    <row r="237" spans="16:18" x14ac:dyDescent="0.25">
      <c r="P237" s="98">
        <v>42855</v>
      </c>
      <c r="Q237" s="99">
        <v>195.84883053704399</v>
      </c>
      <c r="R237" s="100">
        <v>176.313013782154</v>
      </c>
    </row>
    <row r="238" spans="16:18" x14ac:dyDescent="0.25">
      <c r="P238" s="98">
        <v>42886</v>
      </c>
      <c r="Q238" s="99">
        <v>197.93565689456301</v>
      </c>
      <c r="R238" s="100">
        <v>176.92963840162</v>
      </c>
    </row>
    <row r="239" spans="16:18" x14ac:dyDescent="0.25">
      <c r="P239" s="98">
        <v>42916</v>
      </c>
      <c r="Q239" s="99">
        <v>202.073372960374</v>
      </c>
      <c r="R239" s="100">
        <v>177.14175426179401</v>
      </c>
    </row>
    <row r="240" spans="16:18" x14ac:dyDescent="0.25">
      <c r="P240" s="98">
        <v>42947</v>
      </c>
      <c r="Q240" s="99">
        <v>204.40815697040799</v>
      </c>
      <c r="R240" s="100">
        <v>176.078095108399</v>
      </c>
    </row>
    <row r="241" spans="16:18" x14ac:dyDescent="0.25">
      <c r="P241" s="98">
        <v>42978</v>
      </c>
      <c r="Q241" s="99">
        <v>204.74222783244099</v>
      </c>
      <c r="R241" s="100">
        <v>177.69657762191201</v>
      </c>
    </row>
    <row r="242" spans="16:18" x14ac:dyDescent="0.25">
      <c r="P242" s="98">
        <v>43008</v>
      </c>
      <c r="Q242" s="99">
        <v>202.90566995688499</v>
      </c>
      <c r="R242" s="100">
        <v>179.205505951942</v>
      </c>
    </row>
    <row r="243" spans="16:18" x14ac:dyDescent="0.25">
      <c r="P243" s="98">
        <v>43039</v>
      </c>
      <c r="Q243" s="99">
        <v>202.542409131477</v>
      </c>
      <c r="R243" s="100">
        <v>182.36002039553699</v>
      </c>
    </row>
    <row r="244" spans="16:18" x14ac:dyDescent="0.25">
      <c r="P244" s="98">
        <v>43069</v>
      </c>
      <c r="Q244" s="99">
        <v>204.16004277653599</v>
      </c>
      <c r="R244" s="100">
        <v>181.68663502152901</v>
      </c>
    </row>
    <row r="245" spans="16:18" x14ac:dyDescent="0.25">
      <c r="P245" s="98">
        <v>43100</v>
      </c>
      <c r="Q245" s="99">
        <v>207.179244396245</v>
      </c>
      <c r="R245" s="100">
        <v>182.54156266227599</v>
      </c>
    </row>
    <row r="246" spans="16:18" x14ac:dyDescent="0.25">
      <c r="P246" s="98">
        <v>43131</v>
      </c>
      <c r="Q246" s="99">
        <v>209.44194487041</v>
      </c>
      <c r="R246" s="100">
        <v>183.558280907739</v>
      </c>
    </row>
    <row r="247" spans="16:18" x14ac:dyDescent="0.25">
      <c r="P247" s="98">
        <v>43159</v>
      </c>
      <c r="Q247" s="99">
        <v>208.37858623748099</v>
      </c>
      <c r="R247" s="100">
        <v>188.106110011429</v>
      </c>
    </row>
    <row r="248" spans="16:18" x14ac:dyDescent="0.25">
      <c r="P248" s="98">
        <v>43190</v>
      </c>
      <c r="Q248" s="99">
        <v>206.026573895729</v>
      </c>
      <c r="R248" s="100">
        <v>190.702828176911</v>
      </c>
    </row>
    <row r="249" spans="16:18" x14ac:dyDescent="0.25">
      <c r="P249" s="98">
        <v>43220</v>
      </c>
      <c r="Q249" s="99">
        <v>205.462208659889</v>
      </c>
      <c r="R249" s="100">
        <v>190.421978054346</v>
      </c>
    </row>
    <row r="250" spans="16:18" x14ac:dyDescent="0.25">
      <c r="P250" s="98">
        <v>43251</v>
      </c>
      <c r="Q250" s="99">
        <v>207.466730073447</v>
      </c>
      <c r="R250" s="100">
        <v>188.31392796819301</v>
      </c>
    </row>
    <row r="251" spans="16:18" x14ac:dyDescent="0.25">
      <c r="P251" s="98">
        <v>43281</v>
      </c>
      <c r="Q251" s="99">
        <v>211.99511021534499</v>
      </c>
      <c r="R251" s="100">
        <v>188.36811235161801</v>
      </c>
    </row>
    <row r="252" spans="16:18" x14ac:dyDescent="0.25">
      <c r="P252" s="98">
        <v>43312</v>
      </c>
      <c r="Q252" s="99">
        <v>214.34423692727799</v>
      </c>
      <c r="R252" s="100">
        <v>191.03199029310301</v>
      </c>
    </row>
    <row r="253" spans="16:18" x14ac:dyDescent="0.25">
      <c r="P253" s="98">
        <v>43343</v>
      </c>
      <c r="Q253" s="99">
        <v>215.64256408769799</v>
      </c>
      <c r="R253" s="100">
        <v>194.91160727389999</v>
      </c>
    </row>
    <row r="254" spans="16:18" x14ac:dyDescent="0.25">
      <c r="P254" s="98">
        <v>43373</v>
      </c>
      <c r="Q254" s="99">
        <v>214.32791978305801</v>
      </c>
      <c r="R254" s="100">
        <v>197.43100631920299</v>
      </c>
    </row>
    <row r="255" spans="16:18" x14ac:dyDescent="0.25">
      <c r="P255" s="98">
        <v>43404</v>
      </c>
      <c r="Q255" s="99">
        <v>214.942599076492</v>
      </c>
      <c r="R255" s="100">
        <v>197.91647331256499</v>
      </c>
    </row>
    <row r="256" spans="16:18" x14ac:dyDescent="0.25">
      <c r="P256" s="98">
        <v>43434</v>
      </c>
      <c r="Q256" s="99">
        <v>216.08956000564001</v>
      </c>
      <c r="R256" s="100">
        <v>196.38470526426599</v>
      </c>
    </row>
    <row r="257" spans="16:18" x14ac:dyDescent="0.25">
      <c r="P257" s="98">
        <v>43465</v>
      </c>
      <c r="Q257" s="99">
        <v>218.11279577227899</v>
      </c>
      <c r="R257" s="100">
        <v>194.90405843077599</v>
      </c>
    </row>
    <row r="258" spans="16:18" x14ac:dyDescent="0.25">
      <c r="P258" s="98">
        <v>43496</v>
      </c>
      <c r="Q258" s="99">
        <v>219.573987176949</v>
      </c>
      <c r="R258" s="100">
        <v>195.87363925666301</v>
      </c>
    </row>
    <row r="259" spans="16:18" x14ac:dyDescent="0.25">
      <c r="P259" s="98">
        <v>43524</v>
      </c>
      <c r="Q259" s="99">
        <v>219.88040735133001</v>
      </c>
      <c r="R259" s="100">
        <v>199.64812279136001</v>
      </c>
    </row>
    <row r="260" spans="16:18" x14ac:dyDescent="0.25">
      <c r="P260" s="98">
        <v>43555</v>
      </c>
      <c r="Q260" s="99">
        <v>220.188186488345</v>
      </c>
      <c r="R260" s="100">
        <v>203.88479656203</v>
      </c>
    </row>
    <row r="261" spans="16:18" x14ac:dyDescent="0.25">
      <c r="P261" s="98">
        <v>43585</v>
      </c>
      <c r="Q261" s="99">
        <v>220.33204518055101</v>
      </c>
      <c r="R261" s="100">
        <v>204.80468688238901</v>
      </c>
    </row>
    <row r="262" spans="16:18" x14ac:dyDescent="0.25">
      <c r="P262" s="98">
        <v>43616</v>
      </c>
      <c r="Q262" s="99">
        <v>221.782772413983</v>
      </c>
      <c r="R262" s="100">
        <v>205.58548244325701</v>
      </c>
    </row>
    <row r="263" spans="16:18" x14ac:dyDescent="0.25">
      <c r="P263" s="98">
        <v>43646</v>
      </c>
      <c r="Q263" s="99">
        <v>223.17481252241501</v>
      </c>
      <c r="R263" s="100">
        <v>205.55359021511899</v>
      </c>
    </row>
    <row r="264" spans="16:18" x14ac:dyDescent="0.25">
      <c r="P264" s="98">
        <v>43677</v>
      </c>
      <c r="Q264" s="99">
        <v>225.11436046872399</v>
      </c>
      <c r="R264" s="100">
        <v>205.986568602609</v>
      </c>
    </row>
    <row r="265" spans="16:18" x14ac:dyDescent="0.25">
      <c r="P265" s="98">
        <v>43708</v>
      </c>
      <c r="Q265" s="99">
        <v>226.77447459962099</v>
      </c>
      <c r="R265" s="100">
        <v>203.807904198041</v>
      </c>
    </row>
    <row r="266" spans="16:18" x14ac:dyDescent="0.25">
      <c r="P266" s="98">
        <v>43738</v>
      </c>
      <c r="Q266" s="99">
        <v>227.34630111112901</v>
      </c>
      <c r="R266" s="100">
        <v>202.89298499882901</v>
      </c>
    </row>
    <row r="267" spans="16:18" x14ac:dyDescent="0.25">
      <c r="P267" s="98">
        <v>43769</v>
      </c>
      <c r="Q267" s="99">
        <v>226.56538377285699</v>
      </c>
      <c r="R267" s="100">
        <v>202.95919908168</v>
      </c>
    </row>
    <row r="268" spans="16:18" x14ac:dyDescent="0.25">
      <c r="P268" s="98">
        <v>43799</v>
      </c>
      <c r="Q268" s="99">
        <v>225.74686385750701</v>
      </c>
      <c r="R268" s="100">
        <v>207.169351964058</v>
      </c>
    </row>
    <row r="269" spans="16:18" x14ac:dyDescent="0.25">
      <c r="P269" s="98">
        <v>43830</v>
      </c>
      <c r="Q269" s="99">
        <v>226.7316398982</v>
      </c>
      <c r="R269" s="100">
        <v>210.49259050639299</v>
      </c>
    </row>
    <row r="270" spans="16:18" x14ac:dyDescent="0.25">
      <c r="P270" s="98">
        <v>43861</v>
      </c>
      <c r="Q270" s="99">
        <v>229.487544585428</v>
      </c>
      <c r="R270" s="100">
        <v>216.16378005180201</v>
      </c>
    </row>
    <row r="271" spans="16:18" x14ac:dyDescent="0.25">
      <c r="P271" s="98">
        <v>43890</v>
      </c>
      <c r="Q271" s="99">
        <v>233.148185725909</v>
      </c>
      <c r="R271" s="100">
        <v>218.86739312760201</v>
      </c>
    </row>
    <row r="272" spans="16:18" x14ac:dyDescent="0.25">
      <c r="P272" s="98">
        <v>43921</v>
      </c>
      <c r="Q272" s="99">
        <v>234.503932519697</v>
      </c>
      <c r="R272" s="100">
        <v>219.92998490663601</v>
      </c>
    </row>
    <row r="273" spans="16:18" x14ac:dyDescent="0.25">
      <c r="P273" s="98">
        <v>43951</v>
      </c>
      <c r="Q273" s="99">
        <v>233.87325443608901</v>
      </c>
      <c r="R273" s="100">
        <v>214.24834422704299</v>
      </c>
    </row>
    <row r="274" spans="16:18" x14ac:dyDescent="0.25">
      <c r="P274" s="98">
        <v>43982</v>
      </c>
      <c r="Q274" s="99">
        <v>230.82389428069399</v>
      </c>
      <c r="R274" s="100">
        <v>207.025867754355</v>
      </c>
    </row>
    <row r="275" spans="16:18" x14ac:dyDescent="0.25">
      <c r="P275" s="98">
        <v>44012</v>
      </c>
      <c r="Q275" s="99">
        <v>229.85572260322201</v>
      </c>
      <c r="R275" s="100">
        <v>205.50328923048599</v>
      </c>
    </row>
    <row r="276" spans="16:18" x14ac:dyDescent="0.25">
      <c r="P276" s="98">
        <v>44043</v>
      </c>
      <c r="Q276" s="99">
        <v>229.34878194801101</v>
      </c>
      <c r="R276" s="100">
        <v>204.47393893970201</v>
      </c>
    </row>
    <row r="277" spans="16:18" x14ac:dyDescent="0.25">
      <c r="P277" s="98">
        <v>44074</v>
      </c>
      <c r="Q277" s="99">
        <v>231.66572873637099</v>
      </c>
      <c r="R277" s="100">
        <v>208.893752247805</v>
      </c>
    </row>
    <row r="278" spans="16:18" x14ac:dyDescent="0.25">
      <c r="P278" s="98">
        <v>44104</v>
      </c>
      <c r="Q278" s="99">
        <v>234.74934882403801</v>
      </c>
      <c r="R278" s="100">
        <v>210.46339215567801</v>
      </c>
    </row>
    <row r="279" spans="16:18" x14ac:dyDescent="0.25">
      <c r="P279" s="98">
        <v>44135</v>
      </c>
      <c r="Q279" s="99">
        <v>241.07986552749199</v>
      </c>
      <c r="R279" s="100">
        <v>218.53586455736601</v>
      </c>
    </row>
    <row r="280" spans="16:18" x14ac:dyDescent="0.25">
      <c r="P280" s="98">
        <v>44165</v>
      </c>
      <c r="Q280" s="99">
        <v>245.38526898026799</v>
      </c>
      <c r="R280" s="100">
        <v>224.84419765338001</v>
      </c>
    </row>
    <row r="281" spans="16:18" x14ac:dyDescent="0.25">
      <c r="P281" s="98">
        <v>44196</v>
      </c>
      <c r="Q281" s="99">
        <v>247.460157041743</v>
      </c>
      <c r="R281" s="100">
        <v>230.504816430951</v>
      </c>
    </row>
    <row r="282" spans="16:18" x14ac:dyDescent="0.25">
      <c r="P282" s="98">
        <v>44227</v>
      </c>
      <c r="Q282" s="99">
        <v>246.05949944789299</v>
      </c>
      <c r="R282" s="100">
        <v>230.58791848085599</v>
      </c>
    </row>
    <row r="283" spans="16:18" x14ac:dyDescent="0.25">
      <c r="P283" s="98">
        <v>44255</v>
      </c>
      <c r="Q283" s="99">
        <v>245.04566448000699</v>
      </c>
      <c r="R283" s="100">
        <v>228.78770429927701</v>
      </c>
    </row>
    <row r="284" spans="16:18" x14ac:dyDescent="0.25">
      <c r="P284" s="98">
        <v>44286</v>
      </c>
      <c r="Q284" s="99">
        <v>246.76026111208299</v>
      </c>
      <c r="R284" s="100">
        <v>228.60807391985699</v>
      </c>
    </row>
    <row r="285" spans="16:18" x14ac:dyDescent="0.25">
      <c r="P285" s="98">
        <v>44316</v>
      </c>
      <c r="Q285" s="99">
        <v>251.10078329560201</v>
      </c>
      <c r="R285" s="100">
        <v>232.768643382541</v>
      </c>
    </row>
    <row r="286" spans="16:18" x14ac:dyDescent="0.25">
      <c r="P286" s="98">
        <v>44347</v>
      </c>
      <c r="Q286" s="99">
        <v>255.59480365624901</v>
      </c>
      <c r="R286" s="100">
        <v>237.752815476546</v>
      </c>
    </row>
    <row r="287" spans="16:18" x14ac:dyDescent="0.25">
      <c r="P287" s="98">
        <v>44377</v>
      </c>
      <c r="Q287" s="99">
        <v>259.78408218335102</v>
      </c>
      <c r="R287" s="100">
        <v>241.22325215540801</v>
      </c>
    </row>
    <row r="288" spans="16:18" x14ac:dyDescent="0.25">
      <c r="P288" s="98">
        <v>44408</v>
      </c>
      <c r="Q288" s="99">
        <v>263.24590353605203</v>
      </c>
      <c r="R288" s="100">
        <v>245.646194330182</v>
      </c>
    </row>
    <row r="289" spans="16:18" x14ac:dyDescent="0.25">
      <c r="P289" s="98">
        <v>44439</v>
      </c>
      <c r="Q289" s="99">
        <v>267.331480396411</v>
      </c>
      <c r="R289" s="100">
        <v>250.68025974143401</v>
      </c>
    </row>
    <row r="290" spans="16:18" x14ac:dyDescent="0.25">
      <c r="P290" s="98">
        <v>44469</v>
      </c>
      <c r="Q290" s="99">
        <v>269.57943537744899</v>
      </c>
      <c r="R290" s="100">
        <v>256.15017260282502</v>
      </c>
    </row>
    <row r="291" spans="16:18" x14ac:dyDescent="0.25">
      <c r="P291" s="98">
        <v>44500</v>
      </c>
      <c r="Q291" s="99">
        <v>275.75135006867202</v>
      </c>
      <c r="R291" s="100">
        <v>264.34824290179199</v>
      </c>
    </row>
    <row r="292" spans="16:18" x14ac:dyDescent="0.25">
      <c r="P292" s="98">
        <v>44530</v>
      </c>
      <c r="Q292" s="99">
        <v>280.03112818171098</v>
      </c>
      <c r="R292" s="100">
        <v>269.04389691139102</v>
      </c>
    </row>
    <row r="293" spans="16:18" x14ac:dyDescent="0.25">
      <c r="P293" s="98">
        <v>44561</v>
      </c>
      <c r="Q293" s="99">
        <v>283.81143004214601</v>
      </c>
      <c r="R293" s="100">
        <v>269.56970448440097</v>
      </c>
    </row>
    <row r="294" spans="16:18" x14ac:dyDescent="0.25">
      <c r="P294" s="98">
        <v>44592</v>
      </c>
      <c r="Q294" s="99">
        <v>282.31879496631802</v>
      </c>
      <c r="R294" s="100">
        <v>262.84521295132998</v>
      </c>
    </row>
    <row r="295" spans="16:18" x14ac:dyDescent="0.25">
      <c r="P295" s="98">
        <v>44620</v>
      </c>
      <c r="Q295" s="99">
        <v>282.092395063428</v>
      </c>
      <c r="R295" s="100">
        <v>258.66405738252001</v>
      </c>
    </row>
    <row r="296" spans="16:18" x14ac:dyDescent="0.25">
      <c r="P296" s="98">
        <v>44651</v>
      </c>
      <c r="Q296" s="99">
        <v>285.32395902030902</v>
      </c>
      <c r="R296" s="100">
        <v>263.05015150994802</v>
      </c>
    </row>
    <row r="297" spans="16:18" x14ac:dyDescent="0.25">
      <c r="P297" s="98">
        <v>44681</v>
      </c>
      <c r="Q297" s="99">
        <v>294.35578302925097</v>
      </c>
      <c r="R297" s="100">
        <v>281.33909039980301</v>
      </c>
    </row>
    <row r="298" spans="16:18" x14ac:dyDescent="0.25">
      <c r="P298" s="98">
        <v>44712</v>
      </c>
      <c r="Q298" s="99">
        <v>301.01501137564202</v>
      </c>
      <c r="R298" s="100">
        <v>293.13111728743502</v>
      </c>
    </row>
    <row r="299" spans="16:18" x14ac:dyDescent="0.25">
      <c r="P299" s="98">
        <v>44742</v>
      </c>
      <c r="Q299" s="99">
        <v>302.94294301804803</v>
      </c>
      <c r="R299" s="100">
        <v>294.31827016861899</v>
      </c>
    </row>
    <row r="300" spans="16:18" x14ac:dyDescent="0.25">
      <c r="P300" s="98">
        <v>44773</v>
      </c>
      <c r="Q300" s="99">
        <v>301.210601113525</v>
      </c>
      <c r="R300" s="100">
        <v>285.44389413547299</v>
      </c>
    </row>
    <row r="301" spans="16:18" x14ac:dyDescent="0.25">
      <c r="P301" s="98">
        <v>44804</v>
      </c>
      <c r="Q301" s="99">
        <v>301.46321599429399</v>
      </c>
      <c r="R301" s="100">
        <v>281.57774718485399</v>
      </c>
    </row>
    <row r="302" spans="16:18" x14ac:dyDescent="0.25">
      <c r="P302" s="98">
        <v>44834</v>
      </c>
      <c r="Q302" s="99">
        <v>300.61904805997398</v>
      </c>
      <c r="R302" s="100">
        <v>278.79874358177301</v>
      </c>
    </row>
    <row r="303" spans="16:18" x14ac:dyDescent="0.25">
      <c r="P303" s="98">
        <v>44865</v>
      </c>
      <c r="Q303" s="99">
        <v>302.61571249350499</v>
      </c>
      <c r="R303" s="100">
        <v>279.89462671775101</v>
      </c>
    </row>
    <row r="304" spans="16:18" x14ac:dyDescent="0.25">
      <c r="P304" s="98">
        <v>44895</v>
      </c>
      <c r="Q304" s="99">
        <v>300.19974098504099</v>
      </c>
      <c r="R304" s="100">
        <v>272.21038143826001</v>
      </c>
    </row>
    <row r="305" spans="16:18" x14ac:dyDescent="0.25">
      <c r="P305" s="98">
        <v>44926</v>
      </c>
      <c r="Q305" s="99">
        <v>297.97188950119801</v>
      </c>
      <c r="R305" s="100">
        <v>266.681949040549</v>
      </c>
    </row>
    <row r="306" spans="16:18" x14ac:dyDescent="0.25">
      <c r="P306" s="98">
        <v>44957</v>
      </c>
      <c r="Q306" s="99">
        <v>296.323166195748</v>
      </c>
      <c r="R306" s="100">
        <v>260.28019553719298</v>
      </c>
    </row>
    <row r="307" spans="16:18" x14ac:dyDescent="0.25">
      <c r="P307" s="98">
        <v>44985</v>
      </c>
      <c r="Q307" s="99">
        <v>296.814975527954</v>
      </c>
      <c r="R307" s="100">
        <v>259.58804440236202</v>
      </c>
    </row>
    <row r="308" spans="16:18" x14ac:dyDescent="0.25">
      <c r="P308" s="98">
        <v>45016</v>
      </c>
      <c r="Q308" s="99">
        <v>298.04378801189802</v>
      </c>
      <c r="R308" s="100">
        <v>251.823383463195</v>
      </c>
    </row>
    <row r="309" spans="16:18" x14ac:dyDescent="0.25">
      <c r="P309" s="98">
        <v>45046</v>
      </c>
      <c r="Q309" s="99">
        <v>298.91499834806501</v>
      </c>
      <c r="R309" s="100">
        <v>249.12908591650401</v>
      </c>
    </row>
    <row r="310" spans="16:18" x14ac:dyDescent="0.25">
      <c r="P310" s="98">
        <v>45077</v>
      </c>
      <c r="Q310" s="99">
        <v>302.32463308776698</v>
      </c>
      <c r="R310" s="100">
        <v>255.25524183176699</v>
      </c>
    </row>
    <row r="311" spans="16:18" x14ac:dyDescent="0.25">
      <c r="P311" s="98">
        <v>45107</v>
      </c>
      <c r="Q311" s="99">
        <v>303.65575182436299</v>
      </c>
      <c r="R311" s="100">
        <v>262.80322413237798</v>
      </c>
    </row>
    <row r="312" spans="16:18" x14ac:dyDescent="0.25">
      <c r="P312" s="98">
        <v>45138</v>
      </c>
      <c r="Q312" s="99">
        <v>308.80100077543398</v>
      </c>
      <c r="R312" s="100">
        <v>270.75940952644203</v>
      </c>
    </row>
    <row r="313" spans="16:18" x14ac:dyDescent="0.25">
      <c r="P313" s="98">
        <v>45169</v>
      </c>
      <c r="Q313" s="99">
        <v>309.23817939726001</v>
      </c>
      <c r="R313" s="100">
        <v>261.73020268083098</v>
      </c>
    </row>
    <row r="314" spans="16:18" x14ac:dyDescent="0.25">
      <c r="P314" s="98">
        <v>45199</v>
      </c>
      <c r="Q314" s="99">
        <v>310.93060931706998</v>
      </c>
      <c r="R314" s="100">
        <v>252.390851429777</v>
      </c>
    </row>
    <row r="315" spans="16:18" x14ac:dyDescent="0.25">
      <c r="P315" s="98">
        <v>45230</v>
      </c>
      <c r="Q315" s="99">
        <v>308.696142761651</v>
      </c>
      <c r="R315" s="100">
        <v>235.43380649807901</v>
      </c>
    </row>
    <row r="316" spans="16:18" x14ac:dyDescent="0.25">
      <c r="P316" s="98">
        <v>45260</v>
      </c>
      <c r="Q316" s="99">
        <v>309.64218702334199</v>
      </c>
      <c r="R316" s="100">
        <v>237.05847306815599</v>
      </c>
    </row>
    <row r="317" spans="16:18" x14ac:dyDescent="0.25">
      <c r="P317" s="98">
        <v>45291</v>
      </c>
      <c r="Q317" s="99">
        <v>306.54210277747001</v>
      </c>
      <c r="R317" s="100">
        <v>234.018232782512</v>
      </c>
    </row>
    <row r="318" spans="16:18" x14ac:dyDescent="0.25">
      <c r="P318" s="98">
        <v>45322</v>
      </c>
      <c r="Q318" s="99">
        <v>309.57488842214502</v>
      </c>
      <c r="R318" s="100">
        <v>246.40608809496001</v>
      </c>
    </row>
    <row r="319" spans="16:18" x14ac:dyDescent="0.25">
      <c r="P319" s="98">
        <v>45351</v>
      </c>
      <c r="Q319" s="99">
        <v>309.068601677625</v>
      </c>
      <c r="R319" s="100">
        <v>242.85308436395599</v>
      </c>
    </row>
    <row r="320" spans="16:18" x14ac:dyDescent="0.25">
      <c r="P320" s="98">
        <v>45382</v>
      </c>
      <c r="Q320" s="99">
        <v>311.65584998626002</v>
      </c>
      <c r="R320" s="100">
        <v>251.02241018088301</v>
      </c>
    </row>
    <row r="321" spans="16:18" x14ac:dyDescent="0.25">
      <c r="P321" s="98">
        <v>45412</v>
      </c>
      <c r="Q321" s="99">
        <v>311.26647364980698</v>
      </c>
      <c r="R321" s="100">
        <v>245.64025963409301</v>
      </c>
    </row>
    <row r="322" spans="16:18" x14ac:dyDescent="0.25">
      <c r="P322" s="98">
        <v>45443</v>
      </c>
      <c r="Q322" s="99">
        <v>312.144486617604</v>
      </c>
      <c r="R322" s="100">
        <v>249.66079660704099</v>
      </c>
    </row>
    <row r="323" spans="16:18" x14ac:dyDescent="0.25">
      <c r="P323" s="98">
        <v>45473</v>
      </c>
      <c r="Q323" s="99">
        <v>309.48173766974998</v>
      </c>
      <c r="R323" s="100">
        <v>243.24969473901001</v>
      </c>
    </row>
    <row r="324" spans="16:18" x14ac:dyDescent="0.25">
      <c r="P324" s="98">
        <v>45504</v>
      </c>
      <c r="Q324" s="99">
        <v>309.47449115822099</v>
      </c>
      <c r="R324" s="100">
        <v>246.11716671043999</v>
      </c>
    </row>
    <row r="325" spans="16:18" x14ac:dyDescent="0.25">
      <c r="P325" s="98">
        <v>45535</v>
      </c>
      <c r="Q325" s="99">
        <v>309.96239341940498</v>
      </c>
      <c r="R325" s="100">
        <v>240.75335720619401</v>
      </c>
    </row>
    <row r="326" spans="16:18" x14ac:dyDescent="0.25">
      <c r="P326" s="98">
        <v>45565</v>
      </c>
      <c r="Q326" s="99">
        <v>313.83137441016999</v>
      </c>
      <c r="R326" s="100">
        <v>244.33251904002501</v>
      </c>
    </row>
    <row r="327" spans="16:18" x14ac:dyDescent="0.25">
      <c r="P327" s="98">
        <v>45596</v>
      </c>
      <c r="Q327" s="99">
        <v>314.77652706531302</v>
      </c>
      <c r="R327" s="100">
        <v>238.16735522400799</v>
      </c>
    </row>
    <row r="328" spans="16:18" x14ac:dyDescent="0.25">
      <c r="P328" s="98">
        <v>45626</v>
      </c>
      <c r="Q328" s="99">
        <v>312.83361256546402</v>
      </c>
      <c r="R328" s="100">
        <v>239.471609612859</v>
      </c>
    </row>
    <row r="329" spans="16:18" x14ac:dyDescent="0.25">
      <c r="P329" s="98">
        <v>45657</v>
      </c>
      <c r="Q329" s="99">
        <v>308.30682276022799</v>
      </c>
      <c r="R329" s="100">
        <v>232.59043739083799</v>
      </c>
    </row>
    <row r="330" spans="16:18" x14ac:dyDescent="0.25">
      <c r="P330" s="98">
        <v>45688</v>
      </c>
      <c r="Q330" s="99">
        <v>308.78962308911503</v>
      </c>
      <c r="R330" s="100">
        <v>241.996643011358</v>
      </c>
    </row>
    <row r="331" spans="16:18" x14ac:dyDescent="0.25">
      <c r="P331" s="98">
        <v>45716</v>
      </c>
      <c r="Q331" s="99">
        <v>312.65648740165398</v>
      </c>
      <c r="R331" s="100">
        <v>241.70740651246501</v>
      </c>
    </row>
    <row r="332" spans="16:18" x14ac:dyDescent="0.25">
      <c r="P332" s="98">
        <v>45747</v>
      </c>
      <c r="Q332" s="99">
        <v>317.96752782741498</v>
      </c>
      <c r="R332" s="100">
        <v>251.38749850518099</v>
      </c>
    </row>
    <row r="333" spans="16:18" x14ac:dyDescent="0.25">
      <c r="P333" s="98">
        <v>45777</v>
      </c>
      <c r="Q333" s="99">
        <v>315.11228993690702</v>
      </c>
      <c r="R333" s="100">
        <v>247.715435830004</v>
      </c>
    </row>
    <row r="334" spans="16:18" x14ac:dyDescent="0.25">
      <c r="P334" s="98">
        <v>45808</v>
      </c>
      <c r="Q334" s="99" t="s">
        <v>77</v>
      </c>
      <c r="R334" s="100" t="s">
        <v>77</v>
      </c>
    </row>
    <row r="335" spans="16:18" x14ac:dyDescent="0.25">
      <c r="P335" s="98">
        <v>45838</v>
      </c>
      <c r="Q335" s="99" t="s">
        <v>77</v>
      </c>
      <c r="R335" s="100" t="s">
        <v>77</v>
      </c>
    </row>
    <row r="336" spans="16:18" x14ac:dyDescent="0.25">
      <c r="P336" s="98">
        <v>45869</v>
      </c>
      <c r="Q336" s="99" t="s">
        <v>77</v>
      </c>
      <c r="R336" s="100" t="s">
        <v>77</v>
      </c>
    </row>
    <row r="337" spans="16:18" x14ac:dyDescent="0.25">
      <c r="P337" s="98">
        <v>45900</v>
      </c>
      <c r="Q337" s="99" t="s">
        <v>77</v>
      </c>
      <c r="R337" s="100" t="s">
        <v>77</v>
      </c>
    </row>
    <row r="338" spans="16:18" x14ac:dyDescent="0.25">
      <c r="P338" s="98">
        <v>45930</v>
      </c>
      <c r="Q338" s="99" t="s">
        <v>77</v>
      </c>
      <c r="R338" s="100" t="s">
        <v>77</v>
      </c>
    </row>
    <row r="339" spans="16:18" x14ac:dyDescent="0.25">
      <c r="P339" s="98">
        <v>45961</v>
      </c>
      <c r="Q339" s="99" t="s">
        <v>77</v>
      </c>
      <c r="R339" s="100" t="s">
        <v>77</v>
      </c>
    </row>
    <row r="340" spans="16:18" x14ac:dyDescent="0.25">
      <c r="P340" s="98">
        <v>45991</v>
      </c>
      <c r="Q340" s="99" t="s">
        <v>77</v>
      </c>
      <c r="R340" s="100" t="s">
        <v>77</v>
      </c>
    </row>
    <row r="341" spans="16:18" x14ac:dyDescent="0.25">
      <c r="P341" s="98">
        <v>46022</v>
      </c>
      <c r="Q341" s="99" t="s">
        <v>77</v>
      </c>
      <c r="R341" s="100" t="s">
        <v>77</v>
      </c>
    </row>
    <row r="342" spans="16:18" x14ac:dyDescent="0.25">
      <c r="P342" s="98">
        <v>46053</v>
      </c>
      <c r="Q342" s="99" t="s">
        <v>77</v>
      </c>
      <c r="R342" s="100" t="s">
        <v>77</v>
      </c>
    </row>
    <row r="343" spans="16:18" x14ac:dyDescent="0.25">
      <c r="P343" s="98">
        <v>46081</v>
      </c>
      <c r="Q343" s="99" t="s">
        <v>77</v>
      </c>
      <c r="R343" s="100" t="s">
        <v>77</v>
      </c>
    </row>
    <row r="344" spans="16:18" x14ac:dyDescent="0.25">
      <c r="P344" s="98">
        <v>46112</v>
      </c>
      <c r="Q344" s="99" t="s">
        <v>77</v>
      </c>
      <c r="R344" s="100" t="s">
        <v>77</v>
      </c>
    </row>
    <row r="345" spans="16:18" x14ac:dyDescent="0.25">
      <c r="P345" s="98">
        <v>46142</v>
      </c>
      <c r="Q345" s="99" t="s">
        <v>77</v>
      </c>
      <c r="R345" s="100" t="s">
        <v>77</v>
      </c>
    </row>
    <row r="346" spans="16:18" x14ac:dyDescent="0.25">
      <c r="P346" s="98">
        <v>46173</v>
      </c>
      <c r="Q346" s="99" t="s">
        <v>77</v>
      </c>
      <c r="R346" s="100" t="s">
        <v>77</v>
      </c>
    </row>
    <row r="347" spans="16:18" x14ac:dyDescent="0.25">
      <c r="P347" s="98">
        <v>46203</v>
      </c>
      <c r="Q347" s="99" t="s">
        <v>77</v>
      </c>
      <c r="R347" s="100" t="s">
        <v>77</v>
      </c>
    </row>
    <row r="348" spans="16:18" x14ac:dyDescent="0.25">
      <c r="P348" s="98">
        <v>46234</v>
      </c>
      <c r="Q348" s="99" t="s">
        <v>77</v>
      </c>
      <c r="R348" s="100" t="s">
        <v>77</v>
      </c>
    </row>
    <row r="349" spans="16:18" x14ac:dyDescent="0.25">
      <c r="P349" s="98">
        <v>46265</v>
      </c>
      <c r="Q349" s="99" t="s">
        <v>77</v>
      </c>
      <c r="R349" s="100" t="s">
        <v>77</v>
      </c>
    </row>
    <row r="350" spans="16:18" x14ac:dyDescent="0.25">
      <c r="P350" s="98">
        <v>46295</v>
      </c>
      <c r="Q350" s="99" t="s">
        <v>77</v>
      </c>
      <c r="R350" s="100" t="s">
        <v>77</v>
      </c>
    </row>
    <row r="351" spans="16:18" x14ac:dyDescent="0.25">
      <c r="P351" s="98">
        <v>46326</v>
      </c>
      <c r="Q351" s="99" t="s">
        <v>77</v>
      </c>
      <c r="R351" s="100" t="s">
        <v>77</v>
      </c>
    </row>
    <row r="352" spans="16:18" x14ac:dyDescent="0.25">
      <c r="P352" s="98">
        <v>46356</v>
      </c>
      <c r="Q352" s="99" t="s">
        <v>77</v>
      </c>
      <c r="R352" s="100" t="s">
        <v>77</v>
      </c>
    </row>
    <row r="353" spans="16:18" x14ac:dyDescent="0.25">
      <c r="P353" s="98">
        <v>46387</v>
      </c>
      <c r="Q353" s="99" t="s">
        <v>77</v>
      </c>
      <c r="R353" s="100" t="s">
        <v>77</v>
      </c>
    </row>
    <row r="354" spans="16:18" x14ac:dyDescent="0.25">
      <c r="P354" s="98">
        <v>46418</v>
      </c>
      <c r="Q354" s="99" t="s">
        <v>77</v>
      </c>
      <c r="R354" s="100" t="s">
        <v>77</v>
      </c>
    </row>
    <row r="355" spans="16:18" x14ac:dyDescent="0.25">
      <c r="P355" s="98">
        <v>46446</v>
      </c>
      <c r="Q355" s="99" t="s">
        <v>77</v>
      </c>
      <c r="R355" s="100" t="s">
        <v>77</v>
      </c>
    </row>
    <row r="356" spans="16:18" x14ac:dyDescent="0.25">
      <c r="P356" s="98">
        <v>46477</v>
      </c>
      <c r="Q356" s="99" t="s">
        <v>77</v>
      </c>
      <c r="R356" s="100" t="s">
        <v>77</v>
      </c>
    </row>
    <row r="357" spans="16:18" x14ac:dyDescent="0.25">
      <c r="P357" s="98">
        <v>46507</v>
      </c>
      <c r="Q357" s="99" t="s">
        <v>77</v>
      </c>
      <c r="R357" s="100" t="s">
        <v>77</v>
      </c>
    </row>
    <row r="358" spans="16:18" x14ac:dyDescent="0.25">
      <c r="P358" s="98">
        <v>46538</v>
      </c>
      <c r="Q358" s="99" t="s">
        <v>77</v>
      </c>
      <c r="R358" s="100" t="s">
        <v>77</v>
      </c>
    </row>
    <row r="359" spans="16:18" x14ac:dyDescent="0.25">
      <c r="P359" s="98">
        <v>46568</v>
      </c>
      <c r="Q359" s="99" t="s">
        <v>77</v>
      </c>
      <c r="R359" s="100" t="s">
        <v>77</v>
      </c>
    </row>
    <row r="360" spans="16:18" x14ac:dyDescent="0.25">
      <c r="P360" s="98">
        <v>46599</v>
      </c>
      <c r="Q360" s="99" t="s">
        <v>77</v>
      </c>
      <c r="R360" s="100" t="s">
        <v>77</v>
      </c>
    </row>
    <row r="361" spans="16:18" x14ac:dyDescent="0.25">
      <c r="P361" s="98">
        <v>46630</v>
      </c>
      <c r="Q361" s="99" t="s">
        <v>77</v>
      </c>
      <c r="R361" s="100" t="s">
        <v>77</v>
      </c>
    </row>
    <row r="362" spans="16:18" x14ac:dyDescent="0.25">
      <c r="P362" s="98">
        <v>46660</v>
      </c>
      <c r="Q362" s="99" t="s">
        <v>77</v>
      </c>
      <c r="R362" s="100" t="s">
        <v>77</v>
      </c>
    </row>
    <row r="363" spans="16:18" x14ac:dyDescent="0.25">
      <c r="P363" s="98">
        <v>46691</v>
      </c>
      <c r="Q363" s="99" t="s">
        <v>77</v>
      </c>
      <c r="R363" s="100" t="s">
        <v>77</v>
      </c>
    </row>
    <row r="364" spans="16:18" x14ac:dyDescent="0.25">
      <c r="P364" s="98">
        <v>46721</v>
      </c>
      <c r="Q364" s="99" t="s">
        <v>77</v>
      </c>
      <c r="R364" s="100" t="s">
        <v>77</v>
      </c>
    </row>
    <row r="365" spans="16:18" x14ac:dyDescent="0.25">
      <c r="P365" s="98">
        <v>46752</v>
      </c>
      <c r="Q365" s="99" t="s">
        <v>77</v>
      </c>
      <c r="R365" s="100" t="s">
        <v>77</v>
      </c>
    </row>
    <row r="366" spans="16:18" x14ac:dyDescent="0.25">
      <c r="P366" s="98">
        <v>46783</v>
      </c>
      <c r="Q366" s="99" t="s">
        <v>77</v>
      </c>
      <c r="R366" s="100" t="s">
        <v>77</v>
      </c>
    </row>
    <row r="367" spans="16:18" x14ac:dyDescent="0.25">
      <c r="P367" s="98">
        <v>46812</v>
      </c>
      <c r="Q367" s="99" t="s">
        <v>77</v>
      </c>
      <c r="R367" s="100" t="s">
        <v>77</v>
      </c>
    </row>
    <row r="368" spans="16:18" x14ac:dyDescent="0.25">
      <c r="P368" s="98">
        <v>46843</v>
      </c>
      <c r="Q368" s="99" t="s">
        <v>77</v>
      </c>
      <c r="R368" s="100" t="s">
        <v>77</v>
      </c>
    </row>
    <row r="369" spans="16:18" x14ac:dyDescent="0.25">
      <c r="P369" s="98">
        <v>46873</v>
      </c>
      <c r="Q369" s="99" t="s">
        <v>77</v>
      </c>
      <c r="R369" s="100" t="s">
        <v>77</v>
      </c>
    </row>
    <row r="370" spans="16:18" x14ac:dyDescent="0.25">
      <c r="P370" s="98">
        <v>46904</v>
      </c>
      <c r="Q370" s="99" t="s">
        <v>77</v>
      </c>
      <c r="R370" s="100" t="s">
        <v>77</v>
      </c>
    </row>
    <row r="371" spans="16:18" x14ac:dyDescent="0.25">
      <c r="P371" s="98">
        <v>46934</v>
      </c>
      <c r="Q371" s="99" t="s">
        <v>77</v>
      </c>
      <c r="R371" s="100" t="s">
        <v>77</v>
      </c>
    </row>
    <row r="372" spans="16:18" x14ac:dyDescent="0.25">
      <c r="P372" s="98">
        <v>46965</v>
      </c>
      <c r="Q372" s="99" t="s">
        <v>77</v>
      </c>
      <c r="R372" s="100" t="s">
        <v>77</v>
      </c>
    </row>
    <row r="373" spans="16:18" x14ac:dyDescent="0.25">
      <c r="P373" s="98">
        <v>46996</v>
      </c>
      <c r="Q373" s="99" t="s">
        <v>77</v>
      </c>
      <c r="R373" s="100" t="s">
        <v>77</v>
      </c>
    </row>
    <row r="374" spans="16:18" x14ac:dyDescent="0.25">
      <c r="P374" s="98">
        <v>47026</v>
      </c>
      <c r="Q374" s="99" t="s">
        <v>77</v>
      </c>
      <c r="R374" s="100" t="s">
        <v>77</v>
      </c>
    </row>
    <row r="375" spans="16:18" x14ac:dyDescent="0.25">
      <c r="P375" s="98">
        <v>47057</v>
      </c>
      <c r="Q375" s="99" t="s">
        <v>77</v>
      </c>
      <c r="R375" s="100" t="s">
        <v>77</v>
      </c>
    </row>
    <row r="376" spans="16:18" x14ac:dyDescent="0.25">
      <c r="P376" s="98">
        <v>47087</v>
      </c>
      <c r="Q376" s="99" t="s">
        <v>77</v>
      </c>
      <c r="R376" s="100" t="s">
        <v>77</v>
      </c>
    </row>
    <row r="377" spans="16:18" x14ac:dyDescent="0.25">
      <c r="P377" s="98">
        <v>47118</v>
      </c>
      <c r="Q377" s="99" t="s">
        <v>77</v>
      </c>
      <c r="R377" s="100" t="s">
        <v>77</v>
      </c>
    </row>
    <row r="378" spans="16:18" x14ac:dyDescent="0.25">
      <c r="P378" s="98">
        <v>47149</v>
      </c>
      <c r="Q378" s="99" t="s">
        <v>77</v>
      </c>
      <c r="R378" s="100" t="s">
        <v>77</v>
      </c>
    </row>
    <row r="379" spans="16:18" x14ac:dyDescent="0.25">
      <c r="P379" s="98">
        <v>47177</v>
      </c>
      <c r="Q379" s="99" t="s">
        <v>77</v>
      </c>
      <c r="R379" s="100" t="s">
        <v>77</v>
      </c>
    </row>
    <row r="380" spans="16:18" x14ac:dyDescent="0.25">
      <c r="P380" s="98">
        <v>47208</v>
      </c>
      <c r="Q380" s="99" t="s">
        <v>77</v>
      </c>
      <c r="R380" s="100" t="s">
        <v>77</v>
      </c>
    </row>
    <row r="381" spans="16:18" x14ac:dyDescent="0.25">
      <c r="P381" s="98">
        <v>47238</v>
      </c>
      <c r="Q381" s="99" t="s">
        <v>77</v>
      </c>
      <c r="R381" s="100" t="s">
        <v>77</v>
      </c>
    </row>
    <row r="382" spans="16:18" x14ac:dyDescent="0.25">
      <c r="P382" s="98">
        <v>47269</v>
      </c>
      <c r="Q382" s="99" t="s">
        <v>77</v>
      </c>
      <c r="R382" s="100" t="s">
        <v>77</v>
      </c>
    </row>
    <row r="383" spans="16:18" x14ac:dyDescent="0.25">
      <c r="P383" s="98">
        <v>47299</v>
      </c>
      <c r="Q383" s="99" t="s">
        <v>77</v>
      </c>
      <c r="R383" s="100" t="s">
        <v>77</v>
      </c>
    </row>
    <row r="384" spans="16:18" x14ac:dyDescent="0.25">
      <c r="P384" s="98">
        <v>47330</v>
      </c>
      <c r="Q384" s="99" t="s">
        <v>77</v>
      </c>
      <c r="R384" s="100" t="s">
        <v>77</v>
      </c>
    </row>
    <row r="385" spans="16:18" x14ac:dyDescent="0.25">
      <c r="P385" s="98">
        <v>47361</v>
      </c>
      <c r="Q385" s="99" t="s">
        <v>77</v>
      </c>
      <c r="R385" s="100" t="s">
        <v>77</v>
      </c>
    </row>
    <row r="386" spans="16:18" x14ac:dyDescent="0.25">
      <c r="P386" s="98">
        <v>47391</v>
      </c>
      <c r="Q386" s="99" t="s">
        <v>77</v>
      </c>
      <c r="R386" s="100" t="s">
        <v>77</v>
      </c>
    </row>
    <row r="387" spans="16:18" x14ac:dyDescent="0.25">
      <c r="P387" s="98">
        <v>47422</v>
      </c>
      <c r="Q387" s="99" t="s">
        <v>77</v>
      </c>
      <c r="R387" s="100" t="s">
        <v>77</v>
      </c>
    </row>
    <row r="388" spans="16:18" x14ac:dyDescent="0.25">
      <c r="P388" s="98">
        <v>47452</v>
      </c>
      <c r="Q388" s="99" t="s">
        <v>77</v>
      </c>
      <c r="R388" s="100" t="s">
        <v>77</v>
      </c>
    </row>
    <row r="389" spans="16:18" x14ac:dyDescent="0.25">
      <c r="P389" s="98">
        <v>47483</v>
      </c>
      <c r="Q389" s="99" t="s">
        <v>77</v>
      </c>
      <c r="R389" s="100" t="s">
        <v>77</v>
      </c>
    </row>
    <row r="390" spans="16:18" x14ac:dyDescent="0.25">
      <c r="P390" s="98">
        <v>47514</v>
      </c>
      <c r="Q390" s="99" t="s">
        <v>77</v>
      </c>
      <c r="R390" s="100" t="s">
        <v>77</v>
      </c>
    </row>
    <row r="391" spans="16:18" x14ac:dyDescent="0.25">
      <c r="P391" s="98">
        <v>47542</v>
      </c>
      <c r="Q391" s="99" t="s">
        <v>77</v>
      </c>
      <c r="R391" s="100" t="s">
        <v>77</v>
      </c>
    </row>
    <row r="392" spans="16:18" x14ac:dyDescent="0.25">
      <c r="P392" s="98">
        <v>47573</v>
      </c>
      <c r="Q392" s="99" t="s">
        <v>77</v>
      </c>
      <c r="R392" s="100" t="s">
        <v>77</v>
      </c>
    </row>
    <row r="393" spans="16:18" x14ac:dyDescent="0.25">
      <c r="P393" s="98">
        <v>47603</v>
      </c>
      <c r="Q393" s="99" t="s">
        <v>77</v>
      </c>
      <c r="R393" s="100" t="s">
        <v>77</v>
      </c>
    </row>
    <row r="394" spans="16:18" x14ac:dyDescent="0.25">
      <c r="P394" s="98">
        <v>47634</v>
      </c>
      <c r="Q394" s="99" t="s">
        <v>77</v>
      </c>
      <c r="R394" s="100" t="s">
        <v>77</v>
      </c>
    </row>
    <row r="395" spans="16:18" x14ac:dyDescent="0.25">
      <c r="P395" s="98">
        <v>47664</v>
      </c>
      <c r="Q395" s="99" t="s">
        <v>77</v>
      </c>
      <c r="R395" s="100" t="s">
        <v>77</v>
      </c>
    </row>
    <row r="396" spans="16:18" x14ac:dyDescent="0.25">
      <c r="P396" s="98">
        <v>47695</v>
      </c>
      <c r="Q396" s="99" t="s">
        <v>77</v>
      </c>
      <c r="R396" s="100" t="s">
        <v>77</v>
      </c>
    </row>
    <row r="397" spans="16:18" x14ac:dyDescent="0.25">
      <c r="P397" s="98">
        <v>47726</v>
      </c>
      <c r="Q397" s="99" t="s">
        <v>77</v>
      </c>
      <c r="R397" s="100" t="s">
        <v>77</v>
      </c>
    </row>
    <row r="398" spans="16:18" x14ac:dyDescent="0.25">
      <c r="P398" s="98">
        <v>47756</v>
      </c>
      <c r="Q398" s="99" t="s">
        <v>77</v>
      </c>
      <c r="R398" s="100" t="s">
        <v>77</v>
      </c>
    </row>
    <row r="399" spans="16:18" x14ac:dyDescent="0.25">
      <c r="P399" s="98">
        <v>47787</v>
      </c>
      <c r="Q399" s="99" t="s">
        <v>77</v>
      </c>
      <c r="R399" s="100" t="s">
        <v>77</v>
      </c>
    </row>
    <row r="400" spans="16:18" x14ac:dyDescent="0.25">
      <c r="P400" s="98">
        <v>47817</v>
      </c>
      <c r="Q400" s="99" t="s">
        <v>77</v>
      </c>
      <c r="R400" s="100" t="s">
        <v>77</v>
      </c>
    </row>
    <row r="401" spans="16:18" x14ac:dyDescent="0.25">
      <c r="P401" s="98">
        <v>47848</v>
      </c>
      <c r="Q401" s="99" t="s">
        <v>77</v>
      </c>
      <c r="R401" s="100" t="s">
        <v>77</v>
      </c>
    </row>
    <row r="402" spans="16:18" x14ac:dyDescent="0.25">
      <c r="P402" s="98">
        <v>47879</v>
      </c>
      <c r="Q402" s="99" t="s">
        <v>77</v>
      </c>
      <c r="R402" s="100" t="s">
        <v>77</v>
      </c>
    </row>
    <row r="403" spans="16:18" x14ac:dyDescent="0.25">
      <c r="P403" s="98">
        <v>47907</v>
      </c>
      <c r="Q403" s="99" t="s">
        <v>77</v>
      </c>
      <c r="R403" s="100" t="s">
        <v>77</v>
      </c>
    </row>
    <row r="404" spans="16:18" x14ac:dyDescent="0.25">
      <c r="P404" s="98">
        <v>47938</v>
      </c>
      <c r="Q404" s="99" t="s">
        <v>77</v>
      </c>
      <c r="R404" s="100" t="s">
        <v>77</v>
      </c>
    </row>
    <row r="405" spans="16:18" x14ac:dyDescent="0.25">
      <c r="P405" s="98">
        <v>47968</v>
      </c>
      <c r="Q405" s="99" t="s">
        <v>77</v>
      </c>
      <c r="R405" s="100" t="s">
        <v>77</v>
      </c>
    </row>
    <row r="406" spans="16:18" x14ac:dyDescent="0.25">
      <c r="P406" s="98">
        <v>47999</v>
      </c>
      <c r="Q406" s="99" t="s">
        <v>77</v>
      </c>
      <c r="R406" s="100" t="s">
        <v>77</v>
      </c>
    </row>
    <row r="407" spans="16:18" x14ac:dyDescent="0.25">
      <c r="P407" s="98">
        <v>48029</v>
      </c>
      <c r="Q407" s="99" t="s">
        <v>77</v>
      </c>
      <c r="R407" s="100" t="s">
        <v>77</v>
      </c>
    </row>
    <row r="408" spans="16:18" x14ac:dyDescent="0.25">
      <c r="P408" s="98">
        <v>48060</v>
      </c>
      <c r="Q408" s="99" t="s">
        <v>77</v>
      </c>
      <c r="R408" s="100" t="s">
        <v>77</v>
      </c>
    </row>
    <row r="409" spans="16:18" x14ac:dyDescent="0.25">
      <c r="P409" s="98">
        <v>48091</v>
      </c>
      <c r="Q409" s="99" t="s">
        <v>77</v>
      </c>
      <c r="R409" s="100" t="s">
        <v>77</v>
      </c>
    </row>
    <row r="410" spans="16:18" x14ac:dyDescent="0.25">
      <c r="P410" s="98">
        <v>48121</v>
      </c>
      <c r="Q410" s="99" t="s">
        <v>77</v>
      </c>
      <c r="R410" s="100" t="s">
        <v>77</v>
      </c>
    </row>
    <row r="411" spans="16:18" x14ac:dyDescent="0.25">
      <c r="P411" s="98">
        <v>48152</v>
      </c>
      <c r="Q411" s="99" t="s">
        <v>77</v>
      </c>
      <c r="R411" s="100" t="s">
        <v>77</v>
      </c>
    </row>
    <row r="412" spans="16:18" x14ac:dyDescent="0.25">
      <c r="P412" s="98">
        <v>48182</v>
      </c>
      <c r="Q412" s="99" t="s">
        <v>77</v>
      </c>
      <c r="R412" s="100" t="s">
        <v>77</v>
      </c>
    </row>
    <row r="413" spans="16:18" x14ac:dyDescent="0.25">
      <c r="P413" s="98">
        <v>48213</v>
      </c>
      <c r="Q413" s="99" t="s">
        <v>77</v>
      </c>
      <c r="R413" s="100" t="s">
        <v>77</v>
      </c>
    </row>
    <row r="414" spans="16:18" x14ac:dyDescent="0.25">
      <c r="P414" s="98">
        <v>48244</v>
      </c>
      <c r="Q414" s="99" t="s">
        <v>77</v>
      </c>
      <c r="R414" s="100" t="s">
        <v>77</v>
      </c>
    </row>
    <row r="415" spans="16:18" x14ac:dyDescent="0.25">
      <c r="P415" s="98">
        <v>48273</v>
      </c>
      <c r="Q415" s="99" t="s">
        <v>77</v>
      </c>
      <c r="R415" s="100" t="s">
        <v>77</v>
      </c>
    </row>
    <row r="416" spans="16:18" x14ac:dyDescent="0.25">
      <c r="P416" s="98">
        <v>48304</v>
      </c>
      <c r="Q416" s="99" t="s">
        <v>77</v>
      </c>
      <c r="R416" s="100" t="s">
        <v>77</v>
      </c>
    </row>
    <row r="417" spans="16:18" x14ac:dyDescent="0.25">
      <c r="P417" s="98">
        <v>48334</v>
      </c>
      <c r="Q417" s="99" t="s">
        <v>77</v>
      </c>
      <c r="R417" s="100" t="s">
        <v>77</v>
      </c>
    </row>
    <row r="418" spans="16:18" x14ac:dyDescent="0.25">
      <c r="P418" s="98">
        <v>48365</v>
      </c>
      <c r="Q418" s="99" t="s">
        <v>77</v>
      </c>
      <c r="R418" s="100" t="s">
        <v>77</v>
      </c>
    </row>
    <row r="419" spans="16:18" x14ac:dyDescent="0.25">
      <c r="P419" s="98">
        <v>48395</v>
      </c>
      <c r="Q419" s="99" t="s">
        <v>77</v>
      </c>
      <c r="R419" s="100" t="s">
        <v>77</v>
      </c>
    </row>
    <row r="420" spans="16:18" x14ac:dyDescent="0.25">
      <c r="P420" s="98">
        <v>48426</v>
      </c>
      <c r="Q420" s="99" t="s">
        <v>77</v>
      </c>
      <c r="R420" s="100" t="s">
        <v>77</v>
      </c>
    </row>
    <row r="421" spans="16:18" x14ac:dyDescent="0.25">
      <c r="P421" s="98">
        <v>48457</v>
      </c>
      <c r="Q421" s="99" t="s">
        <v>77</v>
      </c>
      <c r="R421" s="100" t="s">
        <v>77</v>
      </c>
    </row>
    <row r="422" spans="16:18" x14ac:dyDescent="0.25">
      <c r="P422" s="98">
        <v>48487</v>
      </c>
      <c r="Q422" s="99" t="s">
        <v>77</v>
      </c>
      <c r="R422" s="100" t="s">
        <v>77</v>
      </c>
    </row>
    <row r="423" spans="16:18" x14ac:dyDescent="0.25">
      <c r="P423" s="98">
        <v>48518</v>
      </c>
      <c r="Q423" s="99" t="s">
        <v>77</v>
      </c>
      <c r="R423" s="100" t="s">
        <v>77</v>
      </c>
    </row>
    <row r="424" spans="16:18" x14ac:dyDescent="0.25">
      <c r="P424" s="98">
        <v>48548</v>
      </c>
      <c r="Q424" s="99" t="s">
        <v>77</v>
      </c>
      <c r="R424" s="100" t="s">
        <v>77</v>
      </c>
    </row>
    <row r="425" spans="16:18" x14ac:dyDescent="0.25">
      <c r="P425" s="98">
        <v>48579</v>
      </c>
      <c r="Q425" s="99" t="s">
        <v>77</v>
      </c>
      <c r="R425" s="100" t="s">
        <v>77</v>
      </c>
    </row>
    <row r="426" spans="16:18" x14ac:dyDescent="0.25">
      <c r="P426" s="98">
        <v>48610</v>
      </c>
      <c r="Q426" s="99" t="s">
        <v>77</v>
      </c>
      <c r="R426" s="100" t="s">
        <v>77</v>
      </c>
    </row>
    <row r="427" spans="16:18" x14ac:dyDescent="0.25">
      <c r="P427" s="98">
        <v>48638</v>
      </c>
      <c r="Q427" s="99" t="s">
        <v>77</v>
      </c>
      <c r="R427" s="100" t="s">
        <v>77</v>
      </c>
    </row>
    <row r="428" spans="16:18" x14ac:dyDescent="0.25">
      <c r="P428" s="98">
        <v>48669</v>
      </c>
      <c r="Q428" s="99" t="s">
        <v>77</v>
      </c>
      <c r="R428" s="100" t="s">
        <v>77</v>
      </c>
    </row>
    <row r="429" spans="16:18" x14ac:dyDescent="0.25">
      <c r="P429" s="98">
        <v>48699</v>
      </c>
      <c r="Q429" s="99" t="s">
        <v>77</v>
      </c>
      <c r="R429" s="100" t="s">
        <v>77</v>
      </c>
    </row>
    <row r="430" spans="16:18" x14ac:dyDescent="0.25">
      <c r="P430" s="98">
        <v>48730</v>
      </c>
      <c r="Q430" s="99" t="s">
        <v>77</v>
      </c>
      <c r="R430" s="100" t="s">
        <v>77</v>
      </c>
    </row>
    <row r="431" spans="16:18" x14ac:dyDescent="0.25">
      <c r="P431" s="98">
        <v>48760</v>
      </c>
      <c r="Q431" s="99" t="s">
        <v>77</v>
      </c>
      <c r="R431" s="100" t="s">
        <v>77</v>
      </c>
    </row>
    <row r="432" spans="16:18" x14ac:dyDescent="0.25">
      <c r="P432" s="98">
        <v>48791</v>
      </c>
      <c r="Q432" s="99" t="s">
        <v>77</v>
      </c>
      <c r="R432" s="100" t="s">
        <v>77</v>
      </c>
    </row>
    <row r="433" spans="16:18" x14ac:dyDescent="0.25">
      <c r="P433" s="98">
        <v>48822</v>
      </c>
      <c r="Q433" s="99" t="s">
        <v>77</v>
      </c>
      <c r="R433" s="100" t="s">
        <v>77</v>
      </c>
    </row>
    <row r="434" spans="16:18" x14ac:dyDescent="0.25">
      <c r="P434" s="98">
        <v>48852</v>
      </c>
      <c r="Q434" s="99" t="s">
        <v>77</v>
      </c>
      <c r="R434" s="100" t="s">
        <v>77</v>
      </c>
    </row>
    <row r="435" spans="16:18" x14ac:dyDescent="0.25">
      <c r="P435" s="98">
        <v>48883</v>
      </c>
      <c r="Q435" s="99" t="s">
        <v>77</v>
      </c>
      <c r="R435" s="100" t="s">
        <v>77</v>
      </c>
    </row>
    <row r="436" spans="16:18" x14ac:dyDescent="0.25">
      <c r="P436" s="98">
        <v>48913</v>
      </c>
      <c r="Q436" s="99" t="s">
        <v>77</v>
      </c>
      <c r="R436" s="100" t="s">
        <v>77</v>
      </c>
    </row>
    <row r="437" spans="16:18" x14ac:dyDescent="0.25">
      <c r="P437" s="98">
        <v>48944</v>
      </c>
      <c r="Q437" s="99" t="s">
        <v>77</v>
      </c>
      <c r="R437" s="100" t="s">
        <v>77</v>
      </c>
    </row>
    <row r="438" spans="16:18" x14ac:dyDescent="0.25">
      <c r="P438" s="98">
        <v>48975</v>
      </c>
      <c r="Q438" s="99" t="s">
        <v>77</v>
      </c>
      <c r="R438" s="100" t="s">
        <v>77</v>
      </c>
    </row>
    <row r="439" spans="16:18" x14ac:dyDescent="0.25">
      <c r="P439" s="98">
        <v>49003</v>
      </c>
      <c r="Q439" s="99" t="s">
        <v>77</v>
      </c>
      <c r="R439" s="100" t="s">
        <v>77</v>
      </c>
    </row>
    <row r="440" spans="16:18" x14ac:dyDescent="0.25">
      <c r="P440" s="98">
        <v>49034</v>
      </c>
      <c r="Q440" s="99" t="s">
        <v>77</v>
      </c>
      <c r="R440" s="100" t="s">
        <v>77</v>
      </c>
    </row>
    <row r="441" spans="16:18" x14ac:dyDescent="0.25">
      <c r="P441" s="98">
        <v>49064</v>
      </c>
      <c r="Q441" s="99" t="s">
        <v>77</v>
      </c>
      <c r="R441" s="100" t="s">
        <v>77</v>
      </c>
    </row>
    <row r="442" spans="16:18" x14ac:dyDescent="0.25">
      <c r="P442" s="98">
        <v>49095</v>
      </c>
      <c r="Q442" s="99" t="s">
        <v>77</v>
      </c>
      <c r="R442" s="100" t="s">
        <v>77</v>
      </c>
    </row>
    <row r="443" spans="16:18" x14ac:dyDescent="0.25">
      <c r="P443" s="98">
        <v>49125</v>
      </c>
      <c r="Q443" s="99" t="s">
        <v>77</v>
      </c>
      <c r="R443" s="100" t="s">
        <v>77</v>
      </c>
    </row>
    <row r="444" spans="16:18" x14ac:dyDescent="0.25">
      <c r="P444" s="98">
        <v>49156</v>
      </c>
      <c r="Q444" s="99" t="s">
        <v>77</v>
      </c>
      <c r="R444" s="100" t="s">
        <v>77</v>
      </c>
    </row>
    <row r="445" spans="16:18" x14ac:dyDescent="0.25">
      <c r="P445" s="98">
        <v>49187</v>
      </c>
      <c r="Q445" s="99" t="s">
        <v>77</v>
      </c>
      <c r="R445" s="100" t="s">
        <v>77</v>
      </c>
    </row>
    <row r="446" spans="16:18" x14ac:dyDescent="0.25">
      <c r="P446" s="98">
        <v>49217</v>
      </c>
      <c r="Q446" s="99" t="s">
        <v>77</v>
      </c>
      <c r="R446" s="100" t="s">
        <v>77</v>
      </c>
    </row>
    <row r="447" spans="16:18" x14ac:dyDescent="0.25">
      <c r="P447" s="98">
        <v>49248</v>
      </c>
      <c r="Q447" s="99" t="s">
        <v>77</v>
      </c>
      <c r="R447" s="100" t="s">
        <v>77</v>
      </c>
    </row>
    <row r="448" spans="16:18" x14ac:dyDescent="0.25">
      <c r="P448" s="98">
        <v>49278</v>
      </c>
      <c r="Q448" s="99" t="s">
        <v>77</v>
      </c>
      <c r="R448" s="100" t="s">
        <v>77</v>
      </c>
    </row>
    <row r="449" spans="16:18" x14ac:dyDescent="0.25">
      <c r="P449" s="98">
        <v>49309</v>
      </c>
      <c r="Q449" s="99" t="s">
        <v>77</v>
      </c>
      <c r="R449" s="100" t="s">
        <v>77</v>
      </c>
    </row>
    <row r="450" spans="16:18" x14ac:dyDescent="0.25">
      <c r="P450" s="98">
        <v>49340</v>
      </c>
      <c r="Q450" s="99" t="s">
        <v>77</v>
      </c>
      <c r="R450" s="100" t="s">
        <v>77</v>
      </c>
    </row>
    <row r="451" spans="16:18" x14ac:dyDescent="0.25">
      <c r="P451" s="98">
        <v>49368</v>
      </c>
      <c r="Q451" s="99" t="s">
        <v>77</v>
      </c>
      <c r="R451" s="100" t="s">
        <v>77</v>
      </c>
    </row>
    <row r="452" spans="16:18" x14ac:dyDescent="0.25">
      <c r="P452" s="98">
        <v>49399</v>
      </c>
      <c r="Q452" s="99" t="s">
        <v>77</v>
      </c>
      <c r="R452" s="100" t="s">
        <v>77</v>
      </c>
    </row>
    <row r="453" spans="16:18" x14ac:dyDescent="0.25">
      <c r="P453" s="98">
        <v>49429</v>
      </c>
      <c r="Q453" s="99" t="s">
        <v>77</v>
      </c>
      <c r="R453" s="100" t="s">
        <v>77</v>
      </c>
    </row>
    <row r="454" spans="16:18" x14ac:dyDescent="0.25">
      <c r="P454" s="98">
        <v>49460</v>
      </c>
      <c r="Q454" s="99" t="s">
        <v>77</v>
      </c>
      <c r="R454" s="100" t="s">
        <v>77</v>
      </c>
    </row>
    <row r="455" spans="16:18" x14ac:dyDescent="0.25">
      <c r="P455" s="98">
        <v>49490</v>
      </c>
      <c r="Q455" s="99" t="s">
        <v>77</v>
      </c>
      <c r="R455" s="100" t="s">
        <v>77</v>
      </c>
    </row>
    <row r="456" spans="16:18" x14ac:dyDescent="0.25">
      <c r="P456" s="98">
        <v>49521</v>
      </c>
      <c r="Q456" s="99" t="s">
        <v>77</v>
      </c>
      <c r="R456" s="100" t="s">
        <v>77</v>
      </c>
    </row>
    <row r="457" spans="16:18" x14ac:dyDescent="0.25">
      <c r="P457" s="98">
        <v>49552</v>
      </c>
      <c r="Q457" s="99" t="s">
        <v>77</v>
      </c>
      <c r="R457" s="100" t="s">
        <v>77</v>
      </c>
    </row>
    <row r="458" spans="16:18" x14ac:dyDescent="0.25">
      <c r="P458" s="98">
        <v>49582</v>
      </c>
      <c r="Q458" s="99" t="s">
        <v>77</v>
      </c>
      <c r="R458" s="100" t="s">
        <v>77</v>
      </c>
    </row>
    <row r="459" spans="16:18" x14ac:dyDescent="0.25">
      <c r="P459" s="98">
        <v>49613</v>
      </c>
      <c r="Q459" s="99" t="s">
        <v>77</v>
      </c>
      <c r="R459" s="100" t="s">
        <v>77</v>
      </c>
    </row>
    <row r="460" spans="16:18" x14ac:dyDescent="0.25">
      <c r="P460" s="98">
        <v>49643</v>
      </c>
      <c r="Q460" s="99" t="s">
        <v>77</v>
      </c>
      <c r="R460" s="100" t="s">
        <v>77</v>
      </c>
    </row>
    <row r="461" spans="16:18" x14ac:dyDescent="0.25">
      <c r="P461" s="98">
        <v>49674</v>
      </c>
      <c r="Q461" s="99" t="s">
        <v>77</v>
      </c>
      <c r="R461" s="100" t="s">
        <v>77</v>
      </c>
    </row>
    <row r="462" spans="16:18" x14ac:dyDescent="0.25">
      <c r="P462" s="98">
        <v>49705</v>
      </c>
      <c r="Q462" s="99" t="s">
        <v>77</v>
      </c>
      <c r="R462" s="100" t="s">
        <v>77</v>
      </c>
    </row>
    <row r="463" spans="16:18" x14ac:dyDescent="0.25">
      <c r="P463" s="98">
        <v>49734</v>
      </c>
      <c r="Q463" s="99" t="s">
        <v>77</v>
      </c>
      <c r="R463" s="100" t="s">
        <v>77</v>
      </c>
    </row>
    <row r="464" spans="16:18" x14ac:dyDescent="0.25">
      <c r="P464" s="98">
        <v>49765</v>
      </c>
      <c r="Q464" s="99" t="s">
        <v>77</v>
      </c>
      <c r="R464" s="100" t="s">
        <v>77</v>
      </c>
    </row>
    <row r="465" spans="16:18" x14ac:dyDescent="0.25">
      <c r="P465" s="98">
        <v>49795</v>
      </c>
      <c r="Q465" s="99" t="s">
        <v>77</v>
      </c>
      <c r="R465" s="100" t="s">
        <v>77</v>
      </c>
    </row>
    <row r="466" spans="16:18" x14ac:dyDescent="0.25">
      <c r="P466" s="98">
        <v>49826</v>
      </c>
      <c r="Q466" s="99" t="s">
        <v>77</v>
      </c>
      <c r="R466" s="100" t="s">
        <v>77</v>
      </c>
    </row>
  </sheetData>
  <mergeCells count="4">
    <mergeCell ref="A7:G7"/>
    <mergeCell ref="I7:O7"/>
    <mergeCell ref="A8:G8"/>
    <mergeCell ref="I8:O8"/>
  </mergeCells>
  <conditionalFormatting sqref="P6:P466">
    <cfRule type="expression" dxfId="1" priority="2">
      <formula>$Q6=""</formula>
    </cfRule>
  </conditionalFormatting>
  <conditionalFormatting sqref="T6:T126">
    <cfRule type="expression" dxfId="0" priority="1">
      <formula>$U6=""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Wang</dc:creator>
  <cp:lastModifiedBy>Alice Wang</cp:lastModifiedBy>
  <dcterms:created xsi:type="dcterms:W3CDTF">2025-05-19T20:03:26Z</dcterms:created>
  <dcterms:modified xsi:type="dcterms:W3CDTF">2025-05-20T03:09:34Z</dcterms:modified>
</cp:coreProperties>
</file>